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Q:\CleanerAirOR\Facility Files\Existing facilities\150073_Roseburg_Forest_Products_Medford\Emissions Inventory\2019 Submittal rev3\"/>
    </mc:Choice>
  </mc:AlternateContent>
  <workbookProtection workbookAlgorithmName="SHA-512" workbookHashValue="s2Iv++YDrfIEBefZteqm6rsIYN3eAm0jCWFhRZ6I/JjaSRx1h6hbBLSbE+27yp7YTEDwC+2BnyQkUrYaFm1Evw==" workbookSaltValue="tTgd9b/h1BYzXTrmQl/CjQ==" workbookSpinCount="100000" lockStructure="1"/>
  <bookViews>
    <workbookView xWindow="-120" yWindow="-120" windowWidth="9700" windowHeight="6570" tabRatio="729" activeTab="3"/>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4" r:id="rId7"/>
    <sheet name="RevHistory" sheetId="13" state="hidden" r:id="rId8"/>
  </sheets>
  <definedNames>
    <definedName name="_xlnm._FilterDatabase" localSheetId="6" hidden="1">'DEQ Pollutant List'!$B$6:$D$617</definedName>
    <definedName name="_GoBack" localSheetId="0">'Form Instructions'!#REF!</definedName>
    <definedName name="_Order1" hidden="1">255</definedName>
    <definedName name="_Order2" hidden="1">255</definedName>
    <definedName name="HAPs">'DEQ Pollutant List'!$D$617:$D$625</definedName>
    <definedName name="OLE_LINK7" localSheetId="0">'Form Instructions'!$A$1</definedName>
    <definedName name="_xlnm.Print_Area" localSheetId="0">'Form Instructions'!$A$1:$M$99</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34" i="9" l="1"/>
  <c r="C234" i="9"/>
  <c r="C192" i="9"/>
  <c r="F192" i="9"/>
  <c r="C133" i="9"/>
  <c r="F133" i="9"/>
  <c r="J325" i="9" l="1"/>
  <c r="K325" i="9"/>
  <c r="L325" i="9"/>
  <c r="M325" i="9"/>
  <c r="N325" i="9"/>
  <c r="O325" i="9"/>
  <c r="J326" i="9"/>
  <c r="K326" i="9"/>
  <c r="L326" i="9"/>
  <c r="M326" i="9"/>
  <c r="N326" i="9"/>
  <c r="O326" i="9"/>
  <c r="J327" i="9"/>
  <c r="K327" i="9"/>
  <c r="L327" i="9"/>
  <c r="M327" i="9"/>
  <c r="N327" i="9"/>
  <c r="O327" i="9"/>
  <c r="J328" i="9"/>
  <c r="K328" i="9"/>
  <c r="L328" i="9"/>
  <c r="M328" i="9"/>
  <c r="N328" i="9"/>
  <c r="O328" i="9"/>
  <c r="J329" i="9"/>
  <c r="K329" i="9"/>
  <c r="L329" i="9"/>
  <c r="M329" i="9"/>
  <c r="N329" i="9"/>
  <c r="O329" i="9"/>
  <c r="J330" i="9"/>
  <c r="K330" i="9"/>
  <c r="L330" i="9"/>
  <c r="M330" i="9"/>
  <c r="N330" i="9"/>
  <c r="O330" i="9"/>
  <c r="J331" i="9"/>
  <c r="K331" i="9"/>
  <c r="L331" i="9"/>
  <c r="M331" i="9"/>
  <c r="N331" i="9"/>
  <c r="O331" i="9"/>
  <c r="J332" i="9"/>
  <c r="K332" i="9"/>
  <c r="L332" i="9"/>
  <c r="M332" i="9"/>
  <c r="N332" i="9"/>
  <c r="O332" i="9"/>
  <c r="J333" i="9"/>
  <c r="K333" i="9"/>
  <c r="L333" i="9"/>
  <c r="M333" i="9"/>
  <c r="N333" i="9"/>
  <c r="O333" i="9"/>
  <c r="J334" i="9"/>
  <c r="K334" i="9"/>
  <c r="L334" i="9"/>
  <c r="M334" i="9"/>
  <c r="N334" i="9"/>
  <c r="O334" i="9"/>
  <c r="J335" i="9"/>
  <c r="K335" i="9"/>
  <c r="L335" i="9"/>
  <c r="M335" i="9"/>
  <c r="N335" i="9"/>
  <c r="O335" i="9"/>
  <c r="J336" i="9"/>
  <c r="K336" i="9"/>
  <c r="L336" i="9"/>
  <c r="M336" i="9"/>
  <c r="N336" i="9"/>
  <c r="O336" i="9"/>
  <c r="J337" i="9"/>
  <c r="K337" i="9"/>
  <c r="L337" i="9"/>
  <c r="M337" i="9"/>
  <c r="N337" i="9"/>
  <c r="O337" i="9"/>
  <c r="J338" i="9"/>
  <c r="K338" i="9"/>
  <c r="L338" i="9"/>
  <c r="M338" i="9"/>
  <c r="N338" i="9"/>
  <c r="O338" i="9"/>
  <c r="K324" i="9"/>
  <c r="L324" i="9"/>
  <c r="M324" i="9"/>
  <c r="N324" i="9"/>
  <c r="O324" i="9"/>
  <c r="J324" i="9"/>
  <c r="J310" i="9"/>
  <c r="K310" i="9"/>
  <c r="L310" i="9"/>
  <c r="M310" i="9"/>
  <c r="N310" i="9"/>
  <c r="O310" i="9"/>
  <c r="J311" i="9"/>
  <c r="K311" i="9"/>
  <c r="L311" i="9"/>
  <c r="M311" i="9"/>
  <c r="N311" i="9"/>
  <c r="O311" i="9"/>
  <c r="J312" i="9"/>
  <c r="K312" i="9"/>
  <c r="L312" i="9"/>
  <c r="M312" i="9"/>
  <c r="N312" i="9"/>
  <c r="O312" i="9"/>
  <c r="J313" i="9"/>
  <c r="K313" i="9"/>
  <c r="L313" i="9"/>
  <c r="M313" i="9"/>
  <c r="N313" i="9"/>
  <c r="O313" i="9"/>
  <c r="J314" i="9"/>
  <c r="K314" i="9"/>
  <c r="L314" i="9"/>
  <c r="M314" i="9"/>
  <c r="N314" i="9"/>
  <c r="O314" i="9"/>
  <c r="J315" i="9"/>
  <c r="K315" i="9"/>
  <c r="L315" i="9"/>
  <c r="M315" i="9"/>
  <c r="N315" i="9"/>
  <c r="O315" i="9"/>
  <c r="J316" i="9"/>
  <c r="K316" i="9"/>
  <c r="L316" i="9"/>
  <c r="M316" i="9"/>
  <c r="N316" i="9"/>
  <c r="O316" i="9"/>
  <c r="J317" i="9"/>
  <c r="K317" i="9"/>
  <c r="L317" i="9"/>
  <c r="M317" i="9"/>
  <c r="N317" i="9"/>
  <c r="O317" i="9"/>
  <c r="J318" i="9"/>
  <c r="K318" i="9"/>
  <c r="L318" i="9"/>
  <c r="M318" i="9"/>
  <c r="N318" i="9"/>
  <c r="O318" i="9"/>
  <c r="J319" i="9"/>
  <c r="K319" i="9"/>
  <c r="L319" i="9"/>
  <c r="M319" i="9"/>
  <c r="N319" i="9"/>
  <c r="O319" i="9"/>
  <c r="J320" i="9"/>
  <c r="K320" i="9"/>
  <c r="L320" i="9"/>
  <c r="M320" i="9"/>
  <c r="N320" i="9"/>
  <c r="O320" i="9"/>
  <c r="J321" i="9"/>
  <c r="K321" i="9"/>
  <c r="L321" i="9"/>
  <c r="M321" i="9"/>
  <c r="N321" i="9"/>
  <c r="O321" i="9"/>
  <c r="J322" i="9"/>
  <c r="K322" i="9"/>
  <c r="L322" i="9"/>
  <c r="M322" i="9"/>
  <c r="N322" i="9"/>
  <c r="O322" i="9"/>
  <c r="J323" i="9"/>
  <c r="K323" i="9"/>
  <c r="L323" i="9"/>
  <c r="M323" i="9"/>
  <c r="N323" i="9"/>
  <c r="O323" i="9"/>
  <c r="K309" i="9"/>
  <c r="L309" i="9"/>
  <c r="M309" i="9"/>
  <c r="N309" i="9"/>
  <c r="O309" i="9"/>
  <c r="J309" i="9"/>
  <c r="J294" i="9"/>
  <c r="K294" i="9"/>
  <c r="L294" i="9"/>
  <c r="M294" i="9"/>
  <c r="N294" i="9"/>
  <c r="O294" i="9"/>
  <c r="J295" i="9"/>
  <c r="K295" i="9"/>
  <c r="L295" i="9"/>
  <c r="M295" i="9"/>
  <c r="N295" i="9"/>
  <c r="O295" i="9"/>
  <c r="J296" i="9"/>
  <c r="K296" i="9"/>
  <c r="L296" i="9"/>
  <c r="M296" i="9"/>
  <c r="N296" i="9"/>
  <c r="O296" i="9"/>
  <c r="J297" i="9"/>
  <c r="K297" i="9"/>
  <c r="L297" i="9"/>
  <c r="M297" i="9"/>
  <c r="N297" i="9"/>
  <c r="O297" i="9"/>
  <c r="J298" i="9"/>
  <c r="K298" i="9"/>
  <c r="L298" i="9"/>
  <c r="M298" i="9"/>
  <c r="N298" i="9"/>
  <c r="O298" i="9"/>
  <c r="J299" i="9"/>
  <c r="K299" i="9"/>
  <c r="L299" i="9"/>
  <c r="M299" i="9"/>
  <c r="N299" i="9"/>
  <c r="O299" i="9"/>
  <c r="J300" i="9"/>
  <c r="K300" i="9"/>
  <c r="L300" i="9"/>
  <c r="M300" i="9"/>
  <c r="N300" i="9"/>
  <c r="O300" i="9"/>
  <c r="J301" i="9"/>
  <c r="K301" i="9"/>
  <c r="L301" i="9"/>
  <c r="M301" i="9"/>
  <c r="N301" i="9"/>
  <c r="O301" i="9"/>
  <c r="J302" i="9"/>
  <c r="K302" i="9"/>
  <c r="L302" i="9"/>
  <c r="M302" i="9"/>
  <c r="N302" i="9"/>
  <c r="O302" i="9"/>
  <c r="J303" i="9"/>
  <c r="K303" i="9"/>
  <c r="L303" i="9"/>
  <c r="M303" i="9"/>
  <c r="N303" i="9"/>
  <c r="O303" i="9"/>
  <c r="J304" i="9"/>
  <c r="K304" i="9"/>
  <c r="L304" i="9"/>
  <c r="M304" i="9"/>
  <c r="N304" i="9"/>
  <c r="O304" i="9"/>
  <c r="J305" i="9"/>
  <c r="K305" i="9"/>
  <c r="L305" i="9"/>
  <c r="M305" i="9"/>
  <c r="N305" i="9"/>
  <c r="O305" i="9"/>
  <c r="J306" i="9"/>
  <c r="K306" i="9"/>
  <c r="L306" i="9"/>
  <c r="M306" i="9"/>
  <c r="N306" i="9"/>
  <c r="O306" i="9"/>
  <c r="J307" i="9"/>
  <c r="K307" i="9"/>
  <c r="L307" i="9"/>
  <c r="M307" i="9"/>
  <c r="N307" i="9"/>
  <c r="O307" i="9"/>
  <c r="J308" i="9"/>
  <c r="K308" i="9"/>
  <c r="L308" i="9"/>
  <c r="M308" i="9"/>
  <c r="N308" i="9"/>
  <c r="O308" i="9"/>
  <c r="K293" i="9"/>
  <c r="L293" i="9"/>
  <c r="M293" i="9"/>
  <c r="N293" i="9"/>
  <c r="O293" i="9"/>
  <c r="J293" i="9"/>
  <c r="J277" i="9"/>
  <c r="K277" i="9"/>
  <c r="L277" i="9"/>
  <c r="M277" i="9"/>
  <c r="N277" i="9"/>
  <c r="O277" i="9"/>
  <c r="J278" i="9"/>
  <c r="K278" i="9"/>
  <c r="L278" i="9"/>
  <c r="M278" i="9"/>
  <c r="N278" i="9"/>
  <c r="O278" i="9"/>
  <c r="J279" i="9"/>
  <c r="K279" i="9"/>
  <c r="L279" i="9"/>
  <c r="M279" i="9"/>
  <c r="N279" i="9"/>
  <c r="O279" i="9"/>
  <c r="J280" i="9"/>
  <c r="K280" i="9"/>
  <c r="L280" i="9"/>
  <c r="M280" i="9"/>
  <c r="N280" i="9"/>
  <c r="O280" i="9"/>
  <c r="J281" i="9"/>
  <c r="K281" i="9"/>
  <c r="L281" i="9"/>
  <c r="M281" i="9"/>
  <c r="N281" i="9"/>
  <c r="O281" i="9"/>
  <c r="J282" i="9"/>
  <c r="K282" i="9"/>
  <c r="L282" i="9"/>
  <c r="M282" i="9"/>
  <c r="N282" i="9"/>
  <c r="O282" i="9"/>
  <c r="J283" i="9"/>
  <c r="K283" i="9"/>
  <c r="L283" i="9"/>
  <c r="M283" i="9"/>
  <c r="N283" i="9"/>
  <c r="O283" i="9"/>
  <c r="J284" i="9"/>
  <c r="K284" i="9"/>
  <c r="L284" i="9"/>
  <c r="M284" i="9"/>
  <c r="N284" i="9"/>
  <c r="O284" i="9"/>
  <c r="J285" i="9"/>
  <c r="K285" i="9"/>
  <c r="L285" i="9"/>
  <c r="M285" i="9"/>
  <c r="N285" i="9"/>
  <c r="O285" i="9"/>
  <c r="J286" i="9"/>
  <c r="K286" i="9"/>
  <c r="L286" i="9"/>
  <c r="M286" i="9"/>
  <c r="N286" i="9"/>
  <c r="O286" i="9"/>
  <c r="J287" i="9"/>
  <c r="K287" i="9"/>
  <c r="L287" i="9"/>
  <c r="M287" i="9"/>
  <c r="N287" i="9"/>
  <c r="O287" i="9"/>
  <c r="J288" i="9"/>
  <c r="K288" i="9"/>
  <c r="L288" i="9"/>
  <c r="M288" i="9"/>
  <c r="N288" i="9"/>
  <c r="O288" i="9"/>
  <c r="J289" i="9"/>
  <c r="K289" i="9"/>
  <c r="L289" i="9"/>
  <c r="M289" i="9"/>
  <c r="N289" i="9"/>
  <c r="O289" i="9"/>
  <c r="J290" i="9"/>
  <c r="K290" i="9"/>
  <c r="L290" i="9"/>
  <c r="M290" i="9"/>
  <c r="N290" i="9"/>
  <c r="O290" i="9"/>
  <c r="J291" i="9"/>
  <c r="K291" i="9"/>
  <c r="L291" i="9"/>
  <c r="M291" i="9"/>
  <c r="N291" i="9"/>
  <c r="O291" i="9"/>
  <c r="J292" i="9"/>
  <c r="K292" i="9"/>
  <c r="L292" i="9"/>
  <c r="M292" i="9"/>
  <c r="N292" i="9"/>
  <c r="O292" i="9"/>
  <c r="J276" i="9"/>
  <c r="K276" i="9"/>
  <c r="L276" i="9"/>
  <c r="M276" i="9"/>
  <c r="N276" i="9"/>
  <c r="O276" i="9"/>
  <c r="J260" i="9"/>
  <c r="K260" i="9"/>
  <c r="L260" i="9"/>
  <c r="M260" i="9"/>
  <c r="N260" i="9"/>
  <c r="O260" i="9"/>
  <c r="J261" i="9"/>
  <c r="K261" i="9"/>
  <c r="L261" i="9"/>
  <c r="M261" i="9"/>
  <c r="N261" i="9"/>
  <c r="O261" i="9"/>
  <c r="J262" i="9"/>
  <c r="K262" i="9"/>
  <c r="L262" i="9"/>
  <c r="M262" i="9"/>
  <c r="N262" i="9"/>
  <c r="O262" i="9"/>
  <c r="J263" i="9"/>
  <c r="K263" i="9"/>
  <c r="L263" i="9"/>
  <c r="M263" i="9"/>
  <c r="N263" i="9"/>
  <c r="O263" i="9"/>
  <c r="J264" i="9"/>
  <c r="K264" i="9"/>
  <c r="L264" i="9"/>
  <c r="M264" i="9"/>
  <c r="N264" i="9"/>
  <c r="O264" i="9"/>
  <c r="J265" i="9"/>
  <c r="K265" i="9"/>
  <c r="L265" i="9"/>
  <c r="M265" i="9"/>
  <c r="N265" i="9"/>
  <c r="O265" i="9"/>
  <c r="J266" i="9"/>
  <c r="K266" i="9"/>
  <c r="L266" i="9"/>
  <c r="M266" i="9"/>
  <c r="N266" i="9"/>
  <c r="O266" i="9"/>
  <c r="J267" i="9"/>
  <c r="K267" i="9"/>
  <c r="L267" i="9"/>
  <c r="M267" i="9"/>
  <c r="N267" i="9"/>
  <c r="O267" i="9"/>
  <c r="J268" i="9"/>
  <c r="K268" i="9"/>
  <c r="L268" i="9"/>
  <c r="M268" i="9"/>
  <c r="N268" i="9"/>
  <c r="O268" i="9"/>
  <c r="J269" i="9"/>
  <c r="K269" i="9"/>
  <c r="L269" i="9"/>
  <c r="M269" i="9"/>
  <c r="N269" i="9"/>
  <c r="O269" i="9"/>
  <c r="J270" i="9"/>
  <c r="K270" i="9"/>
  <c r="L270" i="9"/>
  <c r="M270" i="9"/>
  <c r="N270" i="9"/>
  <c r="O270" i="9"/>
  <c r="J271" i="9"/>
  <c r="K271" i="9"/>
  <c r="L271" i="9"/>
  <c r="M271" i="9"/>
  <c r="N271" i="9"/>
  <c r="O271" i="9"/>
  <c r="J272" i="9"/>
  <c r="K272" i="9"/>
  <c r="L272" i="9"/>
  <c r="M272" i="9"/>
  <c r="N272" i="9"/>
  <c r="O272" i="9"/>
  <c r="J273" i="9"/>
  <c r="K273" i="9"/>
  <c r="L273" i="9"/>
  <c r="M273" i="9"/>
  <c r="N273" i="9"/>
  <c r="O273" i="9"/>
  <c r="J274" i="9"/>
  <c r="K274" i="9"/>
  <c r="L274" i="9"/>
  <c r="M274" i="9"/>
  <c r="N274" i="9"/>
  <c r="O274" i="9"/>
  <c r="J275" i="9"/>
  <c r="K275" i="9"/>
  <c r="L275" i="9"/>
  <c r="M275" i="9"/>
  <c r="N275" i="9"/>
  <c r="O275" i="9"/>
  <c r="K259" i="9"/>
  <c r="L259" i="9"/>
  <c r="M259" i="9"/>
  <c r="N259" i="9"/>
  <c r="O259" i="9"/>
  <c r="J259" i="9"/>
  <c r="J245" i="9"/>
  <c r="K245" i="9"/>
  <c r="L245" i="9"/>
  <c r="M245" i="9"/>
  <c r="N245" i="9"/>
  <c r="O245" i="9"/>
  <c r="J246" i="9"/>
  <c r="K246" i="9"/>
  <c r="L246" i="9"/>
  <c r="M246" i="9"/>
  <c r="N246" i="9"/>
  <c r="O246" i="9"/>
  <c r="J247" i="9"/>
  <c r="K247" i="9"/>
  <c r="L247" i="9"/>
  <c r="M247" i="9"/>
  <c r="N247" i="9"/>
  <c r="O247" i="9"/>
  <c r="J248" i="9"/>
  <c r="K248" i="9"/>
  <c r="L248" i="9"/>
  <c r="M248" i="9"/>
  <c r="N248" i="9"/>
  <c r="O248" i="9"/>
  <c r="J249" i="9"/>
  <c r="K249" i="9"/>
  <c r="L249" i="9"/>
  <c r="M249" i="9"/>
  <c r="N249" i="9"/>
  <c r="O249" i="9"/>
  <c r="J250" i="9"/>
  <c r="K250" i="9"/>
  <c r="L250" i="9"/>
  <c r="M250" i="9"/>
  <c r="N250" i="9"/>
  <c r="O250" i="9"/>
  <c r="J251" i="9"/>
  <c r="K251" i="9"/>
  <c r="L251" i="9"/>
  <c r="M251" i="9"/>
  <c r="N251" i="9"/>
  <c r="O251" i="9"/>
  <c r="J252" i="9"/>
  <c r="K252" i="9"/>
  <c r="L252" i="9"/>
  <c r="M252" i="9"/>
  <c r="N252" i="9"/>
  <c r="O252" i="9"/>
  <c r="J253" i="9"/>
  <c r="K253" i="9"/>
  <c r="L253" i="9"/>
  <c r="M253" i="9"/>
  <c r="N253" i="9"/>
  <c r="O253" i="9"/>
  <c r="J254" i="9"/>
  <c r="K254" i="9"/>
  <c r="L254" i="9"/>
  <c r="M254" i="9"/>
  <c r="N254" i="9"/>
  <c r="O254" i="9"/>
  <c r="J255" i="9"/>
  <c r="K255" i="9"/>
  <c r="L255" i="9"/>
  <c r="M255" i="9"/>
  <c r="N255" i="9"/>
  <c r="O255" i="9"/>
  <c r="J256" i="9"/>
  <c r="K256" i="9"/>
  <c r="L256" i="9"/>
  <c r="M256" i="9"/>
  <c r="N256" i="9"/>
  <c r="O256" i="9"/>
  <c r="J257" i="9"/>
  <c r="K257" i="9"/>
  <c r="L257" i="9"/>
  <c r="M257" i="9"/>
  <c r="N257" i="9"/>
  <c r="O257" i="9"/>
  <c r="J258" i="9"/>
  <c r="K258" i="9"/>
  <c r="L258" i="9"/>
  <c r="M258" i="9"/>
  <c r="N258" i="9"/>
  <c r="O258" i="9"/>
  <c r="K244" i="9"/>
  <c r="L244" i="9"/>
  <c r="M244" i="9"/>
  <c r="N244" i="9"/>
  <c r="O244" i="9"/>
  <c r="J244" i="9"/>
  <c r="J203" i="9"/>
  <c r="K203" i="9"/>
  <c r="L203" i="9"/>
  <c r="M203" i="9"/>
  <c r="N203" i="9"/>
  <c r="O203" i="9"/>
  <c r="J204" i="9"/>
  <c r="K204" i="9"/>
  <c r="L204" i="9"/>
  <c r="M204" i="9"/>
  <c r="N204" i="9"/>
  <c r="O204" i="9"/>
  <c r="J205" i="9"/>
  <c r="K205" i="9"/>
  <c r="L205" i="9"/>
  <c r="M205" i="9"/>
  <c r="N205" i="9"/>
  <c r="O205" i="9"/>
  <c r="J206" i="9"/>
  <c r="K206" i="9"/>
  <c r="L206" i="9"/>
  <c r="M206" i="9"/>
  <c r="N206" i="9"/>
  <c r="O206" i="9"/>
  <c r="J207" i="9"/>
  <c r="K207" i="9"/>
  <c r="L207" i="9"/>
  <c r="M207" i="9"/>
  <c r="N207" i="9"/>
  <c r="O207" i="9"/>
  <c r="J208" i="9"/>
  <c r="K208" i="9"/>
  <c r="L208" i="9"/>
  <c r="M208" i="9"/>
  <c r="N208" i="9"/>
  <c r="O208" i="9"/>
  <c r="J209" i="9"/>
  <c r="K209" i="9"/>
  <c r="L209" i="9"/>
  <c r="M209" i="9"/>
  <c r="N209" i="9"/>
  <c r="O209" i="9"/>
  <c r="J210" i="9"/>
  <c r="K210" i="9"/>
  <c r="L210" i="9"/>
  <c r="M210" i="9"/>
  <c r="N210" i="9"/>
  <c r="O210" i="9"/>
  <c r="J211" i="9"/>
  <c r="K211" i="9"/>
  <c r="L211" i="9"/>
  <c r="M211" i="9"/>
  <c r="N211" i="9"/>
  <c r="O211" i="9"/>
  <c r="J212" i="9"/>
  <c r="K212" i="9"/>
  <c r="L212" i="9"/>
  <c r="M212" i="9"/>
  <c r="N212" i="9"/>
  <c r="O212" i="9"/>
  <c r="J213" i="9"/>
  <c r="K213" i="9"/>
  <c r="L213" i="9"/>
  <c r="M213" i="9"/>
  <c r="N213" i="9"/>
  <c r="O213" i="9"/>
  <c r="J214" i="9"/>
  <c r="K214" i="9"/>
  <c r="L214" i="9"/>
  <c r="M214" i="9"/>
  <c r="N214" i="9"/>
  <c r="O214" i="9"/>
  <c r="J215" i="9"/>
  <c r="K215" i="9"/>
  <c r="L215" i="9"/>
  <c r="M215" i="9"/>
  <c r="N215" i="9"/>
  <c r="O215" i="9"/>
  <c r="J216" i="9"/>
  <c r="K216" i="9"/>
  <c r="L216" i="9"/>
  <c r="M216" i="9"/>
  <c r="N216" i="9"/>
  <c r="O216" i="9"/>
  <c r="J217" i="9"/>
  <c r="K217" i="9"/>
  <c r="L217" i="9"/>
  <c r="M217" i="9"/>
  <c r="N217" i="9"/>
  <c r="O217" i="9"/>
  <c r="J218" i="9"/>
  <c r="K218" i="9"/>
  <c r="L218" i="9"/>
  <c r="M218" i="9"/>
  <c r="N218" i="9"/>
  <c r="O218" i="9"/>
  <c r="J219" i="9"/>
  <c r="K219" i="9"/>
  <c r="L219" i="9"/>
  <c r="M219" i="9"/>
  <c r="N219" i="9"/>
  <c r="O219" i="9"/>
  <c r="J220" i="9"/>
  <c r="K220" i="9"/>
  <c r="L220" i="9"/>
  <c r="M220" i="9"/>
  <c r="N220" i="9"/>
  <c r="O220" i="9"/>
  <c r="J221" i="9"/>
  <c r="K221" i="9"/>
  <c r="L221" i="9"/>
  <c r="M221" i="9"/>
  <c r="N221" i="9"/>
  <c r="O221" i="9"/>
  <c r="J222" i="9"/>
  <c r="K222" i="9"/>
  <c r="L222" i="9"/>
  <c r="M222" i="9"/>
  <c r="N222" i="9"/>
  <c r="O222" i="9"/>
  <c r="J223" i="9"/>
  <c r="K223" i="9"/>
  <c r="L223" i="9"/>
  <c r="M223" i="9"/>
  <c r="N223" i="9"/>
  <c r="O223" i="9"/>
  <c r="J224" i="9"/>
  <c r="K224" i="9"/>
  <c r="L224" i="9"/>
  <c r="M224" i="9"/>
  <c r="N224" i="9"/>
  <c r="O224" i="9"/>
  <c r="J225" i="9"/>
  <c r="K225" i="9"/>
  <c r="L225" i="9"/>
  <c r="M225" i="9"/>
  <c r="N225" i="9"/>
  <c r="O225" i="9"/>
  <c r="J226" i="9"/>
  <c r="K226" i="9"/>
  <c r="L226" i="9"/>
  <c r="M226" i="9"/>
  <c r="N226" i="9"/>
  <c r="O226" i="9"/>
  <c r="J227" i="9"/>
  <c r="K227" i="9"/>
  <c r="L227" i="9"/>
  <c r="M227" i="9"/>
  <c r="N227" i="9"/>
  <c r="O227" i="9"/>
  <c r="J228" i="9"/>
  <c r="K228" i="9"/>
  <c r="L228" i="9"/>
  <c r="M228" i="9"/>
  <c r="N228" i="9"/>
  <c r="O228" i="9"/>
  <c r="J229" i="9"/>
  <c r="K229" i="9"/>
  <c r="L229" i="9"/>
  <c r="M229" i="9"/>
  <c r="N229" i="9"/>
  <c r="O229" i="9"/>
  <c r="J230" i="9"/>
  <c r="K230" i="9"/>
  <c r="L230" i="9"/>
  <c r="M230" i="9"/>
  <c r="N230" i="9"/>
  <c r="O230" i="9"/>
  <c r="J231" i="9"/>
  <c r="K231" i="9"/>
  <c r="L231" i="9"/>
  <c r="M231" i="9"/>
  <c r="N231" i="9"/>
  <c r="O231" i="9"/>
  <c r="J232" i="9"/>
  <c r="K232" i="9"/>
  <c r="L232" i="9"/>
  <c r="M232" i="9"/>
  <c r="N232" i="9"/>
  <c r="O232" i="9"/>
  <c r="J233" i="9"/>
  <c r="K233" i="9"/>
  <c r="L233" i="9"/>
  <c r="M233" i="9"/>
  <c r="N233" i="9"/>
  <c r="O233" i="9"/>
  <c r="J234" i="9"/>
  <c r="K234" i="9"/>
  <c r="L234" i="9"/>
  <c r="M234" i="9"/>
  <c r="N234" i="9"/>
  <c r="O234" i="9"/>
  <c r="J235" i="9"/>
  <c r="K235" i="9"/>
  <c r="L235" i="9"/>
  <c r="M235" i="9"/>
  <c r="N235" i="9"/>
  <c r="O235" i="9"/>
  <c r="J236" i="9"/>
  <c r="K236" i="9"/>
  <c r="L236" i="9"/>
  <c r="M236" i="9"/>
  <c r="N236" i="9"/>
  <c r="O236" i="9"/>
  <c r="J237" i="9"/>
  <c r="K237" i="9"/>
  <c r="L237" i="9"/>
  <c r="M237" i="9"/>
  <c r="N237" i="9"/>
  <c r="O237" i="9"/>
  <c r="J238" i="9"/>
  <c r="K238" i="9"/>
  <c r="L238" i="9"/>
  <c r="M238" i="9"/>
  <c r="N238" i="9"/>
  <c r="O238" i="9"/>
  <c r="J239" i="9"/>
  <c r="K239" i="9"/>
  <c r="L239" i="9"/>
  <c r="M239" i="9"/>
  <c r="N239" i="9"/>
  <c r="O239" i="9"/>
  <c r="J240" i="9"/>
  <c r="K240" i="9"/>
  <c r="L240" i="9"/>
  <c r="M240" i="9"/>
  <c r="N240" i="9"/>
  <c r="O240" i="9"/>
  <c r="J241" i="9"/>
  <c r="K241" i="9"/>
  <c r="L241" i="9"/>
  <c r="M241" i="9"/>
  <c r="N241" i="9"/>
  <c r="O241" i="9"/>
  <c r="J242" i="9"/>
  <c r="K242" i="9"/>
  <c r="L242" i="9"/>
  <c r="M242" i="9"/>
  <c r="N242" i="9"/>
  <c r="O242" i="9"/>
  <c r="J243" i="9"/>
  <c r="K243" i="9"/>
  <c r="L243" i="9"/>
  <c r="M243" i="9"/>
  <c r="N243" i="9"/>
  <c r="O243" i="9"/>
  <c r="K202" i="9"/>
  <c r="L202" i="9"/>
  <c r="M202" i="9"/>
  <c r="N202" i="9"/>
  <c r="O202" i="9"/>
  <c r="J202" i="9"/>
  <c r="J161" i="9"/>
  <c r="K161" i="9"/>
  <c r="L161" i="9"/>
  <c r="M161" i="9"/>
  <c r="N161" i="9"/>
  <c r="O161" i="9"/>
  <c r="J162" i="9"/>
  <c r="K162" i="9"/>
  <c r="L162" i="9"/>
  <c r="M162" i="9"/>
  <c r="N162" i="9"/>
  <c r="O162" i="9"/>
  <c r="J163" i="9"/>
  <c r="K163" i="9"/>
  <c r="L163" i="9"/>
  <c r="M163" i="9"/>
  <c r="N163" i="9"/>
  <c r="O163" i="9"/>
  <c r="J164" i="9"/>
  <c r="K164" i="9"/>
  <c r="L164" i="9"/>
  <c r="M164" i="9"/>
  <c r="N164" i="9"/>
  <c r="O164" i="9"/>
  <c r="J165" i="9"/>
  <c r="K165" i="9"/>
  <c r="L165" i="9"/>
  <c r="M165" i="9"/>
  <c r="N165" i="9"/>
  <c r="O165" i="9"/>
  <c r="J166" i="9"/>
  <c r="K166" i="9"/>
  <c r="L166" i="9"/>
  <c r="M166" i="9"/>
  <c r="N166" i="9"/>
  <c r="O166" i="9"/>
  <c r="J167" i="9"/>
  <c r="K167" i="9"/>
  <c r="L167" i="9"/>
  <c r="M167" i="9"/>
  <c r="N167" i="9"/>
  <c r="O167" i="9"/>
  <c r="J168" i="9"/>
  <c r="K168" i="9"/>
  <c r="L168" i="9"/>
  <c r="M168" i="9"/>
  <c r="N168" i="9"/>
  <c r="O168" i="9"/>
  <c r="J169" i="9"/>
  <c r="K169" i="9"/>
  <c r="L169" i="9"/>
  <c r="M169" i="9"/>
  <c r="N169" i="9"/>
  <c r="O169" i="9"/>
  <c r="J170" i="9"/>
  <c r="K170" i="9"/>
  <c r="L170" i="9"/>
  <c r="M170" i="9"/>
  <c r="N170" i="9"/>
  <c r="O170" i="9"/>
  <c r="J171" i="9"/>
  <c r="K171" i="9"/>
  <c r="L171" i="9"/>
  <c r="M171" i="9"/>
  <c r="N171" i="9"/>
  <c r="O171" i="9"/>
  <c r="J172" i="9"/>
  <c r="K172" i="9"/>
  <c r="L172" i="9"/>
  <c r="M172" i="9"/>
  <c r="N172" i="9"/>
  <c r="O172" i="9"/>
  <c r="J173" i="9"/>
  <c r="K173" i="9"/>
  <c r="L173" i="9"/>
  <c r="M173" i="9"/>
  <c r="N173" i="9"/>
  <c r="O173" i="9"/>
  <c r="J174" i="9"/>
  <c r="K174" i="9"/>
  <c r="L174" i="9"/>
  <c r="M174" i="9"/>
  <c r="N174" i="9"/>
  <c r="O174" i="9"/>
  <c r="J175" i="9"/>
  <c r="K175" i="9"/>
  <c r="L175" i="9"/>
  <c r="M175" i="9"/>
  <c r="N175" i="9"/>
  <c r="O175" i="9"/>
  <c r="J176" i="9"/>
  <c r="K176" i="9"/>
  <c r="L176" i="9"/>
  <c r="M176" i="9"/>
  <c r="N176" i="9"/>
  <c r="O176" i="9"/>
  <c r="J177" i="9"/>
  <c r="K177" i="9"/>
  <c r="L177" i="9"/>
  <c r="M177" i="9"/>
  <c r="N177" i="9"/>
  <c r="O177" i="9"/>
  <c r="J178" i="9"/>
  <c r="K178" i="9"/>
  <c r="L178" i="9"/>
  <c r="M178" i="9"/>
  <c r="N178" i="9"/>
  <c r="O178" i="9"/>
  <c r="J179" i="9"/>
  <c r="K179" i="9"/>
  <c r="L179" i="9"/>
  <c r="M179" i="9"/>
  <c r="N179" i="9"/>
  <c r="O179" i="9"/>
  <c r="J180" i="9"/>
  <c r="K180" i="9"/>
  <c r="L180" i="9"/>
  <c r="M180" i="9"/>
  <c r="N180" i="9"/>
  <c r="O180" i="9"/>
  <c r="J181" i="9"/>
  <c r="K181" i="9"/>
  <c r="L181" i="9"/>
  <c r="M181" i="9"/>
  <c r="N181" i="9"/>
  <c r="O181" i="9"/>
  <c r="J182" i="9"/>
  <c r="K182" i="9"/>
  <c r="L182" i="9"/>
  <c r="M182" i="9"/>
  <c r="N182" i="9"/>
  <c r="O182" i="9"/>
  <c r="J183" i="9"/>
  <c r="K183" i="9"/>
  <c r="L183" i="9"/>
  <c r="M183" i="9"/>
  <c r="N183" i="9"/>
  <c r="O183" i="9"/>
  <c r="J184" i="9"/>
  <c r="K184" i="9"/>
  <c r="L184" i="9"/>
  <c r="M184" i="9"/>
  <c r="N184" i="9"/>
  <c r="O184" i="9"/>
  <c r="J185" i="9"/>
  <c r="K185" i="9"/>
  <c r="L185" i="9"/>
  <c r="M185" i="9"/>
  <c r="N185" i="9"/>
  <c r="O185" i="9"/>
  <c r="J186" i="9"/>
  <c r="K186" i="9"/>
  <c r="L186" i="9"/>
  <c r="M186" i="9"/>
  <c r="N186" i="9"/>
  <c r="O186" i="9"/>
  <c r="J187" i="9"/>
  <c r="K187" i="9"/>
  <c r="L187" i="9"/>
  <c r="M187" i="9"/>
  <c r="N187" i="9"/>
  <c r="O187" i="9"/>
  <c r="J188" i="9"/>
  <c r="K188" i="9"/>
  <c r="L188" i="9"/>
  <c r="M188" i="9"/>
  <c r="N188" i="9"/>
  <c r="O188" i="9"/>
  <c r="J189" i="9"/>
  <c r="K189" i="9"/>
  <c r="L189" i="9"/>
  <c r="M189" i="9"/>
  <c r="N189" i="9"/>
  <c r="O189" i="9"/>
  <c r="J190" i="9"/>
  <c r="K190" i="9"/>
  <c r="L190" i="9"/>
  <c r="M190" i="9"/>
  <c r="N190" i="9"/>
  <c r="O190" i="9"/>
  <c r="J191" i="9"/>
  <c r="K191" i="9"/>
  <c r="L191" i="9"/>
  <c r="M191" i="9"/>
  <c r="N191" i="9"/>
  <c r="O191" i="9"/>
  <c r="J192" i="9"/>
  <c r="K192" i="9"/>
  <c r="L192" i="9"/>
  <c r="M192" i="9"/>
  <c r="N192" i="9"/>
  <c r="O192" i="9"/>
  <c r="J193" i="9"/>
  <c r="K193" i="9"/>
  <c r="L193" i="9"/>
  <c r="M193" i="9"/>
  <c r="N193" i="9"/>
  <c r="O193" i="9"/>
  <c r="J194" i="9"/>
  <c r="K194" i="9"/>
  <c r="L194" i="9"/>
  <c r="M194" i="9"/>
  <c r="N194" i="9"/>
  <c r="O194" i="9"/>
  <c r="J195" i="9"/>
  <c r="K195" i="9"/>
  <c r="L195" i="9"/>
  <c r="M195" i="9"/>
  <c r="N195" i="9"/>
  <c r="O195" i="9"/>
  <c r="J196" i="9"/>
  <c r="K196" i="9"/>
  <c r="L196" i="9"/>
  <c r="M196" i="9"/>
  <c r="N196" i="9"/>
  <c r="O196" i="9"/>
  <c r="J197" i="9"/>
  <c r="K197" i="9"/>
  <c r="L197" i="9"/>
  <c r="M197" i="9"/>
  <c r="N197" i="9"/>
  <c r="O197" i="9"/>
  <c r="J198" i="9"/>
  <c r="K198" i="9"/>
  <c r="L198" i="9"/>
  <c r="M198" i="9"/>
  <c r="N198" i="9"/>
  <c r="O198" i="9"/>
  <c r="J199" i="9"/>
  <c r="K199" i="9"/>
  <c r="L199" i="9"/>
  <c r="M199" i="9"/>
  <c r="N199" i="9"/>
  <c r="O199" i="9"/>
  <c r="J200" i="9"/>
  <c r="K200" i="9"/>
  <c r="L200" i="9"/>
  <c r="M200" i="9"/>
  <c r="N200" i="9"/>
  <c r="O200" i="9"/>
  <c r="J201" i="9"/>
  <c r="K201" i="9"/>
  <c r="L201" i="9"/>
  <c r="M201" i="9"/>
  <c r="N201" i="9"/>
  <c r="O201" i="9"/>
  <c r="K160" i="9"/>
  <c r="L160" i="9"/>
  <c r="M160" i="9"/>
  <c r="N160" i="9"/>
  <c r="O160" i="9"/>
  <c r="J160" i="9"/>
  <c r="C143" i="9"/>
  <c r="J144" i="9"/>
  <c r="K144" i="9"/>
  <c r="L144" i="9"/>
  <c r="M144" i="9"/>
  <c r="N144" i="9"/>
  <c r="O144" i="9"/>
  <c r="J145" i="9"/>
  <c r="K145" i="9"/>
  <c r="L145" i="9"/>
  <c r="M145" i="9"/>
  <c r="N145" i="9"/>
  <c r="O145" i="9"/>
  <c r="J146" i="9"/>
  <c r="K146" i="9"/>
  <c r="L146" i="9"/>
  <c r="M146" i="9"/>
  <c r="N146" i="9"/>
  <c r="O146" i="9"/>
  <c r="J147" i="9"/>
  <c r="K147" i="9"/>
  <c r="L147" i="9"/>
  <c r="M147" i="9"/>
  <c r="N147" i="9"/>
  <c r="O147" i="9"/>
  <c r="J148" i="9"/>
  <c r="K148" i="9"/>
  <c r="L148" i="9"/>
  <c r="M148" i="9"/>
  <c r="N148" i="9"/>
  <c r="O148" i="9"/>
  <c r="J149" i="9"/>
  <c r="K149" i="9"/>
  <c r="L149" i="9"/>
  <c r="M149" i="9"/>
  <c r="N149" i="9"/>
  <c r="O149" i="9"/>
  <c r="J150" i="9"/>
  <c r="K150" i="9"/>
  <c r="L150" i="9"/>
  <c r="M150" i="9"/>
  <c r="N150" i="9"/>
  <c r="O150" i="9"/>
  <c r="J151" i="9"/>
  <c r="K151" i="9"/>
  <c r="L151" i="9"/>
  <c r="M151" i="9"/>
  <c r="N151" i="9"/>
  <c r="O151" i="9"/>
  <c r="J152" i="9"/>
  <c r="K152" i="9"/>
  <c r="L152" i="9"/>
  <c r="M152" i="9"/>
  <c r="N152" i="9"/>
  <c r="O152" i="9"/>
  <c r="J153" i="9"/>
  <c r="K153" i="9"/>
  <c r="L153" i="9"/>
  <c r="M153" i="9"/>
  <c r="N153" i="9"/>
  <c r="O153" i="9"/>
  <c r="J154" i="9"/>
  <c r="K154" i="9"/>
  <c r="L154" i="9"/>
  <c r="M154" i="9"/>
  <c r="N154" i="9"/>
  <c r="O154" i="9"/>
  <c r="J155" i="9"/>
  <c r="K155" i="9"/>
  <c r="L155" i="9"/>
  <c r="M155" i="9"/>
  <c r="N155" i="9"/>
  <c r="O155" i="9"/>
  <c r="J156" i="9"/>
  <c r="K156" i="9"/>
  <c r="L156" i="9"/>
  <c r="M156" i="9"/>
  <c r="N156" i="9"/>
  <c r="O156" i="9"/>
  <c r="J157" i="9"/>
  <c r="K157" i="9"/>
  <c r="L157" i="9"/>
  <c r="M157" i="9"/>
  <c r="N157" i="9"/>
  <c r="O157" i="9"/>
  <c r="J158" i="9"/>
  <c r="K158" i="9"/>
  <c r="L158" i="9"/>
  <c r="M158" i="9"/>
  <c r="N158" i="9"/>
  <c r="O158" i="9"/>
  <c r="J159" i="9"/>
  <c r="K159" i="9"/>
  <c r="L159" i="9"/>
  <c r="M159" i="9"/>
  <c r="N159" i="9"/>
  <c r="O159" i="9"/>
  <c r="K143" i="9"/>
  <c r="L143" i="9"/>
  <c r="M143" i="9"/>
  <c r="N143" i="9"/>
  <c r="O143" i="9"/>
  <c r="J143" i="9"/>
  <c r="J142" i="9"/>
  <c r="J111" i="9"/>
  <c r="K111" i="9"/>
  <c r="L111" i="9"/>
  <c r="M111" i="9"/>
  <c r="N111" i="9"/>
  <c r="O111" i="9"/>
  <c r="J112" i="9"/>
  <c r="K112" i="9"/>
  <c r="L112" i="9"/>
  <c r="M112" i="9"/>
  <c r="N112" i="9"/>
  <c r="O112" i="9"/>
  <c r="J113" i="9"/>
  <c r="K113" i="9"/>
  <c r="L113" i="9"/>
  <c r="M113" i="9"/>
  <c r="N113" i="9"/>
  <c r="O113" i="9"/>
  <c r="J114" i="9"/>
  <c r="K114" i="9"/>
  <c r="L114" i="9"/>
  <c r="M114" i="9"/>
  <c r="N114" i="9"/>
  <c r="O114" i="9"/>
  <c r="J115" i="9"/>
  <c r="K115" i="9"/>
  <c r="L115" i="9"/>
  <c r="M115" i="9"/>
  <c r="N115" i="9"/>
  <c r="O115" i="9"/>
  <c r="J116" i="9"/>
  <c r="K116" i="9"/>
  <c r="L116" i="9"/>
  <c r="M116" i="9"/>
  <c r="N116" i="9"/>
  <c r="O116" i="9"/>
  <c r="J117" i="9"/>
  <c r="K117" i="9"/>
  <c r="L117" i="9"/>
  <c r="M117" i="9"/>
  <c r="N117" i="9"/>
  <c r="O117" i="9"/>
  <c r="J118" i="9"/>
  <c r="K118" i="9"/>
  <c r="L118" i="9"/>
  <c r="M118" i="9"/>
  <c r="N118" i="9"/>
  <c r="O118" i="9"/>
  <c r="J119" i="9"/>
  <c r="K119" i="9"/>
  <c r="L119" i="9"/>
  <c r="M119" i="9"/>
  <c r="N119" i="9"/>
  <c r="O119" i="9"/>
  <c r="J120" i="9"/>
  <c r="K120" i="9"/>
  <c r="L120" i="9"/>
  <c r="M120" i="9"/>
  <c r="N120" i="9"/>
  <c r="O120" i="9"/>
  <c r="J121" i="9"/>
  <c r="K121" i="9"/>
  <c r="L121" i="9"/>
  <c r="M121" i="9"/>
  <c r="N121" i="9"/>
  <c r="O121" i="9"/>
  <c r="J122" i="9"/>
  <c r="K122" i="9"/>
  <c r="L122" i="9"/>
  <c r="M122" i="9"/>
  <c r="N122" i="9"/>
  <c r="O122" i="9"/>
  <c r="J123" i="9"/>
  <c r="K123" i="9"/>
  <c r="L123" i="9"/>
  <c r="M123" i="9"/>
  <c r="N123" i="9"/>
  <c r="O123" i="9"/>
  <c r="J124" i="9"/>
  <c r="K124" i="9"/>
  <c r="L124" i="9"/>
  <c r="M124" i="9"/>
  <c r="N124" i="9"/>
  <c r="O124" i="9"/>
  <c r="J125" i="9"/>
  <c r="K125" i="9"/>
  <c r="L125" i="9"/>
  <c r="M125" i="9"/>
  <c r="N125" i="9"/>
  <c r="O125" i="9"/>
  <c r="J126" i="9"/>
  <c r="K126" i="9"/>
  <c r="L126" i="9"/>
  <c r="M126" i="9"/>
  <c r="N126" i="9"/>
  <c r="O126" i="9"/>
  <c r="J127" i="9"/>
  <c r="K127" i="9"/>
  <c r="L127" i="9"/>
  <c r="M127" i="9"/>
  <c r="N127" i="9"/>
  <c r="O127" i="9"/>
  <c r="J128" i="9"/>
  <c r="K128" i="9"/>
  <c r="L128" i="9"/>
  <c r="M128" i="9"/>
  <c r="N128" i="9"/>
  <c r="O128" i="9"/>
  <c r="J129" i="9"/>
  <c r="K129" i="9"/>
  <c r="L129" i="9"/>
  <c r="M129" i="9"/>
  <c r="N129" i="9"/>
  <c r="O129" i="9"/>
  <c r="J130" i="9"/>
  <c r="K130" i="9"/>
  <c r="L130" i="9"/>
  <c r="M130" i="9"/>
  <c r="N130" i="9"/>
  <c r="O130" i="9"/>
  <c r="J131" i="9"/>
  <c r="K131" i="9"/>
  <c r="L131" i="9"/>
  <c r="M131" i="9"/>
  <c r="N131" i="9"/>
  <c r="O131" i="9"/>
  <c r="J132" i="9"/>
  <c r="K132" i="9"/>
  <c r="L132" i="9"/>
  <c r="M132" i="9"/>
  <c r="N132" i="9"/>
  <c r="O132" i="9"/>
  <c r="J133" i="9"/>
  <c r="K133" i="9"/>
  <c r="L133" i="9"/>
  <c r="M133" i="9"/>
  <c r="N133" i="9"/>
  <c r="O133" i="9"/>
  <c r="J134" i="9"/>
  <c r="K134" i="9"/>
  <c r="L134" i="9"/>
  <c r="M134" i="9"/>
  <c r="N134" i="9"/>
  <c r="O134" i="9"/>
  <c r="J135" i="9"/>
  <c r="K135" i="9"/>
  <c r="L135" i="9"/>
  <c r="M135" i="9"/>
  <c r="N135" i="9"/>
  <c r="O135" i="9"/>
  <c r="J136" i="9"/>
  <c r="K136" i="9"/>
  <c r="L136" i="9"/>
  <c r="M136" i="9"/>
  <c r="N136" i="9"/>
  <c r="O136" i="9"/>
  <c r="J137" i="9"/>
  <c r="K137" i="9"/>
  <c r="L137" i="9"/>
  <c r="M137" i="9"/>
  <c r="N137" i="9"/>
  <c r="O137" i="9"/>
  <c r="J138" i="9"/>
  <c r="K138" i="9"/>
  <c r="L138" i="9"/>
  <c r="M138" i="9"/>
  <c r="N138" i="9"/>
  <c r="O138" i="9"/>
  <c r="J139" i="9"/>
  <c r="K139" i="9"/>
  <c r="L139" i="9"/>
  <c r="M139" i="9"/>
  <c r="N139" i="9"/>
  <c r="O139" i="9"/>
  <c r="J140" i="9"/>
  <c r="K140" i="9"/>
  <c r="L140" i="9"/>
  <c r="M140" i="9"/>
  <c r="N140" i="9"/>
  <c r="O140" i="9"/>
  <c r="J141" i="9"/>
  <c r="K141" i="9"/>
  <c r="L141" i="9"/>
  <c r="M141" i="9"/>
  <c r="N141" i="9"/>
  <c r="O141" i="9"/>
  <c r="K142" i="9"/>
  <c r="L142" i="9"/>
  <c r="M142" i="9"/>
  <c r="N142" i="9"/>
  <c r="O142" i="9"/>
  <c r="J102" i="9"/>
  <c r="K102" i="9"/>
  <c r="L102" i="9"/>
  <c r="M102" i="9"/>
  <c r="N102" i="9"/>
  <c r="O102" i="9"/>
  <c r="J103" i="9"/>
  <c r="K103" i="9"/>
  <c r="L103" i="9"/>
  <c r="M103" i="9"/>
  <c r="N103" i="9"/>
  <c r="O103" i="9"/>
  <c r="J104" i="9"/>
  <c r="K104" i="9"/>
  <c r="L104" i="9"/>
  <c r="M104" i="9"/>
  <c r="N104" i="9"/>
  <c r="O104" i="9"/>
  <c r="J105" i="9"/>
  <c r="K105" i="9"/>
  <c r="L105" i="9"/>
  <c r="M105" i="9"/>
  <c r="N105" i="9"/>
  <c r="O105" i="9"/>
  <c r="J106" i="9"/>
  <c r="K106" i="9"/>
  <c r="L106" i="9"/>
  <c r="M106" i="9"/>
  <c r="N106" i="9"/>
  <c r="O106" i="9"/>
  <c r="J107" i="9"/>
  <c r="K107" i="9"/>
  <c r="L107" i="9"/>
  <c r="M107" i="9"/>
  <c r="N107" i="9"/>
  <c r="O107" i="9"/>
  <c r="J108" i="9"/>
  <c r="K108" i="9"/>
  <c r="L108" i="9"/>
  <c r="M108" i="9"/>
  <c r="N108" i="9"/>
  <c r="O108" i="9"/>
  <c r="J109" i="9"/>
  <c r="K109" i="9"/>
  <c r="L109" i="9"/>
  <c r="M109" i="9"/>
  <c r="N109" i="9"/>
  <c r="O109" i="9"/>
  <c r="J110" i="9"/>
  <c r="K110" i="9"/>
  <c r="L110" i="9"/>
  <c r="M110" i="9"/>
  <c r="N110" i="9"/>
  <c r="O110" i="9"/>
  <c r="K101" i="9"/>
  <c r="L101" i="9"/>
  <c r="M101" i="9"/>
  <c r="N101" i="9"/>
  <c r="O101" i="9"/>
  <c r="J101" i="9"/>
  <c r="J65" i="9"/>
  <c r="K65" i="9"/>
  <c r="L65" i="9"/>
  <c r="M65" i="9"/>
  <c r="N65" i="9"/>
  <c r="O65" i="9"/>
  <c r="J66" i="9"/>
  <c r="K66" i="9"/>
  <c r="L66" i="9"/>
  <c r="M66" i="9"/>
  <c r="N66" i="9"/>
  <c r="O66" i="9"/>
  <c r="J67" i="9"/>
  <c r="K67" i="9"/>
  <c r="L67" i="9"/>
  <c r="M67" i="9"/>
  <c r="N67" i="9"/>
  <c r="O67" i="9"/>
  <c r="J68" i="9"/>
  <c r="K68" i="9"/>
  <c r="L68" i="9"/>
  <c r="M68" i="9"/>
  <c r="N68" i="9"/>
  <c r="O68" i="9"/>
  <c r="J69" i="9"/>
  <c r="K69" i="9"/>
  <c r="L69" i="9"/>
  <c r="M69" i="9"/>
  <c r="N69" i="9"/>
  <c r="O69" i="9"/>
  <c r="J70" i="9"/>
  <c r="K70" i="9"/>
  <c r="L70" i="9"/>
  <c r="M70" i="9"/>
  <c r="N70" i="9"/>
  <c r="O70" i="9"/>
  <c r="J71" i="9"/>
  <c r="K71" i="9"/>
  <c r="L71" i="9"/>
  <c r="M71" i="9"/>
  <c r="N71" i="9"/>
  <c r="O71" i="9"/>
  <c r="J72" i="9"/>
  <c r="K72" i="9"/>
  <c r="L72" i="9"/>
  <c r="M72" i="9"/>
  <c r="N72" i="9"/>
  <c r="O72" i="9"/>
  <c r="J73" i="9"/>
  <c r="K73" i="9"/>
  <c r="L73" i="9"/>
  <c r="M73" i="9"/>
  <c r="N73" i="9"/>
  <c r="O73" i="9"/>
  <c r="J74" i="9"/>
  <c r="K74" i="9"/>
  <c r="L74" i="9"/>
  <c r="M74" i="9"/>
  <c r="N74" i="9"/>
  <c r="O74" i="9"/>
  <c r="J75" i="9"/>
  <c r="K75" i="9"/>
  <c r="L75" i="9"/>
  <c r="M75" i="9"/>
  <c r="N75" i="9"/>
  <c r="O75" i="9"/>
  <c r="J76" i="9"/>
  <c r="K76" i="9"/>
  <c r="L76" i="9"/>
  <c r="M76" i="9"/>
  <c r="N76" i="9"/>
  <c r="O76" i="9"/>
  <c r="J77" i="9"/>
  <c r="K77" i="9"/>
  <c r="L77" i="9"/>
  <c r="M77" i="9"/>
  <c r="N77" i="9"/>
  <c r="O77" i="9"/>
  <c r="J78" i="9"/>
  <c r="K78" i="9"/>
  <c r="L78" i="9"/>
  <c r="M78" i="9"/>
  <c r="N78" i="9"/>
  <c r="O78" i="9"/>
  <c r="J79" i="9"/>
  <c r="K79" i="9"/>
  <c r="L79" i="9"/>
  <c r="M79" i="9"/>
  <c r="N79" i="9"/>
  <c r="O79" i="9"/>
  <c r="J80" i="9"/>
  <c r="K80" i="9"/>
  <c r="L80" i="9"/>
  <c r="M80" i="9"/>
  <c r="N80" i="9"/>
  <c r="O80" i="9"/>
  <c r="J81" i="9"/>
  <c r="K81" i="9"/>
  <c r="L81" i="9"/>
  <c r="M81" i="9"/>
  <c r="N81" i="9"/>
  <c r="O81" i="9"/>
  <c r="J82" i="9"/>
  <c r="K82" i="9"/>
  <c r="L82" i="9"/>
  <c r="M82" i="9"/>
  <c r="N82" i="9"/>
  <c r="O82" i="9"/>
  <c r="J83" i="9"/>
  <c r="K83" i="9"/>
  <c r="L83" i="9"/>
  <c r="M83" i="9"/>
  <c r="N83" i="9"/>
  <c r="O83" i="9"/>
  <c r="J84" i="9"/>
  <c r="K84" i="9"/>
  <c r="L84" i="9"/>
  <c r="M84" i="9"/>
  <c r="N84" i="9"/>
  <c r="O84" i="9"/>
  <c r="J85" i="9"/>
  <c r="K85" i="9"/>
  <c r="L85" i="9"/>
  <c r="M85" i="9"/>
  <c r="N85" i="9"/>
  <c r="O85" i="9"/>
  <c r="J86" i="9"/>
  <c r="K86" i="9"/>
  <c r="L86" i="9"/>
  <c r="M86" i="9"/>
  <c r="N86" i="9"/>
  <c r="O86" i="9"/>
  <c r="J87" i="9"/>
  <c r="K87" i="9"/>
  <c r="L87" i="9"/>
  <c r="M87" i="9"/>
  <c r="N87" i="9"/>
  <c r="O87" i="9"/>
  <c r="J88" i="9"/>
  <c r="K88" i="9"/>
  <c r="L88" i="9"/>
  <c r="M88" i="9"/>
  <c r="N88" i="9"/>
  <c r="O88" i="9"/>
  <c r="J89" i="9"/>
  <c r="K89" i="9"/>
  <c r="L89" i="9"/>
  <c r="M89" i="9"/>
  <c r="N89" i="9"/>
  <c r="O89" i="9"/>
  <c r="J90" i="9"/>
  <c r="K90" i="9"/>
  <c r="L90" i="9"/>
  <c r="M90" i="9"/>
  <c r="N90" i="9"/>
  <c r="O90" i="9"/>
  <c r="J91" i="9"/>
  <c r="K91" i="9"/>
  <c r="L91" i="9"/>
  <c r="M91" i="9"/>
  <c r="N91" i="9"/>
  <c r="O91" i="9"/>
  <c r="J92" i="9"/>
  <c r="K92" i="9"/>
  <c r="L92" i="9"/>
  <c r="M92" i="9"/>
  <c r="N92" i="9"/>
  <c r="O92" i="9"/>
  <c r="J93" i="9"/>
  <c r="K93" i="9"/>
  <c r="L93" i="9"/>
  <c r="M93" i="9"/>
  <c r="N93" i="9"/>
  <c r="O93" i="9"/>
  <c r="J94" i="9"/>
  <c r="K94" i="9"/>
  <c r="L94" i="9"/>
  <c r="M94" i="9"/>
  <c r="N94" i="9"/>
  <c r="O94" i="9"/>
  <c r="J95" i="9"/>
  <c r="K95" i="9"/>
  <c r="L95" i="9"/>
  <c r="M95" i="9"/>
  <c r="N95" i="9"/>
  <c r="O95" i="9"/>
  <c r="J96" i="9"/>
  <c r="K96" i="9"/>
  <c r="L96" i="9"/>
  <c r="M96" i="9"/>
  <c r="N96" i="9"/>
  <c r="O96" i="9"/>
  <c r="J97" i="9"/>
  <c r="K97" i="9"/>
  <c r="L97" i="9"/>
  <c r="M97" i="9"/>
  <c r="N97" i="9"/>
  <c r="O97" i="9"/>
  <c r="J98" i="9"/>
  <c r="K98" i="9"/>
  <c r="L98" i="9"/>
  <c r="M98" i="9"/>
  <c r="N98" i="9"/>
  <c r="O98" i="9"/>
  <c r="J99" i="9"/>
  <c r="K99" i="9"/>
  <c r="L99" i="9"/>
  <c r="M99" i="9"/>
  <c r="N99" i="9"/>
  <c r="O99" i="9"/>
  <c r="J100" i="9"/>
  <c r="K100" i="9"/>
  <c r="L100" i="9"/>
  <c r="M100" i="9"/>
  <c r="N100" i="9"/>
  <c r="O100" i="9"/>
  <c r="J26" i="9"/>
  <c r="K26" i="9"/>
  <c r="L26" i="9"/>
  <c r="M26" i="9"/>
  <c r="N26" i="9"/>
  <c r="O26" i="9"/>
  <c r="J27" i="9"/>
  <c r="K27" i="9"/>
  <c r="L27" i="9"/>
  <c r="M27" i="9"/>
  <c r="N27" i="9"/>
  <c r="O27" i="9"/>
  <c r="J28" i="9"/>
  <c r="K28" i="9"/>
  <c r="L28" i="9"/>
  <c r="M28" i="9"/>
  <c r="N28" i="9"/>
  <c r="O28" i="9"/>
  <c r="J29" i="9"/>
  <c r="K29" i="9"/>
  <c r="L29" i="9"/>
  <c r="M29" i="9"/>
  <c r="N29" i="9"/>
  <c r="O29" i="9"/>
  <c r="J30" i="9"/>
  <c r="K30" i="9"/>
  <c r="L30" i="9"/>
  <c r="M30" i="9"/>
  <c r="N30" i="9"/>
  <c r="O30" i="9"/>
  <c r="J31" i="9"/>
  <c r="K31" i="9"/>
  <c r="L31" i="9"/>
  <c r="M31" i="9"/>
  <c r="N31" i="9"/>
  <c r="O31" i="9"/>
  <c r="J32" i="9"/>
  <c r="K32" i="9"/>
  <c r="L32" i="9"/>
  <c r="M32" i="9"/>
  <c r="N32" i="9"/>
  <c r="O32" i="9"/>
  <c r="J33" i="9"/>
  <c r="K33" i="9"/>
  <c r="L33" i="9"/>
  <c r="M33" i="9"/>
  <c r="N33" i="9"/>
  <c r="O33" i="9"/>
  <c r="J34" i="9"/>
  <c r="K34" i="9"/>
  <c r="L34" i="9"/>
  <c r="M34" i="9"/>
  <c r="N34" i="9"/>
  <c r="O34" i="9"/>
  <c r="J35" i="9"/>
  <c r="K35" i="9"/>
  <c r="L35" i="9"/>
  <c r="M35" i="9"/>
  <c r="N35" i="9"/>
  <c r="O35" i="9"/>
  <c r="J36" i="9"/>
  <c r="K36" i="9"/>
  <c r="L36" i="9"/>
  <c r="M36" i="9"/>
  <c r="N36" i="9"/>
  <c r="O36" i="9"/>
  <c r="J37" i="9"/>
  <c r="K37" i="9"/>
  <c r="L37" i="9"/>
  <c r="M37" i="9"/>
  <c r="N37" i="9"/>
  <c r="O37" i="9"/>
  <c r="J38" i="9"/>
  <c r="K38" i="9"/>
  <c r="L38" i="9"/>
  <c r="M38" i="9"/>
  <c r="N38" i="9"/>
  <c r="O38" i="9"/>
  <c r="J39" i="9"/>
  <c r="K39" i="9"/>
  <c r="L39" i="9"/>
  <c r="M39" i="9"/>
  <c r="N39" i="9"/>
  <c r="O39" i="9"/>
  <c r="J40" i="9"/>
  <c r="K40" i="9"/>
  <c r="L40" i="9"/>
  <c r="M40" i="9"/>
  <c r="N40" i="9"/>
  <c r="O40" i="9"/>
  <c r="J41" i="9"/>
  <c r="K41" i="9"/>
  <c r="L41" i="9"/>
  <c r="M41" i="9"/>
  <c r="N41" i="9"/>
  <c r="O41" i="9"/>
  <c r="J42" i="9"/>
  <c r="K42" i="9"/>
  <c r="L42" i="9"/>
  <c r="M42" i="9"/>
  <c r="N42" i="9"/>
  <c r="O42" i="9"/>
  <c r="J43" i="9"/>
  <c r="K43" i="9"/>
  <c r="L43" i="9"/>
  <c r="M43" i="9"/>
  <c r="N43" i="9"/>
  <c r="O43" i="9"/>
  <c r="J44" i="9"/>
  <c r="K44" i="9"/>
  <c r="L44" i="9"/>
  <c r="M44" i="9"/>
  <c r="N44" i="9"/>
  <c r="O44" i="9"/>
  <c r="J45" i="9"/>
  <c r="K45" i="9"/>
  <c r="L45" i="9"/>
  <c r="M45" i="9"/>
  <c r="N45" i="9"/>
  <c r="O45" i="9"/>
  <c r="J46" i="9"/>
  <c r="K46" i="9"/>
  <c r="L46" i="9"/>
  <c r="M46" i="9"/>
  <c r="N46" i="9"/>
  <c r="O46" i="9"/>
  <c r="J47" i="9"/>
  <c r="K47" i="9"/>
  <c r="L47" i="9"/>
  <c r="M47" i="9"/>
  <c r="N47" i="9"/>
  <c r="O47" i="9"/>
  <c r="J48" i="9"/>
  <c r="K48" i="9"/>
  <c r="L48" i="9"/>
  <c r="M48" i="9"/>
  <c r="N48" i="9"/>
  <c r="O48" i="9"/>
  <c r="J49" i="9"/>
  <c r="K49" i="9"/>
  <c r="L49" i="9"/>
  <c r="M49" i="9"/>
  <c r="N49" i="9"/>
  <c r="O49" i="9"/>
  <c r="J50" i="9"/>
  <c r="K50" i="9"/>
  <c r="L50" i="9"/>
  <c r="M50" i="9"/>
  <c r="N50" i="9"/>
  <c r="O50" i="9"/>
  <c r="J51" i="9"/>
  <c r="K51" i="9"/>
  <c r="L51" i="9"/>
  <c r="M51" i="9"/>
  <c r="N51" i="9"/>
  <c r="O51" i="9"/>
  <c r="J52" i="9"/>
  <c r="K52" i="9"/>
  <c r="L52" i="9"/>
  <c r="M52" i="9"/>
  <c r="N52" i="9"/>
  <c r="O52" i="9"/>
  <c r="J53" i="9"/>
  <c r="K53" i="9"/>
  <c r="L53" i="9"/>
  <c r="M53" i="9"/>
  <c r="N53" i="9"/>
  <c r="O53" i="9"/>
  <c r="J54" i="9"/>
  <c r="K54" i="9"/>
  <c r="L54" i="9"/>
  <c r="M54" i="9"/>
  <c r="N54" i="9"/>
  <c r="O54" i="9"/>
  <c r="J55" i="9"/>
  <c r="K55" i="9"/>
  <c r="L55" i="9"/>
  <c r="M55" i="9"/>
  <c r="N55" i="9"/>
  <c r="O55" i="9"/>
  <c r="J56" i="9"/>
  <c r="K56" i="9"/>
  <c r="L56" i="9"/>
  <c r="M56" i="9"/>
  <c r="N56" i="9"/>
  <c r="O56" i="9"/>
  <c r="J57" i="9"/>
  <c r="K57" i="9"/>
  <c r="L57" i="9"/>
  <c r="M57" i="9"/>
  <c r="N57" i="9"/>
  <c r="O57" i="9"/>
  <c r="J58" i="9"/>
  <c r="K58" i="9"/>
  <c r="L58" i="9"/>
  <c r="M58" i="9"/>
  <c r="N58" i="9"/>
  <c r="O58" i="9"/>
  <c r="J59" i="9"/>
  <c r="K59" i="9"/>
  <c r="L59" i="9"/>
  <c r="M59" i="9"/>
  <c r="N59" i="9"/>
  <c r="O59" i="9"/>
  <c r="J60" i="9"/>
  <c r="K60" i="9"/>
  <c r="L60" i="9"/>
  <c r="M60" i="9"/>
  <c r="N60" i="9"/>
  <c r="O60" i="9"/>
  <c r="J61" i="9"/>
  <c r="K61" i="9"/>
  <c r="L61" i="9"/>
  <c r="M61" i="9"/>
  <c r="N61" i="9"/>
  <c r="O61" i="9"/>
  <c r="J62" i="9"/>
  <c r="K62" i="9"/>
  <c r="L62" i="9"/>
  <c r="M62" i="9"/>
  <c r="N62" i="9"/>
  <c r="O62" i="9"/>
  <c r="J63" i="9"/>
  <c r="K63" i="9"/>
  <c r="L63" i="9"/>
  <c r="M63" i="9"/>
  <c r="N63" i="9"/>
  <c r="O63" i="9"/>
  <c r="J64" i="9"/>
  <c r="K64" i="9"/>
  <c r="L64" i="9"/>
  <c r="M64" i="9"/>
  <c r="N64" i="9"/>
  <c r="O64" i="9"/>
  <c r="J16" i="9"/>
  <c r="K16" i="9"/>
  <c r="L16" i="9"/>
  <c r="M16" i="9"/>
  <c r="N16" i="9"/>
  <c r="O16" i="9"/>
  <c r="J17" i="9"/>
  <c r="K17" i="9"/>
  <c r="L17" i="9"/>
  <c r="M17" i="9"/>
  <c r="N17" i="9"/>
  <c r="O17" i="9"/>
  <c r="J18" i="9"/>
  <c r="K18" i="9"/>
  <c r="L18" i="9"/>
  <c r="M18" i="9"/>
  <c r="N18" i="9"/>
  <c r="O18" i="9"/>
  <c r="J19" i="9"/>
  <c r="K19" i="9"/>
  <c r="L19" i="9"/>
  <c r="M19" i="9"/>
  <c r="N19" i="9"/>
  <c r="O19" i="9"/>
  <c r="J20" i="9"/>
  <c r="K20" i="9"/>
  <c r="L20" i="9"/>
  <c r="M20" i="9"/>
  <c r="N20" i="9"/>
  <c r="O20" i="9"/>
  <c r="J21" i="9"/>
  <c r="K21" i="9"/>
  <c r="L21" i="9"/>
  <c r="M21" i="9"/>
  <c r="N21" i="9"/>
  <c r="O21" i="9"/>
  <c r="J22" i="9"/>
  <c r="K22" i="9"/>
  <c r="L22" i="9"/>
  <c r="M22" i="9"/>
  <c r="N22" i="9"/>
  <c r="O22" i="9"/>
  <c r="J23" i="9"/>
  <c r="K23" i="9"/>
  <c r="L23" i="9"/>
  <c r="M23" i="9"/>
  <c r="N23" i="9"/>
  <c r="O23" i="9"/>
  <c r="J24" i="9"/>
  <c r="K24" i="9"/>
  <c r="L24" i="9"/>
  <c r="M24" i="9"/>
  <c r="N24" i="9"/>
  <c r="O24" i="9"/>
  <c r="O25" i="9"/>
  <c r="N25" i="9"/>
  <c r="M25" i="9"/>
  <c r="L25" i="9"/>
  <c r="K25" i="9"/>
  <c r="J25" i="9"/>
  <c r="L13" i="9" l="1"/>
  <c r="N33" i="11" l="1"/>
  <c r="M33" i="11"/>
  <c r="L33" i="11"/>
  <c r="K33" i="11"/>
  <c r="J33" i="11"/>
  <c r="I33" i="11"/>
  <c r="N32" i="11"/>
  <c r="M32" i="11"/>
  <c r="L32" i="11"/>
  <c r="K32" i="11"/>
  <c r="J32" i="11"/>
  <c r="I32" i="11"/>
  <c r="N31" i="11"/>
  <c r="M31" i="11"/>
  <c r="L31" i="11"/>
  <c r="K31" i="11"/>
  <c r="J31" i="11"/>
  <c r="I31" i="11"/>
  <c r="N30" i="11"/>
  <c r="M30" i="11"/>
  <c r="L30" i="11"/>
  <c r="K30" i="11"/>
  <c r="J30" i="11"/>
  <c r="I30" i="11"/>
  <c r="N29" i="11"/>
  <c r="M29" i="11"/>
  <c r="L29" i="11"/>
  <c r="K29" i="11"/>
  <c r="J29" i="11"/>
  <c r="I29" i="11"/>
  <c r="N28" i="11"/>
  <c r="M28" i="11"/>
  <c r="L28" i="11"/>
  <c r="K28" i="11"/>
  <c r="J28" i="11"/>
  <c r="I28" i="11"/>
  <c r="N27" i="11"/>
  <c r="M27" i="11"/>
  <c r="L27" i="11"/>
  <c r="K27" i="11"/>
  <c r="J27" i="11"/>
  <c r="I27" i="11"/>
  <c r="N26" i="11"/>
  <c r="M26" i="11"/>
  <c r="L26" i="11"/>
  <c r="K26" i="11"/>
  <c r="J26" i="11"/>
  <c r="I26" i="11"/>
  <c r="N25" i="11"/>
  <c r="M25" i="11"/>
  <c r="L25" i="11"/>
  <c r="K25" i="11"/>
  <c r="J25" i="11"/>
  <c r="I25" i="11"/>
  <c r="N24" i="11"/>
  <c r="M24" i="11"/>
  <c r="L24" i="11"/>
  <c r="K24" i="11"/>
  <c r="J24" i="11"/>
  <c r="I24" i="11"/>
  <c r="N23" i="11"/>
  <c r="M23" i="11"/>
  <c r="L23" i="11"/>
  <c r="K23" i="11"/>
  <c r="J23" i="11"/>
  <c r="I23" i="11"/>
  <c r="N22" i="11"/>
  <c r="M22" i="11"/>
  <c r="L22" i="11"/>
  <c r="K22" i="11"/>
  <c r="J22" i="11"/>
  <c r="I22" i="11"/>
  <c r="N21" i="11"/>
  <c r="M21" i="11"/>
  <c r="L21" i="11"/>
  <c r="K21" i="11"/>
  <c r="J21" i="11"/>
  <c r="I21" i="11"/>
  <c r="N20" i="11"/>
  <c r="M20" i="11"/>
  <c r="L20" i="11"/>
  <c r="K20" i="11"/>
  <c r="J20" i="11"/>
  <c r="I20" i="11"/>
  <c r="N19" i="11"/>
  <c r="M19" i="11"/>
  <c r="L19" i="11"/>
  <c r="K19" i="11"/>
  <c r="J19" i="11"/>
  <c r="I19" i="11"/>
  <c r="D46" i="11"/>
  <c r="C22" i="9" l="1"/>
  <c r="D23" i="11"/>
  <c r="D21" i="11"/>
  <c r="C16" i="9"/>
  <c r="C17" i="9"/>
  <c r="D40" i="11"/>
  <c r="E40" i="11"/>
  <c r="D41" i="11"/>
  <c r="E41" i="11" s="1"/>
  <c r="D42" i="11"/>
  <c r="E42" i="11" s="1"/>
  <c r="D43" i="11"/>
  <c r="E43" i="11" s="1"/>
  <c r="D44" i="11"/>
  <c r="E44" i="11"/>
  <c r="D45" i="11"/>
  <c r="E45" i="11" s="1"/>
  <c r="E46" i="11"/>
  <c r="D47" i="11"/>
  <c r="E47" i="11"/>
  <c r="D48" i="11"/>
  <c r="E48" i="11"/>
  <c r="D49" i="11"/>
  <c r="E49" i="11"/>
  <c r="D50" i="11"/>
  <c r="E50" i="11"/>
  <c r="D51" i="11"/>
  <c r="E51" i="11"/>
  <c r="D52" i="11"/>
  <c r="E52" i="11"/>
  <c r="D53" i="11"/>
  <c r="E53" i="11"/>
  <c r="D54" i="11"/>
  <c r="E54" i="11"/>
  <c r="D55" i="11"/>
  <c r="E55" i="11"/>
  <c r="D56" i="11"/>
  <c r="E56" i="11"/>
  <c r="D57" i="11"/>
  <c r="E57" i="11"/>
  <c r="D58" i="11"/>
  <c r="E58" i="11"/>
  <c r="D59" i="11"/>
  <c r="E59" i="11"/>
  <c r="D60" i="11"/>
  <c r="E60" i="11"/>
  <c r="D61" i="11"/>
  <c r="E61" i="11"/>
  <c r="D62" i="11"/>
  <c r="E62" i="11"/>
  <c r="D63" i="11"/>
  <c r="E63" i="11"/>
  <c r="D64" i="11"/>
  <c r="E64" i="11"/>
  <c r="D65" i="11"/>
  <c r="E65" i="11"/>
  <c r="D66" i="11"/>
  <c r="E66" i="11"/>
  <c r="D67" i="11"/>
  <c r="E67" i="11"/>
  <c r="D68" i="11"/>
  <c r="E68" i="11"/>
  <c r="D69" i="11"/>
  <c r="E69" i="11"/>
  <c r="D70" i="11"/>
  <c r="E70" i="11"/>
  <c r="D71" i="11"/>
  <c r="E71" i="11"/>
  <c r="D72" i="11"/>
  <c r="E72" i="11"/>
  <c r="D73" i="11"/>
  <c r="E73" i="11"/>
  <c r="D74" i="11"/>
  <c r="E74" i="11"/>
  <c r="D75" i="11"/>
  <c r="E75" i="11"/>
  <c r="D76" i="11"/>
  <c r="E76" i="11"/>
  <c r="D77" i="11"/>
  <c r="E77" i="11"/>
  <c r="D78" i="11"/>
  <c r="E78" i="11"/>
  <c r="D79" i="11"/>
  <c r="E79" i="11"/>
  <c r="D80" i="11"/>
  <c r="E80" i="11"/>
  <c r="D81" i="11"/>
  <c r="E81" i="11"/>
  <c r="D82" i="11"/>
  <c r="E82" i="11"/>
  <c r="D83" i="11"/>
  <c r="E83" i="11"/>
  <c r="D84" i="11"/>
  <c r="E84" i="11"/>
  <c r="D85" i="11"/>
  <c r="E85" i="11"/>
  <c r="D86" i="11"/>
  <c r="E86" i="11"/>
  <c r="D87" i="11"/>
  <c r="E87" i="11"/>
  <c r="D88" i="11"/>
  <c r="E88" i="11"/>
  <c r="D89" i="11"/>
  <c r="E89" i="11"/>
  <c r="D90" i="11"/>
  <c r="E90" i="11"/>
  <c r="D91" i="11"/>
  <c r="E91" i="11"/>
  <c r="D92" i="11"/>
  <c r="E92" i="11"/>
  <c r="D93" i="11"/>
  <c r="E93" i="11"/>
  <c r="D94" i="11"/>
  <c r="E94" i="11"/>
  <c r="D95" i="11"/>
  <c r="E95" i="11"/>
  <c r="D96" i="11"/>
  <c r="E96" i="11"/>
  <c r="D97" i="11"/>
  <c r="E97" i="11"/>
  <c r="D98" i="11"/>
  <c r="E98" i="11"/>
  <c r="D99" i="11"/>
  <c r="E99" i="11"/>
  <c r="D100" i="11"/>
  <c r="E100" i="11"/>
  <c r="D101" i="11"/>
  <c r="E101" i="11"/>
  <c r="D102" i="11"/>
  <c r="E102" i="11"/>
  <c r="D103" i="11"/>
  <c r="E103" i="11"/>
  <c r="D104" i="11"/>
  <c r="E104" i="11" s="1"/>
  <c r="D105" i="11"/>
  <c r="E105" i="11" s="1"/>
  <c r="D106" i="11"/>
  <c r="E106" i="11" s="1"/>
  <c r="D107" i="11"/>
  <c r="E107" i="11"/>
  <c r="D108" i="11"/>
  <c r="E108" i="11" s="1"/>
  <c r="D109" i="11"/>
  <c r="E109" i="11" s="1"/>
  <c r="D110" i="11"/>
  <c r="E110" i="11" s="1"/>
  <c r="D111" i="11"/>
  <c r="E111" i="11"/>
  <c r="D112" i="11"/>
  <c r="E112" i="11" s="1"/>
  <c r="D113" i="11"/>
  <c r="E113" i="11" s="1"/>
  <c r="D114" i="11"/>
  <c r="E114" i="11" s="1"/>
  <c r="D115" i="11"/>
  <c r="E115" i="11"/>
  <c r="D116" i="11"/>
  <c r="E116" i="11" s="1"/>
  <c r="D117" i="11"/>
  <c r="E117" i="11" s="1"/>
  <c r="D118" i="11"/>
  <c r="E118" i="11" s="1"/>
  <c r="D119" i="11"/>
  <c r="E119" i="11"/>
  <c r="D120" i="11"/>
  <c r="E120" i="11" s="1"/>
  <c r="D121" i="11"/>
  <c r="E121" i="11" s="1"/>
  <c r="D122" i="11"/>
  <c r="E122" i="11" s="1"/>
  <c r="D123" i="11"/>
  <c r="E123" i="11"/>
  <c r="D124" i="11"/>
  <c r="E124" i="11" s="1"/>
  <c r="D125" i="11"/>
  <c r="E125" i="11" s="1"/>
  <c r="D126" i="11"/>
  <c r="E126" i="11" s="1"/>
  <c r="D127" i="11"/>
  <c r="E127" i="11"/>
  <c r="D128" i="11"/>
  <c r="E128" i="11" s="1"/>
  <c r="D129" i="11"/>
  <c r="E129" i="11" s="1"/>
  <c r="D130" i="11"/>
  <c r="E130" i="11" s="1"/>
  <c r="D131" i="11"/>
  <c r="E131" i="11"/>
  <c r="D132" i="11"/>
  <c r="E132" i="11" s="1"/>
  <c r="D133" i="11"/>
  <c r="E133" i="11" s="1"/>
  <c r="D134" i="11"/>
  <c r="E134" i="11" s="1"/>
  <c r="D135" i="11"/>
  <c r="E135" i="11"/>
  <c r="D136" i="11"/>
  <c r="E136" i="11" s="1"/>
  <c r="D137" i="11"/>
  <c r="E137" i="11" s="1"/>
  <c r="D138" i="11"/>
  <c r="E138" i="11" s="1"/>
  <c r="D139" i="11"/>
  <c r="E139" i="11"/>
  <c r="D140" i="11"/>
  <c r="E140" i="11" s="1"/>
  <c r="D141" i="11"/>
  <c r="E141" i="11" s="1"/>
  <c r="D142" i="11"/>
  <c r="E142" i="11" s="1"/>
  <c r="D143" i="11"/>
  <c r="E143" i="11"/>
  <c r="D144" i="11"/>
  <c r="E144" i="11" s="1"/>
  <c r="D145" i="11"/>
  <c r="E145" i="11" s="1"/>
  <c r="D146" i="11"/>
  <c r="E146" i="11" s="1"/>
  <c r="D147" i="11"/>
  <c r="E147" i="11"/>
  <c r="D148" i="11"/>
  <c r="E148" i="11" s="1"/>
  <c r="D149" i="11"/>
  <c r="E149" i="11" s="1"/>
  <c r="D150" i="11"/>
  <c r="E150" i="11" s="1"/>
  <c r="D151" i="11"/>
  <c r="E151" i="11"/>
  <c r="D152" i="11"/>
  <c r="E152" i="11" s="1"/>
  <c r="D153" i="11"/>
  <c r="E153" i="11" s="1"/>
  <c r="D154" i="11"/>
  <c r="E154" i="11" s="1"/>
  <c r="D155" i="11"/>
  <c r="E155" i="11"/>
  <c r="D156" i="11"/>
  <c r="E156" i="11" s="1"/>
  <c r="D157" i="11"/>
  <c r="E157" i="11" s="1"/>
  <c r="D158" i="11"/>
  <c r="E158" i="11" s="1"/>
  <c r="D159" i="11"/>
  <c r="E159" i="11"/>
  <c r="D160" i="11"/>
  <c r="E160" i="11" s="1"/>
  <c r="D161" i="11"/>
  <c r="E161" i="11" s="1"/>
  <c r="D162" i="11"/>
  <c r="E162" i="11" s="1"/>
  <c r="D163" i="11"/>
  <c r="E163" i="11"/>
  <c r="D164" i="11"/>
  <c r="E164" i="11" s="1"/>
  <c r="D165" i="11"/>
  <c r="E165" i="11" s="1"/>
  <c r="D166" i="11"/>
  <c r="E166" i="11" s="1"/>
  <c r="D167" i="11"/>
  <c r="E167" i="11"/>
  <c r="D168" i="11"/>
  <c r="E168" i="11" s="1"/>
  <c r="D169" i="11"/>
  <c r="E169" i="11" s="1"/>
  <c r="D170" i="11"/>
  <c r="E170" i="11" s="1"/>
  <c r="D171" i="11"/>
  <c r="E171" i="11"/>
  <c r="D172" i="11"/>
  <c r="E172" i="11" s="1"/>
  <c r="D173" i="11"/>
  <c r="E173" i="11" s="1"/>
  <c r="D174" i="11"/>
  <c r="E174" i="11" s="1"/>
  <c r="D175" i="11"/>
  <c r="E175" i="11"/>
  <c r="D176" i="11"/>
  <c r="E176" i="11" s="1"/>
  <c r="D177" i="11"/>
  <c r="E177" i="11" s="1"/>
  <c r="D178" i="11"/>
  <c r="E178" i="11" s="1"/>
  <c r="D179" i="11"/>
  <c r="E179" i="11"/>
  <c r="D180" i="11"/>
  <c r="E180" i="11" s="1"/>
  <c r="D181" i="11"/>
  <c r="E181" i="11" s="1"/>
  <c r="D182" i="11"/>
  <c r="E182" i="11" s="1"/>
  <c r="D183" i="11"/>
  <c r="E183" i="11"/>
  <c r="D184" i="11"/>
  <c r="E184" i="11" s="1"/>
  <c r="D185" i="11"/>
  <c r="E185" i="11" s="1"/>
  <c r="D186" i="11"/>
  <c r="E186" i="11" s="1"/>
  <c r="D187" i="11"/>
  <c r="E187" i="11"/>
  <c r="D188" i="11"/>
  <c r="E188" i="11" s="1"/>
  <c r="D189" i="11"/>
  <c r="E189" i="11" s="1"/>
  <c r="D190" i="11"/>
  <c r="E190" i="11" s="1"/>
  <c r="D191" i="11"/>
  <c r="E191" i="11"/>
  <c r="D192" i="11"/>
  <c r="E192" i="11" s="1"/>
  <c r="D193" i="11"/>
  <c r="E193" i="11" s="1"/>
  <c r="D194" i="11"/>
  <c r="E194" i="11" s="1"/>
  <c r="D195" i="11"/>
  <c r="E195" i="11"/>
  <c r="D196" i="11"/>
  <c r="E196" i="11" s="1"/>
  <c r="D197" i="11"/>
  <c r="E197" i="11" s="1"/>
  <c r="D198" i="11"/>
  <c r="E198" i="11" s="1"/>
  <c r="D199" i="11"/>
  <c r="E199" i="11"/>
  <c r="D200" i="11"/>
  <c r="E200" i="11" s="1"/>
  <c r="D201" i="11"/>
  <c r="E201" i="11" s="1"/>
  <c r="D202" i="11"/>
  <c r="E202" i="11" s="1"/>
  <c r="D203" i="11"/>
  <c r="E203" i="11"/>
  <c r="D204" i="11"/>
  <c r="E204" i="11" s="1"/>
  <c r="D205" i="11"/>
  <c r="E205" i="11" s="1"/>
  <c r="D206" i="11"/>
  <c r="E206" i="11" s="1"/>
  <c r="D207" i="11"/>
  <c r="E207" i="11"/>
  <c r="D208" i="11"/>
  <c r="E208" i="11" s="1"/>
  <c r="D209" i="11"/>
  <c r="E209" i="11" s="1"/>
  <c r="D210" i="11"/>
  <c r="E210" i="11" s="1"/>
  <c r="D211" i="11"/>
  <c r="E211" i="11"/>
  <c r="D212" i="11"/>
  <c r="E212" i="11" s="1"/>
  <c r="D213" i="11"/>
  <c r="E213" i="11" s="1"/>
  <c r="D214" i="11"/>
  <c r="E214" i="11" s="1"/>
  <c r="D215" i="11"/>
  <c r="E215" i="11" s="1"/>
  <c r="D216" i="11"/>
  <c r="E216" i="11" s="1"/>
  <c r="D217" i="11"/>
  <c r="E217" i="11" s="1"/>
  <c r="D218" i="11"/>
  <c r="E218" i="11" s="1"/>
  <c r="D219" i="11"/>
  <c r="E219" i="11"/>
  <c r="D220" i="11"/>
  <c r="E220" i="11" s="1"/>
  <c r="D221" i="11"/>
  <c r="E221" i="11" s="1"/>
  <c r="D222" i="11"/>
  <c r="E222" i="11" s="1"/>
  <c r="D223" i="11"/>
  <c r="E223" i="11"/>
  <c r="D224" i="11"/>
  <c r="E224" i="11" s="1"/>
  <c r="D225" i="11"/>
  <c r="E225" i="11" s="1"/>
  <c r="D226" i="11"/>
  <c r="E226" i="11" s="1"/>
  <c r="D227" i="11"/>
  <c r="E227" i="11"/>
  <c r="D228" i="11"/>
  <c r="E228" i="11" s="1"/>
  <c r="D229" i="11"/>
  <c r="E229" i="11" s="1"/>
  <c r="D230" i="11"/>
  <c r="E230" i="11" s="1"/>
  <c r="D231" i="11"/>
  <c r="E231" i="11"/>
  <c r="D232" i="11"/>
  <c r="E232" i="11" s="1"/>
  <c r="D233" i="11"/>
  <c r="E233" i="11" s="1"/>
  <c r="D234" i="11"/>
  <c r="E234" i="11" s="1"/>
  <c r="D235" i="11"/>
  <c r="E235" i="11"/>
  <c r="D236" i="11"/>
  <c r="E236" i="11" s="1"/>
  <c r="D237" i="11"/>
  <c r="E237" i="11" s="1"/>
  <c r="D238" i="11"/>
  <c r="E238" i="11" s="1"/>
  <c r="D239" i="11"/>
  <c r="E239" i="11"/>
  <c r="D240" i="11"/>
  <c r="E240" i="11" s="1"/>
  <c r="D241" i="11"/>
  <c r="E241" i="11" s="1"/>
  <c r="D242" i="11"/>
  <c r="E242" i="11" s="1"/>
  <c r="D243" i="11"/>
  <c r="E243" i="11"/>
  <c r="D244" i="11"/>
  <c r="E244" i="11" s="1"/>
  <c r="D245" i="11"/>
  <c r="E245" i="11" s="1"/>
  <c r="D246" i="11"/>
  <c r="E246" i="11" s="1"/>
  <c r="D247" i="11"/>
  <c r="E247" i="11"/>
  <c r="D248" i="11"/>
  <c r="E248" i="11" s="1"/>
  <c r="D249" i="11"/>
  <c r="E249" i="11" s="1"/>
  <c r="D250" i="11"/>
  <c r="E250" i="11" s="1"/>
  <c r="D251" i="11"/>
  <c r="E251" i="11"/>
  <c r="D252" i="11"/>
  <c r="E252" i="11" s="1"/>
  <c r="D253" i="11"/>
  <c r="E253" i="11" s="1"/>
  <c r="D254" i="11"/>
  <c r="E254" i="11" s="1"/>
  <c r="D255" i="11"/>
  <c r="E255" i="11"/>
  <c r="D256" i="11"/>
  <c r="E256" i="11" s="1"/>
  <c r="D257" i="11"/>
  <c r="E257" i="11" s="1"/>
  <c r="D258" i="11"/>
  <c r="E258" i="11" s="1"/>
  <c r="D259" i="11"/>
  <c r="E259" i="11"/>
  <c r="D260" i="11"/>
  <c r="E260" i="11" s="1"/>
  <c r="D261" i="11"/>
  <c r="E261" i="11" s="1"/>
  <c r="D262" i="11"/>
  <c r="E262" i="11" s="1"/>
  <c r="D263" i="11"/>
  <c r="E263" i="11"/>
  <c r="D264" i="11"/>
  <c r="E264" i="11" s="1"/>
  <c r="D265" i="11"/>
  <c r="E265" i="11" s="1"/>
  <c r="D266" i="11"/>
  <c r="E266" i="11" s="1"/>
  <c r="D267" i="11"/>
  <c r="E267" i="11"/>
  <c r="D268" i="11"/>
  <c r="E268" i="11" s="1"/>
  <c r="D269" i="11"/>
  <c r="E269" i="11" s="1"/>
  <c r="D270" i="11"/>
  <c r="E270" i="11" s="1"/>
  <c r="D271" i="11"/>
  <c r="E271" i="11"/>
  <c r="D272" i="11"/>
  <c r="E272" i="11" s="1"/>
  <c r="D273" i="11"/>
  <c r="E273" i="11" s="1"/>
  <c r="D274" i="11"/>
  <c r="E274" i="11" s="1"/>
  <c r="D275" i="11"/>
  <c r="E275" i="11"/>
  <c r="D276" i="11"/>
  <c r="E276" i="11" s="1"/>
  <c r="D277" i="11"/>
  <c r="E277" i="11" s="1"/>
  <c r="D278" i="11"/>
  <c r="E278" i="11" s="1"/>
  <c r="D279" i="11"/>
  <c r="E279" i="11"/>
  <c r="D280" i="11"/>
  <c r="E280" i="11" s="1"/>
  <c r="D281" i="11"/>
  <c r="E281" i="11" s="1"/>
  <c r="D282" i="11"/>
  <c r="E282" i="11" s="1"/>
  <c r="D283" i="11"/>
  <c r="E283" i="11"/>
  <c r="D284" i="11"/>
  <c r="E284" i="11" s="1"/>
  <c r="D285" i="11"/>
  <c r="E285" i="11" s="1"/>
  <c r="D286" i="11"/>
  <c r="E286" i="11" s="1"/>
  <c r="D287" i="11"/>
  <c r="E287" i="11"/>
  <c r="D288" i="11"/>
  <c r="E288" i="11" s="1"/>
  <c r="D289" i="11"/>
  <c r="E289" i="11" s="1"/>
  <c r="D290" i="11"/>
  <c r="E290" i="11" s="1"/>
  <c r="D291" i="11"/>
  <c r="E291" i="11"/>
  <c r="D292" i="11"/>
  <c r="E292" i="11" s="1"/>
  <c r="D293" i="11"/>
  <c r="E293" i="11" s="1"/>
  <c r="D294" i="11"/>
  <c r="E294" i="11" s="1"/>
  <c r="D295" i="11"/>
  <c r="E295" i="11"/>
  <c r="D296" i="11"/>
  <c r="E296" i="11"/>
  <c r="D297" i="11"/>
  <c r="E297" i="11"/>
  <c r="D298" i="11"/>
  <c r="E298" i="11" s="1"/>
  <c r="D299" i="11"/>
  <c r="E299" i="11" s="1"/>
  <c r="D300" i="11"/>
  <c r="E300" i="11" s="1"/>
  <c r="D301" i="11"/>
  <c r="E301" i="11" s="1"/>
  <c r="D302" i="11"/>
  <c r="E302" i="11" s="1"/>
  <c r="D303" i="11"/>
  <c r="E303" i="11"/>
  <c r="D304" i="11"/>
  <c r="E304" i="11"/>
  <c r="D305" i="11"/>
  <c r="E305" i="11"/>
  <c r="D306" i="11"/>
  <c r="E306" i="11" s="1"/>
  <c r="D307" i="11"/>
  <c r="E307" i="11" s="1"/>
  <c r="D308" i="11"/>
  <c r="E308" i="11" s="1"/>
  <c r="D309" i="11"/>
  <c r="E309" i="11" s="1"/>
  <c r="D310" i="11"/>
  <c r="E310" i="11" s="1"/>
  <c r="D311" i="11"/>
  <c r="E311" i="11"/>
  <c r="D312" i="11"/>
  <c r="E312" i="11"/>
  <c r="D313" i="11"/>
  <c r="E313" i="11"/>
  <c r="D314" i="11"/>
  <c r="E314" i="11" s="1"/>
  <c r="D315" i="11"/>
  <c r="E315" i="11" s="1"/>
  <c r="D316" i="11"/>
  <c r="E316" i="11" s="1"/>
  <c r="D317" i="11"/>
  <c r="E317" i="11" s="1"/>
  <c r="D318" i="11"/>
  <c r="E318" i="11" s="1"/>
  <c r="D319" i="11"/>
  <c r="E319" i="11"/>
  <c r="D320" i="11"/>
  <c r="E320" i="11"/>
  <c r="D321" i="11"/>
  <c r="E321" i="11"/>
  <c r="D322" i="11"/>
  <c r="E322" i="11" s="1"/>
  <c r="D323" i="11"/>
  <c r="E323" i="11" s="1"/>
  <c r="D324" i="11"/>
  <c r="E324" i="11" s="1"/>
  <c r="D325" i="11"/>
  <c r="E325" i="11" s="1"/>
  <c r="D326" i="11"/>
  <c r="E326" i="11" s="1"/>
  <c r="D327" i="11"/>
  <c r="E327" i="11"/>
  <c r="D328" i="11"/>
  <c r="E328" i="11"/>
  <c r="D329" i="11"/>
  <c r="E329" i="11"/>
  <c r="D330" i="11"/>
  <c r="E330" i="11" s="1"/>
  <c r="D331" i="11"/>
  <c r="E331" i="11" s="1"/>
  <c r="D332" i="11"/>
  <c r="E332" i="11" s="1"/>
  <c r="D333" i="11"/>
  <c r="E333" i="11" s="1"/>
  <c r="D334" i="11"/>
  <c r="E334" i="11" s="1"/>
  <c r="D335" i="11"/>
  <c r="E335" i="11"/>
  <c r="D336" i="11"/>
  <c r="E336" i="11"/>
  <c r="D337" i="11"/>
  <c r="E337" i="11"/>
  <c r="D338" i="11"/>
  <c r="E338" i="11" s="1"/>
  <c r="D339" i="11"/>
  <c r="E339" i="11" s="1"/>
  <c r="D340" i="11"/>
  <c r="E340" i="11" s="1"/>
  <c r="D341" i="11"/>
  <c r="E341" i="11" s="1"/>
  <c r="D342" i="11"/>
  <c r="E342" i="11" s="1"/>
  <c r="D343" i="11"/>
  <c r="E343" i="11"/>
  <c r="D344" i="11"/>
  <c r="E344" i="11"/>
  <c r="D345" i="11"/>
  <c r="E345" i="11"/>
  <c r="D346" i="11"/>
  <c r="E346" i="11" s="1"/>
  <c r="D347" i="11"/>
  <c r="E347" i="11" s="1"/>
  <c r="D348" i="11"/>
  <c r="E348" i="11" s="1"/>
  <c r="D349" i="11"/>
  <c r="E349" i="11" s="1"/>
  <c r="D350" i="11"/>
  <c r="E350" i="11" s="1"/>
  <c r="D351" i="11"/>
  <c r="E351" i="11"/>
  <c r="D352" i="11"/>
  <c r="E352" i="11"/>
  <c r="D353" i="11"/>
  <c r="E353" i="11"/>
  <c r="D354" i="11"/>
  <c r="E354" i="11" s="1"/>
  <c r="D355" i="11"/>
  <c r="E355" i="11" s="1"/>
  <c r="D356" i="11"/>
  <c r="E356" i="11" s="1"/>
  <c r="D357" i="11"/>
  <c r="E357" i="11" s="1"/>
  <c r="D358" i="11"/>
  <c r="E358" i="11" s="1"/>
  <c r="D359" i="11"/>
  <c r="E359" i="11"/>
  <c r="D360" i="11"/>
  <c r="E360" i="11"/>
  <c r="D361" i="11"/>
  <c r="E361" i="11"/>
  <c r="D362" i="11"/>
  <c r="E362" i="11" s="1"/>
  <c r="D363" i="11"/>
  <c r="E363" i="11"/>
  <c r="D364" i="11"/>
  <c r="E364" i="11" s="1"/>
  <c r="D365" i="11"/>
  <c r="E365" i="11" s="1"/>
  <c r="D366" i="11"/>
  <c r="E366" i="11" s="1"/>
  <c r="D367" i="11"/>
  <c r="E367" i="11"/>
  <c r="D368" i="11"/>
  <c r="E368" i="11"/>
  <c r="D369" i="11"/>
  <c r="E369" i="11"/>
  <c r="D370" i="11"/>
  <c r="E370" i="11" s="1"/>
  <c r="D371" i="11"/>
  <c r="E371" i="11" s="1"/>
  <c r="D372" i="11"/>
  <c r="E372" i="11"/>
  <c r="D373" i="11"/>
  <c r="E373" i="11" s="1"/>
  <c r="D374" i="11"/>
  <c r="E374" i="11" s="1"/>
  <c r="D375" i="11"/>
  <c r="E375" i="11"/>
  <c r="D376" i="11"/>
  <c r="E376" i="11"/>
  <c r="D377" i="11"/>
  <c r="E377" i="11"/>
  <c r="D378" i="11"/>
  <c r="E378" i="11" s="1"/>
  <c r="D379" i="11"/>
  <c r="E379" i="11" s="1"/>
  <c r="D380" i="11"/>
  <c r="E380" i="11" s="1"/>
  <c r="D381" i="11"/>
  <c r="E381" i="11"/>
  <c r="D382" i="11"/>
  <c r="E382" i="11" s="1"/>
  <c r="D383" i="11"/>
  <c r="E383" i="11"/>
  <c r="D384" i="11"/>
  <c r="E384" i="11"/>
  <c r="D385" i="11"/>
  <c r="E385" i="11"/>
  <c r="D386" i="11"/>
  <c r="E386" i="11" s="1"/>
  <c r="D387" i="11"/>
  <c r="E387" i="11" s="1"/>
  <c r="D388" i="11"/>
  <c r="E388" i="11" s="1"/>
  <c r="D389" i="11"/>
  <c r="E389" i="11" s="1"/>
  <c r="D390" i="11"/>
  <c r="E390" i="11" s="1"/>
  <c r="D391" i="11"/>
  <c r="E391" i="11"/>
  <c r="D392" i="11"/>
  <c r="E392" i="11"/>
  <c r="D393" i="11"/>
  <c r="E393" i="11"/>
  <c r="D394" i="11"/>
  <c r="E394" i="11" s="1"/>
  <c r="D395" i="11"/>
  <c r="E395" i="11"/>
  <c r="D396" i="11"/>
  <c r="E396" i="11" s="1"/>
  <c r="D397" i="11"/>
  <c r="E397" i="11" s="1"/>
  <c r="D398" i="11"/>
  <c r="E398" i="11" s="1"/>
  <c r="D399" i="11"/>
  <c r="E399" i="11"/>
  <c r="D400" i="11"/>
  <c r="E400" i="11"/>
  <c r="D401" i="11"/>
  <c r="E401" i="11"/>
  <c r="D402" i="11"/>
  <c r="E402" i="11" s="1"/>
  <c r="D403" i="11"/>
  <c r="E403" i="11" s="1"/>
  <c r="D404" i="11"/>
  <c r="E404" i="11"/>
  <c r="D405" i="11"/>
  <c r="E405" i="11" s="1"/>
  <c r="D406" i="11"/>
  <c r="E406" i="11" s="1"/>
  <c r="D407" i="11"/>
  <c r="E407" i="11" s="1"/>
  <c r="D408" i="11"/>
  <c r="E408" i="11"/>
  <c r="D409" i="11"/>
  <c r="E409" i="11"/>
  <c r="D410" i="11"/>
  <c r="E410" i="11" s="1"/>
  <c r="D411" i="11"/>
  <c r="E411" i="11"/>
  <c r="D412" i="11"/>
  <c r="E412" i="11" s="1"/>
  <c r="D413" i="11"/>
  <c r="E413" i="11"/>
  <c r="D414" i="11"/>
  <c r="E414" i="11" s="1"/>
  <c r="D415" i="11"/>
  <c r="E415" i="11"/>
  <c r="D416" i="11"/>
  <c r="E416" i="11" s="1"/>
  <c r="D417" i="11"/>
  <c r="E417" i="11"/>
  <c r="D418" i="11"/>
  <c r="E418" i="11" s="1"/>
  <c r="D419" i="11"/>
  <c r="E419" i="11" s="1"/>
  <c r="D420" i="11"/>
  <c r="E420" i="11"/>
  <c r="D421" i="11"/>
  <c r="E421" i="11" s="1"/>
  <c r="D422" i="11"/>
  <c r="E422" i="11" s="1"/>
  <c r="D423" i="11"/>
  <c r="E423" i="11"/>
  <c r="D424" i="11"/>
  <c r="E424" i="11"/>
  <c r="D425" i="11"/>
  <c r="E425" i="11" s="1"/>
  <c r="D426" i="11"/>
  <c r="E426" i="11" s="1"/>
  <c r="D427" i="11"/>
  <c r="E427" i="11"/>
  <c r="D428" i="11"/>
  <c r="E428" i="11" s="1"/>
  <c r="D429" i="11"/>
  <c r="E429" i="11"/>
  <c r="D430" i="11"/>
  <c r="E430" i="11" s="1"/>
  <c r="D431" i="11"/>
  <c r="E431" i="11"/>
  <c r="D432" i="11"/>
  <c r="E432" i="11"/>
  <c r="D433" i="11"/>
  <c r="E433" i="11"/>
  <c r="D434" i="11"/>
  <c r="E434" i="11" s="1"/>
  <c r="D435" i="11"/>
  <c r="E435" i="11" s="1"/>
  <c r="D436" i="11"/>
  <c r="E436" i="11"/>
  <c r="D437" i="11"/>
  <c r="E437" i="11" s="1"/>
  <c r="D438" i="11"/>
  <c r="E438" i="11" s="1"/>
  <c r="D439" i="11"/>
  <c r="E439" i="11" s="1"/>
  <c r="D440" i="11"/>
  <c r="E440" i="11"/>
  <c r="D441" i="11"/>
  <c r="E441" i="11"/>
  <c r="D442" i="11"/>
  <c r="E442" i="11" s="1"/>
  <c r="D443" i="11"/>
  <c r="E443" i="11"/>
  <c r="D444" i="11"/>
  <c r="E444" i="11" s="1"/>
  <c r="D445" i="11"/>
  <c r="E445" i="11"/>
  <c r="D446" i="11"/>
  <c r="E446" i="11" s="1"/>
  <c r="D447" i="11"/>
  <c r="E447" i="11"/>
  <c r="D448" i="11"/>
  <c r="E448" i="11" s="1"/>
  <c r="D449" i="11"/>
  <c r="E449" i="11"/>
  <c r="D450" i="11"/>
  <c r="E450" i="11" s="1"/>
  <c r="D451" i="11"/>
  <c r="E451" i="11"/>
  <c r="D452" i="11"/>
  <c r="E452" i="11" s="1"/>
  <c r="D453" i="11"/>
  <c r="E453" i="11"/>
  <c r="D454" i="11"/>
  <c r="E454" i="11" s="1"/>
  <c r="D455" i="11"/>
  <c r="E455" i="11"/>
  <c r="D456" i="11"/>
  <c r="E456" i="11" s="1"/>
  <c r="D457" i="11"/>
  <c r="E457" i="11"/>
  <c r="D458" i="11"/>
  <c r="E458" i="11" s="1"/>
  <c r="D459" i="11"/>
  <c r="E459" i="11"/>
  <c r="D460" i="11"/>
  <c r="E460" i="11" s="1"/>
  <c r="D461" i="11"/>
  <c r="E461" i="11"/>
  <c r="D462" i="11"/>
  <c r="E462" i="11" s="1"/>
  <c r="D463" i="11"/>
  <c r="E463" i="11"/>
  <c r="D464" i="11"/>
  <c r="E464" i="11" s="1"/>
  <c r="D465" i="11"/>
  <c r="E465" i="11"/>
  <c r="D466" i="11"/>
  <c r="E466" i="11" s="1"/>
  <c r="D467" i="11"/>
  <c r="E467" i="11"/>
  <c r="D468" i="11"/>
  <c r="E468" i="11" s="1"/>
  <c r="D469" i="11"/>
  <c r="E469" i="11"/>
  <c r="D470" i="11"/>
  <c r="E470" i="11" s="1"/>
  <c r="D471" i="11"/>
  <c r="E471" i="11"/>
  <c r="D472" i="11"/>
  <c r="E472" i="11" s="1"/>
  <c r="D473" i="11"/>
  <c r="E473" i="11"/>
  <c r="D474" i="11"/>
  <c r="E474" i="11" s="1"/>
  <c r="D475" i="11"/>
  <c r="E475" i="11"/>
  <c r="D476" i="11"/>
  <c r="E476" i="11" s="1"/>
  <c r="D477" i="11"/>
  <c r="E477" i="11"/>
  <c r="D478" i="11"/>
  <c r="E478" i="11" s="1"/>
  <c r="D479" i="11"/>
  <c r="E479" i="11"/>
  <c r="D480" i="11"/>
  <c r="E480" i="11" s="1"/>
  <c r="D481" i="11"/>
  <c r="E481" i="11"/>
  <c r="D482" i="11"/>
  <c r="E482" i="11" s="1"/>
  <c r="D483" i="11"/>
  <c r="E483" i="11"/>
  <c r="D484" i="11"/>
  <c r="E484" i="11" s="1"/>
  <c r="D485" i="11"/>
  <c r="E485" i="11"/>
  <c r="D486" i="11"/>
  <c r="E486" i="11" s="1"/>
  <c r="D487" i="11"/>
  <c r="E487" i="11"/>
  <c r="D488" i="11"/>
  <c r="E488" i="11" s="1"/>
  <c r="D489" i="11"/>
  <c r="E489" i="11"/>
  <c r="D490" i="11"/>
  <c r="E490" i="11" s="1"/>
  <c r="D491" i="11"/>
  <c r="E491" i="11"/>
  <c r="D492" i="11"/>
  <c r="E492" i="11" s="1"/>
  <c r="D493" i="11"/>
  <c r="E493" i="11"/>
  <c r="D494" i="11"/>
  <c r="E494" i="11" s="1"/>
  <c r="D495" i="11"/>
  <c r="E495" i="11"/>
  <c r="D496" i="11"/>
  <c r="E496" i="11" s="1"/>
  <c r="D497" i="11"/>
  <c r="E497" i="11"/>
  <c r="D498" i="11"/>
  <c r="E498" i="11" s="1"/>
  <c r="D499" i="11"/>
  <c r="E499" i="11"/>
  <c r="D500" i="11"/>
  <c r="E500" i="11" s="1"/>
  <c r="C40" i="9"/>
  <c r="D40" i="9"/>
  <c r="C41" i="9"/>
  <c r="D41" i="9"/>
  <c r="C42" i="9"/>
  <c r="D42" i="9"/>
  <c r="C43" i="9"/>
  <c r="D43" i="9"/>
  <c r="C44" i="9"/>
  <c r="D44" i="9"/>
  <c r="C45" i="9"/>
  <c r="D45" i="9"/>
  <c r="C46" i="9"/>
  <c r="D46" i="9"/>
  <c r="C47" i="9"/>
  <c r="D47" i="9"/>
  <c r="C48" i="9"/>
  <c r="D48" i="9"/>
  <c r="C49" i="9"/>
  <c r="D49" i="9"/>
  <c r="C50" i="9"/>
  <c r="D50" i="9"/>
  <c r="C51" i="9"/>
  <c r="D51" i="9"/>
  <c r="C52" i="9"/>
  <c r="D52" i="9"/>
  <c r="C53" i="9"/>
  <c r="D53" i="9"/>
  <c r="C54" i="9"/>
  <c r="D54" i="9"/>
  <c r="C55" i="9"/>
  <c r="D55" i="9"/>
  <c r="C56" i="9"/>
  <c r="D56" i="9"/>
  <c r="C57" i="9"/>
  <c r="D57" i="9"/>
  <c r="C58" i="9"/>
  <c r="D58" i="9"/>
  <c r="C59" i="9"/>
  <c r="D59" i="9"/>
  <c r="C60" i="9"/>
  <c r="D60" i="9"/>
  <c r="C61" i="9"/>
  <c r="D61" i="9"/>
  <c r="C62" i="9"/>
  <c r="D62" i="9"/>
  <c r="C63" i="9"/>
  <c r="D63" i="9"/>
  <c r="C64" i="9"/>
  <c r="D64" i="9"/>
  <c r="C65" i="9"/>
  <c r="D65" i="9"/>
  <c r="C66" i="9"/>
  <c r="D66" i="9"/>
  <c r="C67" i="9"/>
  <c r="D67" i="9"/>
  <c r="C68" i="9"/>
  <c r="D68" i="9"/>
  <c r="C69" i="9"/>
  <c r="D69" i="9"/>
  <c r="C70" i="9"/>
  <c r="D70" i="9"/>
  <c r="C71" i="9"/>
  <c r="D71" i="9"/>
  <c r="C72" i="9"/>
  <c r="D72" i="9"/>
  <c r="C73" i="9"/>
  <c r="D73" i="9"/>
  <c r="C74" i="9"/>
  <c r="D74" i="9"/>
  <c r="C75" i="9"/>
  <c r="D75" i="9"/>
  <c r="C76" i="9"/>
  <c r="D76" i="9"/>
  <c r="C77" i="9"/>
  <c r="D77" i="9"/>
  <c r="C78" i="9"/>
  <c r="D78" i="9"/>
  <c r="C79" i="9"/>
  <c r="D79" i="9"/>
  <c r="C80" i="9"/>
  <c r="D80" i="9"/>
  <c r="C81" i="9"/>
  <c r="D81" i="9"/>
  <c r="C82" i="9"/>
  <c r="D82" i="9"/>
  <c r="C83" i="9"/>
  <c r="D83" i="9"/>
  <c r="C84" i="9"/>
  <c r="D84" i="9"/>
  <c r="C85" i="9"/>
  <c r="D85" i="9"/>
  <c r="C86" i="9"/>
  <c r="D86" i="9"/>
  <c r="C87" i="9"/>
  <c r="D87" i="9"/>
  <c r="C88" i="9"/>
  <c r="D88" i="9"/>
  <c r="C89" i="9"/>
  <c r="D89" i="9"/>
  <c r="C90" i="9"/>
  <c r="D90" i="9"/>
  <c r="C91" i="9"/>
  <c r="D91" i="9"/>
  <c r="C92" i="9"/>
  <c r="D92" i="9"/>
  <c r="C93" i="9"/>
  <c r="D93" i="9"/>
  <c r="C94" i="9"/>
  <c r="D94" i="9"/>
  <c r="C95" i="9"/>
  <c r="D95" i="9"/>
  <c r="C96" i="9"/>
  <c r="D96" i="9"/>
  <c r="C97" i="9"/>
  <c r="D97" i="9"/>
  <c r="C98" i="9"/>
  <c r="D98" i="9"/>
  <c r="C99" i="9"/>
  <c r="D99" i="9"/>
  <c r="C100" i="9"/>
  <c r="D100" i="9"/>
  <c r="C101" i="9"/>
  <c r="D101" i="9"/>
  <c r="C102" i="9"/>
  <c r="D102" i="9"/>
  <c r="C103" i="9"/>
  <c r="D103" i="9"/>
  <c r="C104" i="9"/>
  <c r="D104" i="9"/>
  <c r="C105" i="9"/>
  <c r="D105" i="9"/>
  <c r="C106" i="9"/>
  <c r="D106" i="9"/>
  <c r="C107" i="9"/>
  <c r="D107" i="9"/>
  <c r="C108" i="9"/>
  <c r="D108" i="9"/>
  <c r="C109" i="9"/>
  <c r="D109" i="9"/>
  <c r="C110" i="9"/>
  <c r="D110" i="9"/>
  <c r="C111" i="9"/>
  <c r="D111" i="9"/>
  <c r="C112" i="9"/>
  <c r="D112" i="9"/>
  <c r="C113" i="9"/>
  <c r="D113" i="9"/>
  <c r="C114" i="9"/>
  <c r="D114" i="9"/>
  <c r="C115" i="9"/>
  <c r="D115" i="9"/>
  <c r="C116" i="9"/>
  <c r="D116" i="9"/>
  <c r="C117" i="9"/>
  <c r="D117" i="9"/>
  <c r="C118" i="9"/>
  <c r="D118" i="9"/>
  <c r="C119" i="9"/>
  <c r="D119" i="9"/>
  <c r="C120" i="9"/>
  <c r="D120" i="9"/>
  <c r="C121" i="9"/>
  <c r="D121" i="9"/>
  <c r="C122" i="9"/>
  <c r="D122" i="9"/>
  <c r="C123" i="9"/>
  <c r="D123" i="9"/>
  <c r="C124" i="9"/>
  <c r="D124" i="9"/>
  <c r="C125" i="9"/>
  <c r="D125" i="9"/>
  <c r="C126" i="9"/>
  <c r="D126" i="9"/>
  <c r="C127" i="9"/>
  <c r="D127" i="9"/>
  <c r="C128" i="9"/>
  <c r="D128" i="9"/>
  <c r="C129" i="9"/>
  <c r="D129" i="9"/>
  <c r="C130" i="9"/>
  <c r="D130" i="9"/>
  <c r="C131" i="9"/>
  <c r="D131" i="9"/>
  <c r="C132" i="9"/>
  <c r="D132" i="9"/>
  <c r="D133" i="9"/>
  <c r="C134" i="9"/>
  <c r="D134" i="9"/>
  <c r="C135" i="9"/>
  <c r="D135" i="9"/>
  <c r="C136" i="9"/>
  <c r="D136" i="9"/>
  <c r="C137" i="9"/>
  <c r="D137" i="9"/>
  <c r="C138" i="9"/>
  <c r="D138" i="9"/>
  <c r="C139" i="9"/>
  <c r="D139" i="9"/>
  <c r="C140" i="9"/>
  <c r="D140" i="9"/>
  <c r="C141" i="9"/>
  <c r="D141" i="9"/>
  <c r="C142" i="9"/>
  <c r="D142" i="9"/>
  <c r="D143" i="9"/>
  <c r="C144" i="9"/>
  <c r="D144" i="9"/>
  <c r="C145" i="9"/>
  <c r="D145" i="9"/>
  <c r="C146" i="9"/>
  <c r="D146" i="9"/>
  <c r="C147" i="9"/>
  <c r="D147" i="9"/>
  <c r="C148" i="9"/>
  <c r="D148" i="9"/>
  <c r="C149" i="9"/>
  <c r="D149" i="9"/>
  <c r="C150" i="9"/>
  <c r="D150" i="9"/>
  <c r="C151" i="9"/>
  <c r="D151" i="9"/>
  <c r="C152" i="9"/>
  <c r="D152" i="9"/>
  <c r="C153" i="9"/>
  <c r="D153" i="9"/>
  <c r="C154" i="9"/>
  <c r="D154" i="9"/>
  <c r="C155" i="9"/>
  <c r="D155" i="9"/>
  <c r="C156" i="9"/>
  <c r="D156" i="9"/>
  <c r="C157" i="9"/>
  <c r="D157" i="9"/>
  <c r="C158" i="9"/>
  <c r="D158" i="9"/>
  <c r="C159" i="9"/>
  <c r="D159" i="9"/>
  <c r="C160" i="9"/>
  <c r="D160" i="9"/>
  <c r="C161" i="9"/>
  <c r="D161" i="9"/>
  <c r="C162" i="9"/>
  <c r="D162" i="9"/>
  <c r="C163" i="9"/>
  <c r="D163" i="9"/>
  <c r="C164" i="9"/>
  <c r="D164" i="9"/>
  <c r="C165" i="9"/>
  <c r="D165" i="9"/>
  <c r="C166" i="9"/>
  <c r="D166" i="9"/>
  <c r="C167" i="9"/>
  <c r="D167" i="9"/>
  <c r="C168" i="9"/>
  <c r="D168" i="9"/>
  <c r="C169" i="9"/>
  <c r="D169" i="9"/>
  <c r="C170" i="9"/>
  <c r="D170" i="9"/>
  <c r="C171" i="9"/>
  <c r="D171" i="9"/>
  <c r="C172" i="9"/>
  <c r="D172" i="9"/>
  <c r="C173" i="9"/>
  <c r="D173" i="9"/>
  <c r="C174" i="9"/>
  <c r="D174" i="9"/>
  <c r="C175" i="9"/>
  <c r="D175" i="9"/>
  <c r="C176" i="9"/>
  <c r="D176" i="9"/>
  <c r="C177" i="9"/>
  <c r="D177" i="9"/>
  <c r="C178" i="9"/>
  <c r="D178" i="9"/>
  <c r="C179" i="9"/>
  <c r="D179" i="9"/>
  <c r="C180" i="9"/>
  <c r="D180" i="9"/>
  <c r="C181" i="9"/>
  <c r="D181" i="9"/>
  <c r="C182" i="9"/>
  <c r="D182" i="9"/>
  <c r="C183" i="9"/>
  <c r="D183" i="9"/>
  <c r="C184" i="9"/>
  <c r="D184" i="9"/>
  <c r="C185" i="9"/>
  <c r="D185" i="9"/>
  <c r="C186" i="9"/>
  <c r="D186" i="9"/>
  <c r="C187" i="9"/>
  <c r="D187" i="9"/>
  <c r="C188" i="9"/>
  <c r="D188" i="9"/>
  <c r="C189" i="9"/>
  <c r="D189" i="9"/>
  <c r="C190" i="9"/>
  <c r="D190" i="9"/>
  <c r="C191" i="9"/>
  <c r="D191" i="9"/>
  <c r="D192" i="9"/>
  <c r="C193" i="9"/>
  <c r="D193" i="9"/>
  <c r="C194" i="9"/>
  <c r="D194" i="9"/>
  <c r="C195" i="9"/>
  <c r="D195" i="9"/>
  <c r="C196" i="9"/>
  <c r="D196" i="9"/>
  <c r="C197" i="9"/>
  <c r="D197" i="9"/>
  <c r="C198" i="9"/>
  <c r="D198" i="9"/>
  <c r="C199" i="9"/>
  <c r="D199" i="9"/>
  <c r="C200" i="9"/>
  <c r="D200" i="9"/>
  <c r="C201" i="9"/>
  <c r="D201" i="9"/>
  <c r="C202" i="9"/>
  <c r="D202" i="9"/>
  <c r="C203" i="9"/>
  <c r="D203" i="9"/>
  <c r="C204" i="9"/>
  <c r="D204" i="9"/>
  <c r="C205" i="9"/>
  <c r="D205" i="9"/>
  <c r="C206" i="9"/>
  <c r="D206" i="9"/>
  <c r="C207" i="9"/>
  <c r="D207" i="9"/>
  <c r="C208" i="9"/>
  <c r="D208" i="9"/>
  <c r="C209" i="9"/>
  <c r="D209" i="9"/>
  <c r="C210" i="9"/>
  <c r="D210" i="9"/>
  <c r="C211" i="9"/>
  <c r="D211" i="9"/>
  <c r="C212" i="9"/>
  <c r="D212" i="9"/>
  <c r="C213" i="9"/>
  <c r="D213" i="9"/>
  <c r="C214" i="9"/>
  <c r="D214" i="9"/>
  <c r="C215" i="9"/>
  <c r="D215" i="9"/>
  <c r="C216" i="9"/>
  <c r="D216" i="9"/>
  <c r="C217" i="9"/>
  <c r="D217" i="9"/>
  <c r="C218" i="9"/>
  <c r="D218" i="9"/>
  <c r="C219" i="9"/>
  <c r="D219" i="9"/>
  <c r="C220" i="9"/>
  <c r="D220" i="9"/>
  <c r="C221" i="9"/>
  <c r="D221" i="9"/>
  <c r="C222" i="9"/>
  <c r="D222" i="9"/>
  <c r="C223" i="9"/>
  <c r="D223" i="9"/>
  <c r="C224" i="9"/>
  <c r="D224" i="9"/>
  <c r="C225" i="9"/>
  <c r="D225" i="9"/>
  <c r="C226" i="9"/>
  <c r="D226" i="9"/>
  <c r="C227" i="9"/>
  <c r="D227" i="9"/>
  <c r="C228" i="9"/>
  <c r="D228" i="9"/>
  <c r="C229" i="9"/>
  <c r="D229" i="9"/>
  <c r="C230" i="9"/>
  <c r="D230" i="9"/>
  <c r="C231" i="9"/>
  <c r="D231" i="9"/>
  <c r="C232" i="9"/>
  <c r="D232" i="9"/>
  <c r="C233" i="9"/>
  <c r="D233" i="9"/>
  <c r="D234" i="9"/>
  <c r="C235" i="9"/>
  <c r="D235" i="9"/>
  <c r="C236" i="9"/>
  <c r="D236" i="9"/>
  <c r="C237" i="9"/>
  <c r="D237" i="9"/>
  <c r="C238" i="9"/>
  <c r="D238" i="9"/>
  <c r="C239" i="9"/>
  <c r="D239" i="9"/>
  <c r="C240" i="9"/>
  <c r="D240" i="9"/>
  <c r="C241" i="9"/>
  <c r="D241" i="9"/>
  <c r="C242" i="9"/>
  <c r="D242" i="9"/>
  <c r="C243" i="9"/>
  <c r="D243" i="9"/>
  <c r="C244" i="9"/>
  <c r="D244" i="9"/>
  <c r="C245" i="9"/>
  <c r="D245" i="9"/>
  <c r="C246" i="9"/>
  <c r="D246" i="9"/>
  <c r="C247" i="9"/>
  <c r="D247" i="9"/>
  <c r="C248" i="9"/>
  <c r="D248" i="9"/>
  <c r="C249" i="9"/>
  <c r="D249" i="9"/>
  <c r="C250" i="9"/>
  <c r="D250" i="9"/>
  <c r="C251" i="9"/>
  <c r="D251" i="9"/>
  <c r="C252" i="9"/>
  <c r="D252" i="9"/>
  <c r="C253" i="9"/>
  <c r="D253" i="9"/>
  <c r="C254" i="9"/>
  <c r="D254" i="9"/>
  <c r="C255" i="9"/>
  <c r="D255" i="9"/>
  <c r="C256" i="9"/>
  <c r="D256" i="9"/>
  <c r="C257" i="9"/>
  <c r="D257" i="9"/>
  <c r="C258" i="9"/>
  <c r="D258" i="9"/>
  <c r="C259" i="9"/>
  <c r="D259" i="9"/>
  <c r="C260" i="9"/>
  <c r="D260" i="9"/>
  <c r="C261" i="9"/>
  <c r="D261" i="9"/>
  <c r="C262" i="9"/>
  <c r="D262" i="9"/>
  <c r="C263" i="9"/>
  <c r="D263" i="9"/>
  <c r="C264" i="9"/>
  <c r="D264" i="9"/>
  <c r="C265" i="9"/>
  <c r="D265" i="9"/>
  <c r="C266" i="9"/>
  <c r="D266" i="9"/>
  <c r="C267" i="9"/>
  <c r="D267" i="9"/>
  <c r="C268" i="9"/>
  <c r="D268" i="9"/>
  <c r="C269" i="9"/>
  <c r="D269" i="9"/>
  <c r="C270" i="9"/>
  <c r="D270" i="9"/>
  <c r="C271" i="9"/>
  <c r="D271" i="9"/>
  <c r="C272" i="9"/>
  <c r="D272" i="9"/>
  <c r="C273" i="9"/>
  <c r="D273" i="9"/>
  <c r="C274" i="9"/>
  <c r="D274" i="9"/>
  <c r="C275" i="9"/>
  <c r="D275" i="9"/>
  <c r="C276" i="9"/>
  <c r="D276" i="9"/>
  <c r="C277" i="9"/>
  <c r="D277" i="9"/>
  <c r="C278" i="9"/>
  <c r="D278" i="9"/>
  <c r="C279" i="9"/>
  <c r="D279" i="9"/>
  <c r="C280" i="9"/>
  <c r="D280" i="9"/>
  <c r="C281" i="9"/>
  <c r="D281" i="9"/>
  <c r="C282" i="9"/>
  <c r="D282" i="9"/>
  <c r="C283" i="9"/>
  <c r="D283" i="9"/>
  <c r="C284" i="9"/>
  <c r="D284" i="9"/>
  <c r="C285" i="9"/>
  <c r="D285" i="9"/>
  <c r="C286" i="9"/>
  <c r="D286" i="9"/>
  <c r="C287" i="9"/>
  <c r="D287" i="9"/>
  <c r="C288" i="9"/>
  <c r="D288" i="9"/>
  <c r="C289" i="9"/>
  <c r="D289" i="9"/>
  <c r="C290" i="9"/>
  <c r="D290" i="9"/>
  <c r="C291" i="9"/>
  <c r="D291" i="9"/>
  <c r="C292" i="9"/>
  <c r="D292" i="9"/>
  <c r="C293" i="9"/>
  <c r="D293" i="9"/>
  <c r="C294" i="9"/>
  <c r="D294" i="9"/>
  <c r="C295" i="9"/>
  <c r="D295" i="9"/>
  <c r="C296" i="9"/>
  <c r="D296" i="9"/>
  <c r="C297" i="9"/>
  <c r="D297" i="9"/>
  <c r="C298" i="9"/>
  <c r="D298" i="9"/>
  <c r="C299" i="9"/>
  <c r="D299" i="9"/>
  <c r="C300" i="9"/>
  <c r="D300" i="9"/>
  <c r="C301" i="9"/>
  <c r="D301" i="9"/>
  <c r="C302" i="9"/>
  <c r="D302" i="9"/>
  <c r="C303" i="9"/>
  <c r="D303" i="9"/>
  <c r="C304" i="9"/>
  <c r="D304" i="9"/>
  <c r="C305" i="9"/>
  <c r="D305" i="9"/>
  <c r="C306" i="9"/>
  <c r="D306" i="9"/>
  <c r="C307" i="9"/>
  <c r="D307" i="9"/>
  <c r="C308" i="9"/>
  <c r="D308" i="9"/>
  <c r="C309" i="9"/>
  <c r="D309" i="9"/>
  <c r="C310" i="9"/>
  <c r="D310" i="9"/>
  <c r="C311" i="9"/>
  <c r="D311" i="9"/>
  <c r="C312" i="9"/>
  <c r="D312" i="9"/>
  <c r="C313" i="9"/>
  <c r="D313" i="9"/>
  <c r="C314" i="9"/>
  <c r="D314" i="9"/>
  <c r="C315" i="9"/>
  <c r="D315" i="9"/>
  <c r="C316" i="9"/>
  <c r="D316" i="9"/>
  <c r="C317" i="9"/>
  <c r="D317" i="9"/>
  <c r="C318" i="9"/>
  <c r="D318" i="9"/>
  <c r="C319" i="9"/>
  <c r="D319" i="9"/>
  <c r="C320" i="9"/>
  <c r="D320" i="9"/>
  <c r="C321" i="9"/>
  <c r="D321" i="9"/>
  <c r="C322" i="9"/>
  <c r="D322" i="9"/>
  <c r="C323" i="9"/>
  <c r="D323" i="9"/>
  <c r="C324" i="9"/>
  <c r="D324" i="9"/>
  <c r="C325" i="9"/>
  <c r="D325" i="9"/>
  <c r="C326" i="9"/>
  <c r="D326" i="9"/>
  <c r="C327" i="9"/>
  <c r="D327" i="9"/>
  <c r="C328" i="9"/>
  <c r="D328" i="9"/>
  <c r="C329" i="9"/>
  <c r="D329" i="9"/>
  <c r="C330" i="9"/>
  <c r="D330" i="9"/>
  <c r="C331" i="9"/>
  <c r="D331" i="9"/>
  <c r="C332" i="9"/>
  <c r="D332" i="9"/>
  <c r="C333" i="9"/>
  <c r="D333" i="9"/>
  <c r="C334" i="9"/>
  <c r="D334" i="9"/>
  <c r="C335" i="9"/>
  <c r="D335" i="9"/>
  <c r="C336" i="9"/>
  <c r="D336" i="9"/>
  <c r="C337" i="9"/>
  <c r="D337" i="9"/>
  <c r="C338" i="9"/>
  <c r="D338" i="9"/>
  <c r="C339" i="9"/>
  <c r="D339" i="9" s="1"/>
  <c r="C340" i="9"/>
  <c r="D340" i="9"/>
  <c r="C341" i="9"/>
  <c r="D341" i="9" s="1"/>
  <c r="C342" i="9"/>
  <c r="D342" i="9"/>
  <c r="C343" i="9"/>
  <c r="D343" i="9" s="1"/>
  <c r="C344" i="9"/>
  <c r="D344" i="9"/>
  <c r="C345" i="9"/>
  <c r="D345" i="9" s="1"/>
  <c r="C346" i="9"/>
  <c r="D346" i="9"/>
  <c r="C347" i="9"/>
  <c r="D347" i="9" s="1"/>
  <c r="C348" i="9"/>
  <c r="D348" i="9"/>
  <c r="C349" i="9"/>
  <c r="D349" i="9" s="1"/>
  <c r="C350" i="9"/>
  <c r="D350" i="9"/>
  <c r="C351" i="9"/>
  <c r="D351" i="9" s="1"/>
  <c r="C352" i="9"/>
  <c r="D352" i="9"/>
  <c r="C353" i="9"/>
  <c r="D353" i="9" s="1"/>
  <c r="C354" i="9"/>
  <c r="D354" i="9"/>
  <c r="C355" i="9"/>
  <c r="D355" i="9" s="1"/>
  <c r="C356" i="9"/>
  <c r="D356" i="9"/>
  <c r="C357" i="9"/>
  <c r="D357" i="9" s="1"/>
  <c r="C358" i="9"/>
  <c r="D358" i="9"/>
  <c r="C359" i="9"/>
  <c r="D359" i="9" s="1"/>
  <c r="C360" i="9"/>
  <c r="D360" i="9"/>
  <c r="C361" i="9"/>
  <c r="D361" i="9" s="1"/>
  <c r="C362" i="9"/>
  <c r="D362" i="9"/>
  <c r="C363" i="9"/>
  <c r="D363" i="9" s="1"/>
  <c r="C364" i="9"/>
  <c r="D364" i="9"/>
  <c r="C365" i="9"/>
  <c r="D365" i="9" s="1"/>
  <c r="C366" i="9"/>
  <c r="D366" i="9"/>
  <c r="C367" i="9"/>
  <c r="D367" i="9" s="1"/>
  <c r="C368" i="9"/>
  <c r="D368" i="9"/>
  <c r="C369" i="9"/>
  <c r="D369" i="9" s="1"/>
  <c r="C370" i="9"/>
  <c r="D370" i="9"/>
  <c r="C371" i="9"/>
  <c r="D371" i="9" s="1"/>
  <c r="C372" i="9"/>
  <c r="D372" i="9"/>
  <c r="C373" i="9"/>
  <c r="D373" i="9" s="1"/>
  <c r="C374" i="9"/>
  <c r="D374" i="9"/>
  <c r="C375" i="9"/>
  <c r="D375" i="9" s="1"/>
  <c r="C376" i="9"/>
  <c r="D376" i="9"/>
  <c r="C377" i="9"/>
  <c r="D377" i="9" s="1"/>
  <c r="C378" i="9"/>
  <c r="D378" i="9"/>
  <c r="C379" i="9"/>
  <c r="D379" i="9" s="1"/>
  <c r="C380" i="9"/>
  <c r="D380" i="9"/>
  <c r="C381" i="9"/>
  <c r="D381" i="9" s="1"/>
  <c r="C382" i="9"/>
  <c r="D382" i="9"/>
  <c r="C383" i="9"/>
  <c r="D383" i="9" s="1"/>
  <c r="C384" i="9"/>
  <c r="D384" i="9"/>
  <c r="C385" i="9"/>
  <c r="D385" i="9" s="1"/>
  <c r="C386" i="9"/>
  <c r="D386" i="9"/>
  <c r="C387" i="9"/>
  <c r="D387" i="9" s="1"/>
  <c r="C388" i="9"/>
  <c r="D388" i="9"/>
  <c r="C389" i="9"/>
  <c r="D389" i="9" s="1"/>
  <c r="C390" i="9"/>
  <c r="D390" i="9"/>
  <c r="C391" i="9"/>
  <c r="D391" i="9" s="1"/>
  <c r="C392" i="9"/>
  <c r="D392" i="9"/>
  <c r="C393" i="9"/>
  <c r="D393" i="9" s="1"/>
  <c r="C394" i="9"/>
  <c r="D394" i="9"/>
  <c r="C395" i="9"/>
  <c r="D395" i="9" s="1"/>
  <c r="C396" i="9"/>
  <c r="D396" i="9"/>
  <c r="C397" i="9"/>
  <c r="D397" i="9" s="1"/>
  <c r="C398" i="9"/>
  <c r="D398" i="9"/>
  <c r="C399" i="9"/>
  <c r="D399" i="9" s="1"/>
  <c r="C400" i="9"/>
  <c r="D400" i="9"/>
  <c r="C401" i="9"/>
  <c r="D401" i="9" s="1"/>
  <c r="C402" i="9"/>
  <c r="D402" i="9"/>
  <c r="C403" i="9"/>
  <c r="D403" i="9" s="1"/>
  <c r="C404" i="9"/>
  <c r="D404" i="9"/>
  <c r="C405" i="9"/>
  <c r="D405" i="9" s="1"/>
  <c r="C406" i="9"/>
  <c r="D406" i="9"/>
  <c r="C407" i="9"/>
  <c r="D407" i="9" s="1"/>
  <c r="C408" i="9"/>
  <c r="D408" i="9"/>
  <c r="C409" i="9"/>
  <c r="D409" i="9" s="1"/>
  <c r="C410" i="9"/>
  <c r="D410" i="9"/>
  <c r="C411" i="9"/>
  <c r="D411" i="9" s="1"/>
  <c r="C412" i="9"/>
  <c r="D412" i="9"/>
  <c r="C413" i="9"/>
  <c r="D413" i="9" s="1"/>
  <c r="C414" i="9"/>
  <c r="D414" i="9"/>
  <c r="C415" i="9"/>
  <c r="D415" i="9" s="1"/>
  <c r="C416" i="9"/>
  <c r="D416" i="9"/>
  <c r="C417" i="9"/>
  <c r="D417" i="9" s="1"/>
  <c r="C418" i="9"/>
  <c r="D418" i="9"/>
  <c r="C419" i="9"/>
  <c r="D419" i="9" s="1"/>
  <c r="C420" i="9"/>
  <c r="D420" i="9"/>
  <c r="C421" i="9"/>
  <c r="D421" i="9" s="1"/>
  <c r="C422" i="9"/>
  <c r="D422" i="9"/>
  <c r="C423" i="9"/>
  <c r="D423" i="9" s="1"/>
  <c r="C424" i="9"/>
  <c r="D424" i="9"/>
  <c r="C425" i="9"/>
  <c r="D425" i="9" s="1"/>
  <c r="C426" i="9"/>
  <c r="D426" i="9"/>
  <c r="C427" i="9"/>
  <c r="D427" i="9" s="1"/>
  <c r="C428" i="9"/>
  <c r="D428" i="9"/>
  <c r="C429" i="9"/>
  <c r="D429" i="9" s="1"/>
  <c r="C430" i="9"/>
  <c r="D430" i="9"/>
  <c r="C431" i="9"/>
  <c r="D431" i="9" s="1"/>
  <c r="C432" i="9"/>
  <c r="D432" i="9"/>
  <c r="C433" i="9"/>
  <c r="D433" i="9" s="1"/>
  <c r="C434" i="9"/>
  <c r="D434" i="9"/>
  <c r="C435" i="9"/>
  <c r="D435" i="9" s="1"/>
  <c r="C436" i="9"/>
  <c r="D436" i="9"/>
  <c r="C437" i="9"/>
  <c r="D437" i="9" s="1"/>
  <c r="C438" i="9"/>
  <c r="D438" i="9"/>
  <c r="C439" i="9"/>
  <c r="D439" i="9" s="1"/>
  <c r="C440" i="9"/>
  <c r="D440" i="9"/>
  <c r="C441" i="9"/>
  <c r="D441" i="9" s="1"/>
  <c r="C442" i="9"/>
  <c r="D442" i="9"/>
  <c r="C443" i="9"/>
  <c r="D443" i="9" s="1"/>
  <c r="C444" i="9"/>
  <c r="D444" i="9"/>
  <c r="C445" i="9"/>
  <c r="D445" i="9" s="1"/>
  <c r="C446" i="9"/>
  <c r="D446" i="9"/>
  <c r="C447" i="9"/>
  <c r="D447" i="9" s="1"/>
  <c r="C448" i="9"/>
  <c r="D448" i="9"/>
  <c r="C449" i="9"/>
  <c r="D449" i="9" s="1"/>
  <c r="C450" i="9"/>
  <c r="D450" i="9"/>
  <c r="C451" i="9"/>
  <c r="D451" i="9" s="1"/>
  <c r="C452" i="9"/>
  <c r="D452" i="9"/>
  <c r="C453" i="9"/>
  <c r="D453" i="9" s="1"/>
  <c r="C454" i="9"/>
  <c r="D454" i="9"/>
  <c r="C455" i="9"/>
  <c r="D455" i="9" s="1"/>
  <c r="C456" i="9"/>
  <c r="D456" i="9"/>
  <c r="C457" i="9"/>
  <c r="D457" i="9" s="1"/>
  <c r="C458" i="9"/>
  <c r="D458" i="9"/>
  <c r="C459" i="9"/>
  <c r="D459" i="9" s="1"/>
  <c r="C460" i="9"/>
  <c r="D460" i="9"/>
  <c r="C461" i="9"/>
  <c r="D461" i="9" s="1"/>
  <c r="C462" i="9"/>
  <c r="D462" i="9"/>
  <c r="C463" i="9"/>
  <c r="D463" i="9" s="1"/>
  <c r="C464" i="9"/>
  <c r="D464" i="9"/>
  <c r="C465" i="9"/>
  <c r="D465" i="9" s="1"/>
  <c r="C466" i="9"/>
  <c r="D466" i="9"/>
  <c r="C467" i="9"/>
  <c r="D467" i="9" s="1"/>
  <c r="C468" i="9"/>
  <c r="D468" i="9"/>
  <c r="C469" i="9"/>
  <c r="D469" i="9" s="1"/>
  <c r="C470" i="9"/>
  <c r="D470" i="9"/>
  <c r="C471" i="9"/>
  <c r="D471" i="9" s="1"/>
  <c r="C472" i="9"/>
  <c r="D472" i="9"/>
  <c r="C473" i="9"/>
  <c r="D473" i="9" s="1"/>
  <c r="C474" i="9"/>
  <c r="D474" i="9"/>
  <c r="C475" i="9"/>
  <c r="D475" i="9" s="1"/>
  <c r="C476" i="9"/>
  <c r="D476" i="9"/>
  <c r="C477" i="9"/>
  <c r="D477" i="9" s="1"/>
  <c r="C478" i="9"/>
  <c r="D478" i="9"/>
  <c r="C479" i="9"/>
  <c r="D479" i="9" s="1"/>
  <c r="C480" i="9"/>
  <c r="D480" i="9"/>
  <c r="C481" i="9"/>
  <c r="D481" i="9" s="1"/>
  <c r="C482" i="9"/>
  <c r="D482" i="9"/>
  <c r="C483" i="9"/>
  <c r="D483" i="9" s="1"/>
  <c r="C484" i="9"/>
  <c r="D484" i="9"/>
  <c r="C485" i="9"/>
  <c r="D485" i="9" s="1"/>
  <c r="C486" i="9"/>
  <c r="D486" i="9"/>
  <c r="C487" i="9"/>
  <c r="D487" i="9" s="1"/>
  <c r="C488" i="9"/>
  <c r="D488" i="9"/>
  <c r="C489" i="9"/>
  <c r="D489" i="9" s="1"/>
  <c r="C490" i="9"/>
  <c r="D490" i="9"/>
  <c r="C491" i="9"/>
  <c r="D491" i="9" s="1"/>
  <c r="C492" i="9"/>
  <c r="D492" i="9"/>
  <c r="C493" i="9"/>
  <c r="D493" i="9" s="1"/>
  <c r="C494" i="9"/>
  <c r="D494" i="9"/>
  <c r="C495" i="9"/>
  <c r="D495" i="9" s="1"/>
  <c r="C496" i="9"/>
  <c r="D496" i="9"/>
  <c r="C497" i="9"/>
  <c r="D497" i="9" s="1"/>
  <c r="C498" i="9"/>
  <c r="D498" i="9"/>
  <c r="C499" i="9"/>
  <c r="D499" i="9" s="1"/>
  <c r="C500" i="9"/>
  <c r="D500" i="9"/>
  <c r="K13" i="9"/>
  <c r="C18" i="9"/>
  <c r="D18" i="9"/>
  <c r="C19" i="9"/>
  <c r="D19" i="9"/>
  <c r="C20" i="9"/>
  <c r="D20" i="9"/>
  <c r="C21" i="9"/>
  <c r="D21" i="9"/>
  <c r="D22" i="9"/>
  <c r="C23" i="9"/>
  <c r="D23" i="9"/>
  <c r="C24" i="9"/>
  <c r="D24" i="9"/>
  <c r="C25" i="9"/>
  <c r="D25" i="9"/>
  <c r="C26" i="9"/>
  <c r="D26" i="9"/>
  <c r="C27" i="9"/>
  <c r="D27" i="9"/>
  <c r="C28" i="9"/>
  <c r="D28" i="9"/>
  <c r="C29" i="9"/>
  <c r="D29" i="9"/>
  <c r="C30" i="9"/>
  <c r="D30" i="9"/>
  <c r="C31" i="9"/>
  <c r="D31" i="9"/>
  <c r="C32" i="9"/>
  <c r="D32" i="9"/>
  <c r="C33" i="9"/>
  <c r="D33" i="9"/>
  <c r="C34" i="9"/>
  <c r="D34" i="9"/>
  <c r="C35" i="9"/>
  <c r="D35" i="9"/>
  <c r="C36" i="9"/>
  <c r="D36" i="9"/>
  <c r="C37" i="9"/>
  <c r="D37" i="9"/>
  <c r="C38" i="9"/>
  <c r="D38" i="9"/>
  <c r="C39" i="9"/>
  <c r="D39" i="9"/>
  <c r="D19" i="11"/>
  <c r="E19" i="11"/>
  <c r="D20" i="11"/>
  <c r="E20" i="11"/>
  <c r="E21" i="11"/>
  <c r="D22" i="11"/>
  <c r="E22" i="11"/>
  <c r="E23" i="11"/>
  <c r="D24" i="11"/>
  <c r="E24" i="11"/>
  <c r="D25" i="11"/>
  <c r="E25" i="11"/>
  <c r="D26" i="11"/>
  <c r="E26" i="11"/>
  <c r="D27" i="11"/>
  <c r="E27" i="11"/>
  <c r="D28" i="11"/>
  <c r="E28" i="11"/>
  <c r="D29" i="11"/>
  <c r="E29" i="11"/>
  <c r="D30" i="11"/>
  <c r="E30" i="11"/>
  <c r="D31" i="11"/>
  <c r="E31" i="11"/>
  <c r="D32" i="11"/>
  <c r="E32" i="11"/>
  <c r="D33" i="11"/>
  <c r="E33" i="11"/>
  <c r="D34" i="11"/>
  <c r="E34" i="11" s="1"/>
  <c r="D35" i="11"/>
  <c r="E35" i="11"/>
  <c r="D36" i="11"/>
  <c r="E36" i="11" s="1"/>
  <c r="D37" i="11"/>
  <c r="E37" i="11"/>
  <c r="D38" i="11"/>
  <c r="E38" i="11" s="1"/>
  <c r="D39" i="11"/>
  <c r="E39" i="11"/>
  <c r="O14" i="9"/>
  <c r="N14" i="9"/>
  <c r="M14" i="9"/>
  <c r="L14" i="9"/>
  <c r="K14" i="9"/>
  <c r="J14" i="9"/>
  <c r="O13" i="9"/>
  <c r="N13" i="9"/>
  <c r="M13" i="9"/>
  <c r="J13" i="9"/>
  <c r="I15" i="11"/>
  <c r="J15" i="11"/>
  <c r="K15" i="11"/>
  <c r="L15" i="11"/>
  <c r="M15" i="11"/>
  <c r="N15" i="11"/>
  <c r="I16" i="11"/>
  <c r="J16" i="11"/>
  <c r="K16" i="11"/>
  <c r="L16" i="11"/>
  <c r="M16" i="11"/>
  <c r="N16" i="11"/>
  <c r="F17" i="11"/>
  <c r="M17" i="11" s="1"/>
  <c r="I17" i="11"/>
  <c r="N13" i="11"/>
  <c r="N12" i="11"/>
  <c r="M13" i="11"/>
  <c r="M12" i="11"/>
  <c r="L13" i="11"/>
  <c r="L12" i="11"/>
  <c r="K13" i="11"/>
  <c r="K12" i="11"/>
  <c r="J13" i="11"/>
  <c r="J12" i="11"/>
  <c r="I13" i="11"/>
  <c r="I12" i="11"/>
  <c r="N17" i="11"/>
  <c r="L17" i="11"/>
  <c r="K17" i="11"/>
  <c r="J17" i="11"/>
  <c r="F14" i="11"/>
  <c r="L14" i="11" s="1"/>
  <c r="K14" i="11"/>
  <c r="I14" i="11"/>
  <c r="N14" i="11"/>
  <c r="M14" i="11"/>
  <c r="J14" i="11"/>
  <c r="C13" i="9"/>
  <c r="D13" i="9"/>
  <c r="E14" i="11"/>
  <c r="E13" i="11"/>
  <c r="E12" i="11"/>
  <c r="C15" i="9"/>
  <c r="D15" i="9"/>
  <c r="D14" i="9"/>
  <c r="C14" i="9"/>
  <c r="D16" i="9"/>
  <c r="D17" i="9"/>
  <c r="D13" i="11"/>
  <c r="D14" i="11"/>
  <c r="D15" i="11"/>
  <c r="E15" i="11"/>
  <c r="D16" i="11"/>
  <c r="E16" i="11"/>
  <c r="D17" i="11"/>
  <c r="E17" i="11"/>
  <c r="D18" i="11"/>
  <c r="E18" i="11"/>
  <c r="D12" i="11"/>
</calcChain>
</file>

<file path=xl/comments1.xml><?xml version="1.0" encoding="utf-8"?>
<comments xmlns="http://schemas.openxmlformats.org/spreadsheetml/2006/main">
  <authors>
    <author>GISKA Jonathan</author>
  </authors>
  <commentList>
    <comment ref="C12" authorId="0" shapeId="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authors>
    <author>GISKA Jonathan</author>
  </authors>
  <commentList>
    <comment ref="M10" authorId="0" shapeId="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authors>
    <author>GISKA Jonathan</author>
  </authors>
  <commentList>
    <comment ref="D11" authorId="0" shapeId="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<sst xmlns="http://schemas.openxmlformats.org/spreadsheetml/2006/main" count="3667" uniqueCount="1481">
  <si>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</si>
  <si>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</si>
  <si>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</si>
  <si>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</si>
  <si>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</si>
  <si>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</si>
  <si>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</si>
  <si>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</si>
  <si>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</si>
  <si>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</si>
  <si>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</si>
  <si>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</si>
  <si>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</si>
  <si>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</si>
  <si>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CAS</t>
  </si>
  <si>
    <t>ChemicalName</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</si>
  <si>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</si>
  <si>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</si>
  <si>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</si>
  <si>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</si>
  <si>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</si>
  <si>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</si>
  <si>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</si>
  <si>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</si>
  <si>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</si>
  <si>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</si>
  <si>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</si>
  <si>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</si>
  <si>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</si>
  <si>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</si>
  <si>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</si>
  <si>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</si>
  <si>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</si>
  <si>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</si>
  <si>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</si>
  <si>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</si>
  <si>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</si>
  <si>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</si>
  <si>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</si>
  <si>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</si>
  <si>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</si>
  <si>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</si>
  <si>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</si>
  <si>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</si>
  <si>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</si>
  <si>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</si>
  <si>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</si>
  <si>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</si>
  <si>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</si>
  <si>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</si>
  <si>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</si>
  <si>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</si>
  <si>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</si>
  <si>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</si>
  <si>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</si>
  <si>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</si>
  <si>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</si>
  <si>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2-Amino-5-(5-Nitro-2-Furyl)-1,3,4-Thiadiazol</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</si>
  <si>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</si>
  <si>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</si>
  <si>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</si>
  <si>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</si>
  <si>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</si>
  <si>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</si>
  <si>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</si>
  <si>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</si>
  <si>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</si>
  <si>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</si>
  <si>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</si>
  <si>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</si>
  <si>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</si>
  <si>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</si>
  <si>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</si>
  <si>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</si>
  <si>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</si>
  <si>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</si>
  <si>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</si>
  <si>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</si>
  <si>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</si>
  <si>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</si>
  <si>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</si>
  <si>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</si>
  <si>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</si>
  <si>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</si>
  <si>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</si>
  <si>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</si>
  <si>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</si>
  <si>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</si>
  <si>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</si>
  <si>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</si>
  <si>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</si>
  <si>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</si>
  <si>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</si>
  <si>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</si>
  <si>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</si>
  <si>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</si>
  <si>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</si>
  <si>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Tris-(1-Aziridinyl)phosphine sulfide</t>
  </si>
  <si>
    <t>103-33-3</t>
  </si>
  <si>
    <t>Azobenzene</t>
  </si>
  <si>
    <t>7440-39-3</t>
  </si>
  <si>
    <t>Barium and compounds</t>
  </si>
  <si>
    <t>71-43-2</t>
  </si>
  <si>
    <t>Benzene</t>
  </si>
  <si>
    <t>92-87-5</t>
  </si>
  <si>
    <t>Benzidine (and its salts)</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</si>
  <si>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</si>
  <si>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</si>
  <si>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</si>
  <si>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</si>
  <si>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</si>
  <si>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</si>
  <si>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</si>
  <si>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</si>
  <si>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</si>
  <si>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</si>
  <si>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</si>
  <si>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</si>
  <si>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</si>
  <si>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</si>
  <si>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1304-56-9</t>
  </si>
  <si>
    <t>Beryllium Oxide</t>
  </si>
  <si>
    <t>13510-49-1</t>
  </si>
  <si>
    <t>Beryllium Sulfate</t>
  </si>
  <si>
    <t>92-52-4</t>
  </si>
  <si>
    <t>Biphenyl</t>
  </si>
  <si>
    <t>111-44-4</t>
  </si>
  <si>
    <t>Bis(2-chloroethyl) ether (DCEE)</t>
  </si>
  <si>
    <t>542-88-1</t>
  </si>
  <si>
    <t>Bis(chloromethyl) ether</t>
  </si>
  <si>
    <t>103-23-1</t>
  </si>
  <si>
    <t>Bis(2-ethylhexyl) adipate</t>
  </si>
  <si>
    <t>117-81-7</t>
  </si>
  <si>
    <t>Bis(2-ethylhexyl) phthalate (DEHP)</t>
  </si>
  <si>
    <t>7726-95-6</t>
  </si>
  <si>
    <t>Bromine and compounds</t>
  </si>
  <si>
    <t>7789-30-2</t>
  </si>
  <si>
    <t>Bromine pentafluoride</t>
  </si>
  <si>
    <t>75-27-4</t>
  </si>
  <si>
    <t>Bromodichloromethane</t>
  </si>
  <si>
    <t>75-25-2</t>
  </si>
  <si>
    <t>Bromoform</t>
  </si>
  <si>
    <t>74-83-9</t>
  </si>
  <si>
    <t>Bromomethane (Methyl bromide)</t>
  </si>
  <si>
    <t>106-94-5</t>
  </si>
  <si>
    <t>1-Bromopropane (n-propyl bromide)</t>
  </si>
  <si>
    <t>126-72-7</t>
  </si>
  <si>
    <t>Tris(2,3-dibromopropyl)phosphate</t>
  </si>
  <si>
    <t>106-99-0</t>
  </si>
  <si>
    <t>1,3-Butadiene</t>
  </si>
  <si>
    <t>78-93-3</t>
  </si>
  <si>
    <t>2-Butanone (Methyl ethyl ketone)</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</si>
  <si>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</si>
  <si>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</si>
  <si>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</si>
  <si>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</si>
  <si>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</si>
  <si>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</si>
  <si>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</si>
  <si>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</si>
  <si>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</si>
  <si>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</si>
  <si>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</si>
  <si>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</si>
  <si>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</si>
  <si>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</si>
  <si>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</si>
  <si>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</si>
  <si>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</si>
  <si>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</si>
  <si>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</si>
  <si>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</si>
  <si>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</si>
  <si>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</si>
  <si>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</si>
  <si>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</si>
  <si>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</si>
  <si>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</si>
  <si>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</si>
  <si>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</si>
  <si>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</si>
  <si>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</si>
  <si>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</si>
  <si>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</si>
  <si>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</si>
  <si>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</si>
  <si>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</si>
  <si>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</si>
  <si>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</si>
  <si>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</si>
  <si>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</si>
  <si>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</si>
  <si>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</si>
  <si>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</si>
  <si>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</si>
  <si>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</si>
  <si>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</si>
  <si>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</si>
  <si>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</si>
  <si>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</si>
  <si>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</si>
  <si>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</si>
  <si>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</si>
  <si>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</si>
  <si>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</si>
  <si>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</si>
  <si>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</si>
  <si>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</si>
  <si>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</si>
  <si>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</si>
  <si>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</si>
  <si>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532-27-4</t>
  </si>
  <si>
    <t>2-Chloroacetophenone</t>
  </si>
  <si>
    <t>85535-84-8</t>
  </si>
  <si>
    <t>Chloroalkanes C10-13 (Chlorinated paraffins)</t>
  </si>
  <si>
    <t>106-47-8</t>
  </si>
  <si>
    <t>p-Chloroaniline</t>
  </si>
  <si>
    <t>108-90-7</t>
  </si>
  <si>
    <t>Chlorobenzene</t>
  </si>
  <si>
    <t>510-15-6</t>
  </si>
  <si>
    <t>Chlorobenzilate (Ethyl-4,4'-dichlorobenzilate)</t>
  </si>
  <si>
    <t>75-68-3</t>
  </si>
  <si>
    <t>1-Chloro-1,1-difluoroethane</t>
  </si>
  <si>
    <t>75-45-6</t>
  </si>
  <si>
    <t>Chlorodifluoromethane (Freon 22)</t>
  </si>
  <si>
    <t>75-00-3</t>
  </si>
  <si>
    <t>Chloroethane (Ethyl chloride)</t>
  </si>
  <si>
    <t>67-66-3</t>
  </si>
  <si>
    <t>Chloroform</t>
  </si>
  <si>
    <t>74-87-3</t>
  </si>
  <si>
    <t>Chloromethane (Methyl chloride)</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</si>
  <si>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</si>
  <si>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</si>
  <si>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</si>
  <si>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</si>
  <si>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</si>
  <si>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</si>
  <si>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</si>
  <si>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</si>
  <si>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</si>
  <si>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</si>
  <si>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</si>
  <si>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</si>
  <si>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</si>
  <si>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</si>
  <si>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</si>
  <si>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</si>
  <si>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</si>
  <si>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</si>
  <si>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</si>
  <si>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Chromic(VI) Acid</t>
  </si>
  <si>
    <t>18540-29-9</t>
  </si>
  <si>
    <t>569-61-9</t>
  </si>
  <si>
    <t>C.I. Basic Red 9 Monohydrochloride</t>
  </si>
  <si>
    <t>87-29-6</t>
  </si>
  <si>
    <t>Cinnamyl anthranilate</t>
  </si>
  <si>
    <t>7440-48-4</t>
  </si>
  <si>
    <t>Cobalt and compounds</t>
  </si>
  <si>
    <t>Coke Oven Emissions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</si>
  <si>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</si>
  <si>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</si>
  <si>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</si>
  <si>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</si>
  <si>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</si>
  <si>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</si>
  <si>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</si>
  <si>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</si>
  <si>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</si>
  <si>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</si>
  <si>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</si>
  <si>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</si>
  <si>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</si>
  <si>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</si>
  <si>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</si>
  <si>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</si>
  <si>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</si>
  <si>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</si>
  <si>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</si>
  <si>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</si>
  <si>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</si>
  <si>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</si>
  <si>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</si>
  <si>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</si>
  <si>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</si>
  <si>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</si>
  <si>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</si>
  <si>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</si>
  <si>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</si>
  <si>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</si>
  <si>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</si>
  <si>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</si>
  <si>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</si>
  <si>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Dantron</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</si>
  <si>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</si>
  <si>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</si>
  <si>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</si>
  <si>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</si>
  <si>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</si>
  <si>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</si>
  <si>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</si>
  <si>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</si>
  <si>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</si>
  <si>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</si>
  <si>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</si>
  <si>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</si>
  <si>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</si>
  <si>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</si>
  <si>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</si>
  <si>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</si>
  <si>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</si>
  <si>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</si>
  <si>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</si>
  <si>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</si>
  <si>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</si>
  <si>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2,4-Diaminotoluene (2,4-Toluene diamine)</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</si>
  <si>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</si>
  <si>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</si>
  <si>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</si>
  <si>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</si>
  <si>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</si>
  <si>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</si>
  <si>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</si>
  <si>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</si>
  <si>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</si>
  <si>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</si>
  <si>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</si>
  <si>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</si>
  <si>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</si>
  <si>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</si>
  <si>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</si>
  <si>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</si>
  <si>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</si>
  <si>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</si>
  <si>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</si>
  <si>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p-Dichlorobenzene (1,4-Dichlorobenzene)</t>
  </si>
  <si>
    <t>91-94-1</t>
  </si>
  <si>
    <t>3,3'-Dichlorobenzidine</t>
  </si>
  <si>
    <t>75-71-8</t>
  </si>
  <si>
    <t>Dichlorodifluoromethane (Freon 12)</t>
  </si>
  <si>
    <t>75-43-4</t>
  </si>
  <si>
    <t>Dichlorofluoromethane (Freon 21)</t>
  </si>
  <si>
    <t>75-34-3</t>
  </si>
  <si>
    <t>1,1-Dichloroethane (Ethylidene dichloride)</t>
  </si>
  <si>
    <t>156-60-5</t>
  </si>
  <si>
    <t>trans-1,2-dichloroethene</t>
  </si>
  <si>
    <t>75-09-2</t>
  </si>
  <si>
    <t>Dichloromethane (Methylene chloride)</t>
  </si>
  <si>
    <t>120-83-2</t>
  </si>
  <si>
    <t>2,4-Dichlorophenol</t>
  </si>
  <si>
    <t>94-75-7</t>
  </si>
  <si>
    <t>Dichlorophenoxyacetic acid, salts and esters (2,4-D)</t>
  </si>
  <si>
    <t>78-87-5</t>
  </si>
  <si>
    <t>1,2-Dichloropropane (Propylene dichloride)</t>
  </si>
  <si>
    <t>542-75-6</t>
  </si>
  <si>
    <t>1,3-Dichloropropene</t>
  </si>
  <si>
    <t>62-73-7</t>
  </si>
  <si>
    <t>Dichlorovos (DDVP)</t>
  </si>
  <si>
    <t>115-32-2</t>
  </si>
  <si>
    <t>Dicofol</t>
  </si>
  <si>
    <t>84-61-7</t>
  </si>
  <si>
    <t>Di-cyclohexyl phthalate (DCHP)</t>
  </si>
  <si>
    <t>60-57-1</t>
  </si>
  <si>
    <t>Dieldrin</t>
  </si>
  <si>
    <t>Diesel Particulate Matter</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</si>
  <si>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</si>
  <si>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</si>
  <si>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</si>
  <si>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</si>
  <si>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</si>
  <si>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</si>
  <si>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</si>
  <si>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</si>
  <si>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</si>
  <si>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</si>
  <si>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</si>
  <si>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</si>
  <si>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</si>
  <si>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</si>
  <si>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</si>
  <si>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</si>
  <si>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</si>
  <si>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Diethyltoluamide, N,N- (DEET)</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</si>
  <si>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</si>
  <si>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</si>
  <si>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</si>
  <si>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</si>
  <si>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</si>
  <si>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</si>
  <si>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</si>
  <si>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</si>
  <si>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</si>
  <si>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</si>
  <si>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</si>
  <si>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</si>
  <si>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</si>
  <si>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3,3'-Dimethylbenzidine (o-Tolidine)</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</si>
  <si>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</si>
  <si>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</si>
  <si>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</si>
  <si>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</si>
  <si>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</si>
  <si>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</si>
  <si>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</si>
  <si>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</si>
  <si>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</si>
  <si>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</si>
  <si>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</si>
  <si>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</si>
  <si>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</si>
  <si>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</si>
  <si>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</si>
  <si>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</si>
  <si>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</si>
  <si>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</si>
  <si>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</si>
  <si>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</si>
  <si>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</si>
  <si>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</si>
  <si>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</si>
  <si>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</si>
  <si>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</si>
  <si>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</si>
  <si>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</si>
  <si>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</si>
  <si>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</si>
  <si>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</si>
  <si>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</si>
  <si>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</si>
  <si>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</si>
  <si>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</si>
  <si>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</si>
  <si>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</si>
  <si>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</si>
  <si>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</si>
  <si>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</si>
  <si>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</si>
  <si>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</si>
  <si>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</si>
  <si>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</si>
  <si>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</si>
  <si>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</si>
  <si>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</si>
  <si>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</si>
  <si>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</si>
  <si>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</si>
  <si>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</si>
  <si>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</si>
  <si>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</si>
  <si>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</si>
  <si>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</si>
  <si>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</si>
  <si>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</si>
  <si>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</si>
  <si>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</si>
  <si>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</si>
  <si>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</si>
  <si>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</si>
  <si>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</si>
  <si>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</si>
  <si>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</si>
  <si>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</si>
  <si>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</si>
  <si>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</si>
  <si>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</si>
  <si>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</si>
  <si>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</si>
  <si>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</si>
  <si>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</si>
  <si>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</si>
  <si>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</si>
  <si>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</si>
  <si>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</si>
  <si>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Ethyleneimine (Aziridine)</t>
  </si>
  <si>
    <t>75-21-8</t>
  </si>
  <si>
    <t>Ethylene oxide</t>
  </si>
  <si>
    <t>96-45-7</t>
  </si>
  <si>
    <t>Ethylene thiourea</t>
  </si>
  <si>
    <t>10028-22-5</t>
  </si>
  <si>
    <t>Ferric Sulfate</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</si>
  <si>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</si>
  <si>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</si>
  <si>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</si>
  <si>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</si>
  <si>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</si>
  <si>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</si>
  <si>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</si>
  <si>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</si>
  <si>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</si>
  <si>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</si>
  <si>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</si>
  <si>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</si>
  <si>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</si>
  <si>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</si>
  <si>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</si>
  <si>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</si>
  <si>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</si>
  <si>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</si>
  <si>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</si>
  <si>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</si>
  <si>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</si>
  <si>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</si>
  <si>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</si>
  <si>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</si>
  <si>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</si>
  <si>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</si>
  <si>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</si>
  <si>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</si>
  <si>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</si>
  <si>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</si>
  <si>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</si>
  <si>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</si>
  <si>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</si>
  <si>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</si>
  <si>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</si>
  <si>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</si>
  <si>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</si>
  <si>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</si>
  <si>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</si>
  <si>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</si>
  <si>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</si>
  <si>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</si>
  <si>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</si>
  <si>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</si>
  <si>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</si>
  <si>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</si>
  <si>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</si>
  <si>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</si>
  <si>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</si>
  <si>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</si>
  <si>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</si>
  <si>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</si>
  <si>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</si>
  <si>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</si>
  <si>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</si>
  <si>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</si>
  <si>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</si>
  <si>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</si>
  <si>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</si>
  <si>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</si>
  <si>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</si>
  <si>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</si>
  <si>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24267-56-9</t>
  </si>
  <si>
    <t>Iodine-131</t>
  </si>
  <si>
    <t>13463-40-6</t>
  </si>
  <si>
    <t>Iron pentacarbonyl</t>
  </si>
  <si>
    <t>78-59-1</t>
  </si>
  <si>
    <t>Isophorone</t>
  </si>
  <si>
    <t>78-79-5</t>
  </si>
  <si>
    <t>Isoprene, except from vegetative emission sources</t>
  </si>
  <si>
    <t>67-63-0</t>
  </si>
  <si>
    <t>Isopropyl alcohol</t>
  </si>
  <si>
    <t>98-82-8</t>
  </si>
  <si>
    <t>Isopropylbenzene (Cumene)</t>
  </si>
  <si>
    <t>80-05-7</t>
  </si>
  <si>
    <t>4,4'-Isopropylidenediphenol</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</si>
  <si>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</si>
  <si>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</si>
  <si>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</si>
  <si>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</si>
  <si>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</si>
  <si>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</si>
  <si>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</si>
  <si>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</si>
  <si>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</si>
  <si>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</si>
  <si>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</si>
  <si>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</si>
  <si>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</si>
  <si>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</si>
  <si>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</si>
  <si>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</si>
  <si>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</si>
  <si>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</si>
  <si>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</si>
  <si>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</si>
  <si>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</si>
  <si>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</si>
  <si>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</si>
  <si>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</si>
  <si>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Trans-2[(dimethylamino)-methylimino]-5-[2-(5-nitro-2-furyl)-vinyl]-1,3,4-oxadiazole</t>
  </si>
  <si>
    <t>101-14-4</t>
  </si>
  <si>
    <t>4,4'-Methylene bis(2-chloroaniline) (MOCA)</t>
  </si>
  <si>
    <t>101-77-9</t>
  </si>
  <si>
    <t>4,4'-Methylenedianiline (and its dichloride)</t>
  </si>
  <si>
    <t>13552-44-8</t>
  </si>
  <si>
    <t>4,4-Methylenedianiline dihydrochloride</t>
  </si>
  <si>
    <t>838-88-0</t>
  </si>
  <si>
    <t>4,4-Methylene bis(2-methylaniline)</t>
  </si>
  <si>
    <t>101-61-1</t>
  </si>
  <si>
    <t>4,4'-Methylene bis(N,N'-dimethyl)aniline</t>
  </si>
  <si>
    <t>101-68-8</t>
  </si>
  <si>
    <t>Methylene diphenyl diisocyanate (MDI)</t>
  </si>
  <si>
    <t>60-34-4</t>
  </si>
  <si>
    <t>Methyl hydrazine</t>
  </si>
  <si>
    <t>540-73-8</t>
  </si>
  <si>
    <t>1,2-Dimethylhydrazine</t>
  </si>
  <si>
    <t>74-88-4</t>
  </si>
  <si>
    <t>Methyl iodide (Iodomethane)</t>
  </si>
  <si>
    <t>108-10-1</t>
  </si>
  <si>
    <t>Methyl isobutyl ketone (MIBK, Hexone)</t>
  </si>
  <si>
    <t>624-83-9</t>
  </si>
  <si>
    <t>Methyl isocyanate</t>
  </si>
  <si>
    <t>75-86-5</t>
  </si>
  <si>
    <t>2-Methyllactonitrile (Acetone cyanohydrin)</t>
  </si>
  <si>
    <t>80-62-6</t>
  </si>
  <si>
    <t>Methyl methacrylate</t>
  </si>
  <si>
    <t>66-27-3</t>
  </si>
  <si>
    <t>Methyl Methanesulfonate</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</si>
  <si>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</si>
  <si>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</si>
  <si>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</si>
  <si>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</si>
  <si>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</si>
  <si>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</si>
  <si>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</si>
  <si>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</si>
  <si>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</si>
  <si>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</si>
  <si>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</si>
  <si>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</si>
  <si>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</si>
  <si>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</si>
  <si>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</si>
  <si>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</si>
  <si>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</si>
  <si>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</si>
  <si>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</si>
  <si>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</si>
  <si>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</si>
  <si>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</si>
  <si>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</si>
  <si>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</si>
  <si>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</si>
  <si>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</si>
  <si>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</si>
  <si>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</si>
  <si>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</si>
  <si>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</si>
  <si>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</si>
  <si>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</si>
  <si>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</si>
  <si>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</si>
  <si>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</si>
  <si>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</si>
  <si>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</si>
  <si>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</si>
  <si>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</si>
  <si>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</si>
  <si>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</si>
  <si>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</si>
  <si>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</si>
  <si>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</si>
  <si>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</si>
  <si>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</si>
  <si>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</si>
  <si>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</si>
  <si>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</si>
  <si>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</si>
  <si>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</si>
  <si>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</si>
  <si>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</si>
  <si>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</si>
  <si>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</si>
  <si>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</si>
  <si>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</si>
  <si>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</si>
  <si>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</si>
  <si>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</si>
  <si>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</si>
  <si>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</si>
  <si>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</si>
  <si>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</si>
  <si>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5-Nitro-o-Anisidine</t>
  </si>
  <si>
    <t>98-95-3</t>
  </si>
  <si>
    <t>Nitrobenzene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</si>
  <si>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</si>
  <si>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</si>
  <si>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</si>
  <si>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</si>
  <si>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</si>
  <si>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</si>
  <si>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</si>
  <si>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</si>
  <si>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</si>
  <si>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</si>
  <si>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</si>
  <si>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</si>
  <si>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</si>
  <si>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</si>
  <si>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</si>
  <si>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</si>
  <si>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</si>
  <si>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</si>
  <si>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</si>
  <si>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</si>
  <si>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</si>
  <si>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</si>
  <si>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</si>
  <si>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</si>
  <si>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</si>
  <si>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</si>
  <si>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</si>
  <si>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</si>
  <si>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</si>
  <si>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N-Nitrosodi-n-propylamine</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</si>
  <si>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</si>
  <si>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</si>
  <si>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</si>
  <si>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</si>
  <si>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</si>
  <si>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</si>
  <si>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</si>
  <si>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</si>
  <si>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</si>
  <si>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</si>
  <si>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</si>
  <si>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</si>
  <si>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</si>
  <si>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</si>
  <si>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</si>
  <si>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</si>
  <si>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</si>
  <si>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</si>
  <si>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Nonyphenol, 4- (&amp; ethoxylates)</t>
  </si>
  <si>
    <t>8014-95-7</t>
  </si>
  <si>
    <t>Oleum (fuming sulfuric acid)</t>
  </si>
  <si>
    <t>56-38-2</t>
  </si>
  <si>
    <t>Parathion</t>
  </si>
  <si>
    <t>87-86-5</t>
  </si>
  <si>
    <t>Pentachlorophenol</t>
  </si>
  <si>
    <t>32534-81-9</t>
  </si>
  <si>
    <t>Pentabromodiphenyl ether</t>
  </si>
  <si>
    <t>82-68-8</t>
  </si>
  <si>
    <t>Pentachloronitrobenzene (Quintobenzene)</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</si>
  <si>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</si>
  <si>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</si>
  <si>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</si>
  <si>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</si>
  <si>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</si>
  <si>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</si>
  <si>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</si>
  <si>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</si>
  <si>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</si>
  <si>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</si>
  <si>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</si>
  <si>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</si>
  <si>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</si>
  <si>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</si>
  <si>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</si>
  <si>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</si>
  <si>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</si>
  <si>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</si>
  <si>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</si>
  <si>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</si>
  <si>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</si>
  <si>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</si>
  <si>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</si>
  <si>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</si>
  <si>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</si>
  <si>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</si>
  <si>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</si>
  <si>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</si>
  <si>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</si>
  <si>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</si>
  <si>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</si>
  <si>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</si>
  <si>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</si>
  <si>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</si>
  <si>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</si>
  <si>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</si>
  <si>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</si>
  <si>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</si>
  <si>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</si>
  <si>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</si>
  <si>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</si>
  <si>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</si>
  <si>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</si>
  <si>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</si>
  <si>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</si>
  <si>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</si>
  <si>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</si>
  <si>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PBDE-47 [2,2',4,4'-Tetrabromodiphenyl ether]</t>
  </si>
  <si>
    <t>60348-60-9</t>
  </si>
  <si>
    <t>PBDE-99 [2,2’,4,4’,5-Pentabromodiphenyl ether]</t>
  </si>
  <si>
    <t>189084-64-8</t>
  </si>
  <si>
    <t>17026-54-3</t>
  </si>
  <si>
    <t>68631-49-2</t>
  </si>
  <si>
    <t>PBDE-153 [2,2',4,4',5,5'-hexabromodiphenyl ether]</t>
  </si>
  <si>
    <t>17026-58-4</t>
  </si>
  <si>
    <t>68928-80-3</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</si>
  <si>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</si>
  <si>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</si>
  <si>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</si>
  <si>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</si>
  <si>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</si>
  <si>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</si>
  <si>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</si>
  <si>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</si>
  <si>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</si>
  <si>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</si>
  <si>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</si>
  <si>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</si>
  <si>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</si>
  <si>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</si>
  <si>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</si>
  <si>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</si>
  <si>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</si>
  <si>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</si>
  <si>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</si>
  <si>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</si>
  <si>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</si>
  <si>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</si>
  <si>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</si>
  <si>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</si>
  <si>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</si>
  <si>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</si>
  <si>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</si>
  <si>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</si>
  <si>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</si>
  <si>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</si>
  <si>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</si>
  <si>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</si>
  <si>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</si>
  <si>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</si>
  <si>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</si>
  <si>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</si>
  <si>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</si>
  <si>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</si>
  <si>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</si>
  <si>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</si>
  <si>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</si>
  <si>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</si>
  <si>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</si>
  <si>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</si>
  <si>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</si>
  <si>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</si>
  <si>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</si>
  <si>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</si>
  <si>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</si>
  <si>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</si>
  <si>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</si>
  <si>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</si>
  <si>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PCB-209 [2,2'3,3',4,4',5,5',6,6 '-decachlorobiphenyl]</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</si>
  <si>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</si>
  <si>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</si>
  <si>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</si>
  <si>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</si>
  <si>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</si>
  <si>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</si>
  <si>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</si>
  <si>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</si>
  <si>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</si>
  <si>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</si>
  <si>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</si>
  <si>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</si>
  <si>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</si>
  <si>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</si>
  <si>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</si>
  <si>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</si>
  <si>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</si>
  <si>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</si>
  <si>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</si>
  <si>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</si>
  <si>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</si>
  <si>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</si>
  <si>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</si>
  <si>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</si>
  <si>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</si>
  <si>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</si>
  <si>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</si>
  <si>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</si>
  <si>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</si>
  <si>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</si>
  <si>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</si>
  <si>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</si>
  <si>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</si>
  <si>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</si>
  <si>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</si>
  <si>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</si>
  <si>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</si>
  <si>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</si>
  <si>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</si>
  <si>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</si>
  <si>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</si>
  <si>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</si>
  <si>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</si>
  <si>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</si>
  <si>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</si>
  <si>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</si>
  <si>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</si>
  <si>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</si>
  <si>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</si>
  <si>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</si>
  <si>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</si>
  <si>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</si>
  <si>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</si>
  <si>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</si>
  <si>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</si>
  <si>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</si>
  <si>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</si>
  <si>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</si>
  <si>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</si>
  <si>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</si>
  <si>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</si>
  <si>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</si>
  <si>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</si>
  <si>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</si>
  <si>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</si>
  <si>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</si>
  <si>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</si>
  <si>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</si>
  <si>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</si>
  <si>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</si>
  <si>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</si>
  <si>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</si>
  <si>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</si>
  <si>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</si>
  <si>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</si>
  <si>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</si>
  <si>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</si>
  <si>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</si>
  <si>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</si>
  <si>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</si>
  <si>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</si>
  <si>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</si>
  <si>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</si>
  <si>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</si>
  <si>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</si>
  <si>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</si>
  <si>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</si>
  <si>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</si>
  <si>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</si>
  <si>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</si>
  <si>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</si>
  <si>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</si>
  <si>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</si>
  <si>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</si>
  <si>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</si>
  <si>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</si>
  <si>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</si>
  <si>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</si>
  <si>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</si>
  <si>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</si>
  <si>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</si>
  <si>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</si>
  <si>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</si>
  <si>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</si>
  <si>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</si>
  <si>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</si>
  <si>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</si>
  <si>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</si>
  <si>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</si>
  <si>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</si>
  <si>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</si>
  <si>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</si>
  <si>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</si>
  <si>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</si>
  <si>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</si>
  <si>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</si>
  <si>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</si>
  <si>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</si>
  <si>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</si>
  <si>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</si>
  <si>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</si>
  <si>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</si>
  <si>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</si>
  <si>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</si>
  <si>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</si>
  <si>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</si>
  <si>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</si>
  <si>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</si>
  <si>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</si>
  <si>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</si>
  <si>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</si>
  <si>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</si>
  <si>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</si>
  <si>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</si>
  <si>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</si>
  <si>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</si>
  <si>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</si>
  <si>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</si>
  <si>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</si>
  <si>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</si>
  <si>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</si>
  <si>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</si>
  <si>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</si>
  <si>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</si>
  <si>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</si>
  <si>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</si>
  <si>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</si>
  <si>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</si>
  <si>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</si>
  <si>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</si>
  <si>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</si>
  <si>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</si>
  <si>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</si>
  <si>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</si>
  <si>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</si>
  <si>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</si>
  <si>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</si>
  <si>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</si>
  <si>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</si>
  <si>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</si>
  <si>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</si>
  <si>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</si>
  <si>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</si>
  <si>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</si>
  <si>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</si>
  <si>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</si>
  <si>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</si>
  <si>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</si>
  <si>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</si>
  <si>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</si>
  <si>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</si>
  <si>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</si>
  <si>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</si>
  <si>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</si>
  <si>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</si>
  <si>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</si>
  <si>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</si>
  <si>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</si>
  <si>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</si>
  <si>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</si>
  <si>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</si>
  <si>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</si>
  <si>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</si>
  <si>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</si>
  <si>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</si>
  <si>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</si>
  <si>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</si>
  <si>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</si>
  <si>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</si>
  <si>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</si>
  <si>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</si>
  <si>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</si>
  <si>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7446-71-9</t>
  </si>
  <si>
    <t>Sulfur trioxide</t>
  </si>
  <si>
    <t>Talc containing asbestiform fibers</t>
  </si>
  <si>
    <t>100-21-0</t>
  </si>
  <si>
    <t>Terephthalic acid</t>
  </si>
  <si>
    <t>40088-47-9</t>
  </si>
  <si>
    <t>Tetrabromodiphenyl ether</t>
  </si>
  <si>
    <t>630-20-6</t>
  </si>
  <si>
    <t>1,1,1,2-Tetrachloroethane</t>
  </si>
  <si>
    <t>79-34-5</t>
  </si>
  <si>
    <t>1,1,2,2-Tetrachloroethane</t>
  </si>
  <si>
    <t>127-18-4</t>
  </si>
  <si>
    <t>Tetrachloroethene (Perchloroethylene)</t>
  </si>
  <si>
    <t>58-90-2</t>
  </si>
  <si>
    <t>2,3,4,6-Tetrachlorophenol</t>
  </si>
  <si>
    <t>811-97-2</t>
  </si>
  <si>
    <t>1,1,1,2-Tetrafluoroethane</t>
  </si>
  <si>
    <t>7440-28-0</t>
  </si>
  <si>
    <t>Thallium and compounds</t>
  </si>
  <si>
    <t>62-55-5</t>
  </si>
  <si>
    <t>Thioacetamide</t>
  </si>
  <si>
    <t>139-65-1</t>
  </si>
  <si>
    <t>4,4-Thiodianiline</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</si>
  <si>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</si>
  <si>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</si>
  <si>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</si>
  <si>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</si>
  <si>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</si>
  <si>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</si>
  <si>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</si>
  <si>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</si>
  <si>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</si>
  <si>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</si>
  <si>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</si>
  <si>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</si>
  <si>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</si>
  <si>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</si>
  <si>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</si>
  <si>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</si>
  <si>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</si>
  <si>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</si>
  <si>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</si>
  <si>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</si>
  <si>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</si>
  <si>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</si>
  <si>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</si>
  <si>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</si>
  <si>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</si>
  <si>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Toxaphene (Polychlorinated camphenes)</t>
  </si>
  <si>
    <t>126-73-8</t>
  </si>
  <si>
    <t>Tributyl phosphate</t>
  </si>
  <si>
    <t>120-82-1</t>
  </si>
  <si>
    <t>1,2,4-Trichlorobenzene</t>
  </si>
  <si>
    <t>71-55-6</t>
  </si>
  <si>
    <t>1,1,1-Trichloroethane (Methyl chloroform)</t>
  </si>
  <si>
    <t>79-00-5</t>
  </si>
  <si>
    <t>1,1,2-Trichloroethane (Vinyl trichloride)</t>
  </si>
  <si>
    <t>79-01-6</t>
  </si>
  <si>
    <t>Trichloroethene (TCE, Trichloroethylene)</t>
  </si>
  <si>
    <t>75-69-4</t>
  </si>
  <si>
    <t>Trichlorofluoromethane (Freon 11)</t>
  </si>
  <si>
    <t>95-95-4</t>
  </si>
  <si>
    <t>2,4,5-Trichlorophenol</t>
  </si>
  <si>
    <t>88-06-2</t>
  </si>
  <si>
    <t>2,4,6-Trichlorophenol</t>
  </si>
  <si>
    <t>96-18-4</t>
  </si>
  <si>
    <t>1,2,3-Trichloropropane</t>
  </si>
  <si>
    <t>78-40-0</t>
  </si>
  <si>
    <t>Triethyl phosphine</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</si>
  <si>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</si>
  <si>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</si>
  <si>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</si>
  <si>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</si>
  <si>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</si>
  <si>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</si>
  <si>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</si>
  <si>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</si>
  <si>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</si>
  <si>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</si>
  <si>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</si>
  <si>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</si>
  <si>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</si>
  <si>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</si>
  <si>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</si>
  <si>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</si>
  <si>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</si>
  <si>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</si>
  <si>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</si>
  <si>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</si>
  <si>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</si>
  <si>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</si>
  <si>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</si>
  <si>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</si>
  <si>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</si>
  <si>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</si>
  <si>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</si>
  <si>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</si>
  <si>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</si>
  <si>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</si>
  <si>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</si>
  <si>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</si>
  <si>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</si>
  <si>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</si>
  <si>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</si>
  <si>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</si>
  <si>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</si>
  <si>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</si>
  <si>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</si>
  <si>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</si>
  <si>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</si>
  <si>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</si>
  <si>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</si>
  <si>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</si>
  <si>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</si>
  <si>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</si>
  <si>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</si>
  <si>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</si>
  <si>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</si>
  <si>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</si>
  <si>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</si>
  <si>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</si>
  <si>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</si>
  <si>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</si>
  <si>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</si>
  <si>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</si>
  <si>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</si>
  <si>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</si>
  <si>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r>
      <rPr>
        <sz val="14"/>
        <color theme="1"/>
        <rFont val="Calibri"/>
        <family val="2"/>
        <scheme val="minor"/>
      </rPr>
      <t>Units</t>
    </r>
    <r>
      <rPr>
        <sz val="11"/>
        <color theme="1"/>
        <rFont val="Calibri"/>
        <family val="2"/>
        <scheme val="minor"/>
      </rPr>
      <t xml:space="preserve">
</t>
    </r>
    <r>
      <rPr>
        <sz val="9"/>
        <color theme="1"/>
        <rFont val="Calibri"/>
        <family val="2"/>
        <scheme val="minor"/>
      </rPr>
      <t>(e.g. hours operation, tons material, gallons)</t>
    </r>
  </si>
  <si>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</si>
  <si>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</si>
  <si>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</si>
  <si>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</si>
  <si>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</si>
  <si>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</si>
  <si>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</si>
  <si>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</si>
  <si>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</si>
  <si>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</si>
  <si>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</si>
  <si>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</si>
  <si>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</si>
  <si>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</si>
  <si>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</si>
  <si>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</si>
  <si>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</si>
  <si>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</si>
  <si>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</si>
  <si>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</si>
  <si>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</si>
  <si>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</si>
  <si>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</si>
  <si>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</si>
  <si>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</si>
  <si>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</si>
  <si>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PBDE-100 [2,2’,4,4’,6-Pentabromodiphenyl ether]</t>
  </si>
  <si>
    <t>PBDE-138 [2,2’,3,4,4’,5’-Hexabromodiphenyl ether]</t>
  </si>
  <si>
    <t>PBDE-154 [2,2’,4,4’,5,6’-Hexabromodiphenyl ether]</t>
  </si>
  <si>
    <t>PBDE-185 [2,2',3,4,4',5',6-Heptabromodiphenyl ether]</t>
  </si>
  <si>
    <t>PBDE-209 [Decabromodiphenyl ether]</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</si>
  <si>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</si>
  <si>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</si>
  <si>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</si>
  <si>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</si>
  <si>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</si>
  <si>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</si>
  <si>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</si>
  <si>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</si>
  <si>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Total Tetrachlorodibenzo-p-dioxin</t>
  </si>
  <si>
    <t>Total Pentachlorodibenzo-p-dioxin</t>
  </si>
  <si>
    <t>Total Hexachlorodibenzo-p-dioxin</t>
  </si>
  <si>
    <t>Total Heptachlorodibenzo-p-dioxin</t>
  </si>
  <si>
    <t>Total Tetrachlorodibenzofuran</t>
  </si>
  <si>
    <t>Total Pentachlorodibenzofuran</t>
  </si>
  <si>
    <t>Total Hexachlorodibenzofuran</t>
  </si>
  <si>
    <t>Total Heptachlorodibenzofuran</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</si>
  <si>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</si>
  <si>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</si>
  <si>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</si>
  <si>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</si>
  <si>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</si>
  <si>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</si>
  <si>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</si>
  <si>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</si>
  <si>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</si>
  <si>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</si>
  <si>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</si>
  <si>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</si>
  <si>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</si>
  <si>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DEQ Pollutant ID</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</si>
  <si>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</si>
  <si>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</si>
  <si>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</si>
  <si>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</si>
  <si>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</si>
  <si>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</si>
  <si>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</si>
  <si>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</si>
  <si>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</si>
  <si>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</si>
  <si>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</si>
  <si>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</si>
  <si>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</si>
  <si>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</si>
  <si>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</si>
  <si>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</si>
  <si>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</si>
  <si>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</si>
  <si>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</si>
  <si>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</si>
  <si>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</si>
  <si>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</si>
  <si>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</si>
  <si>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</si>
  <si>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</si>
  <si>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</si>
  <si>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</si>
  <si>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</si>
  <si>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</si>
  <si>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</si>
  <si>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</si>
  <si>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</si>
  <si>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</si>
  <si>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</si>
  <si>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</si>
  <si>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</si>
  <si>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</si>
  <si>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</si>
  <si>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</si>
  <si>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</si>
  <si>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</si>
  <si>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</si>
  <si>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</si>
  <si>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</si>
  <si>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</si>
  <si>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</si>
  <si>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</si>
  <si>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</si>
  <si>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</si>
  <si>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</si>
  <si>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</si>
  <si>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</si>
  <si>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</si>
  <si>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</si>
  <si>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</si>
  <si>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</si>
  <si>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</si>
  <si>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</si>
  <si>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7723-14-0</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</si>
  <si>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</si>
  <si>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</si>
  <si>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</si>
  <si>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</si>
  <si>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</si>
  <si>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</si>
  <si>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</si>
  <si>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</si>
  <si>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</si>
  <si>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</si>
  <si>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</si>
  <si>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</si>
  <si>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</si>
  <si>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</si>
  <si>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</si>
  <si>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1333-82-0</t>
  </si>
  <si>
    <t>Chromium trioxide</t>
  </si>
  <si>
    <t>57-12-5</t>
  </si>
  <si>
    <t>Cyanide compounds</t>
  </si>
  <si>
    <t>Chromium VI, chromate, and dichromate particulate</t>
  </si>
  <si>
    <t>Radionuclides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</si>
  <si>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</si>
  <si>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</si>
  <si>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</si>
  <si>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</si>
  <si>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</si>
  <si>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</si>
  <si>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</si>
  <si>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</si>
  <si>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</si>
  <si>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</si>
  <si>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1. Provide a row for each Air Toxic emitted from a specified TEU. Either select a CAS number from the dropdown list or cut and paste both the CAS and Chemical Name for each pollutant.</t>
  </si>
  <si>
    <t>1. Provide a row for each Air Toxic emitted from a specified material and its associated TEU/Activity. Either select a CAS number from the dropdown list or cut and paste both the CAS and Chemical Name for each pollutant.</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</si>
  <si>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</si>
  <si>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</si>
  <si>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</si>
  <si>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</si>
  <si>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</si>
  <si>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</si>
  <si>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</si>
  <si>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</si>
  <si>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</si>
  <si>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</si>
  <si>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</si>
  <si>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</si>
  <si>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Air Toxic pollutants CAS and chemical names, pollutant-specifc emissions factors and control efficiencies, and calculated emissions.</t>
  </si>
  <si>
    <t>Record all emission units and activities that emit air toxics included in the list of associated air toxic contaminants. Provide annual and maximum daily material usage and waste activities, material names and manufacturer, and emission type.</t>
  </si>
  <si>
    <t>Record all Air Toxic pollutants CAS and chemical names associated with recorded materials, pollutant-specifc percent composition and control efficiencies, and calculated emissions.</t>
  </si>
  <si>
    <r>
      <rPr>
        <b/>
        <sz val="14"/>
        <color theme="1"/>
        <rFont val="Calibri"/>
        <family val="2"/>
      </rPr>
      <t xml:space="preserve">Note: </t>
    </r>
    <r>
      <rPr>
        <sz val="14"/>
        <color theme="1"/>
        <rFont val="Calibri"/>
        <family val="2"/>
      </rPr>
      <t xml:space="preserve">Emissions information will be entered on </t>
    </r>
    <r>
      <rPr>
        <b/>
        <sz val="14"/>
        <color theme="1"/>
        <rFont val="Calibri"/>
        <family val="2"/>
      </rPr>
      <t>Worksheets</t>
    </r>
    <r>
      <rPr>
        <sz val="14"/>
        <color theme="1"/>
        <rFont val="Calibri"/>
        <family val="2"/>
      </rPr>
      <t xml:space="preserve"> </t>
    </r>
    <r>
      <rPr>
        <b/>
        <sz val="14"/>
        <color theme="1"/>
        <rFont val="Calibri"/>
        <family val="2"/>
      </rPr>
      <t>2&amp;3</t>
    </r>
    <r>
      <rPr>
        <sz val="14"/>
        <color theme="1"/>
        <rFont val="Calibri"/>
        <family val="2"/>
      </rPr>
      <t xml:space="preserve"> for </t>
    </r>
    <r>
      <rPr>
        <b/>
        <sz val="14"/>
        <color theme="1"/>
        <rFont val="Calibri"/>
        <family val="2"/>
      </rPr>
      <t>EF-based emissions</t>
    </r>
    <r>
      <rPr>
        <sz val="14"/>
        <color theme="1"/>
        <rFont val="Calibri"/>
        <family val="2"/>
      </rPr>
      <t xml:space="preserve">, and </t>
    </r>
    <r>
      <rPr>
        <b/>
        <sz val="14"/>
        <color theme="1"/>
        <rFont val="Calibri"/>
        <family val="2"/>
      </rPr>
      <t>Worksheets</t>
    </r>
    <r>
      <rPr>
        <sz val="14"/>
        <color theme="1"/>
        <rFont val="Calibri"/>
        <family val="2"/>
      </rPr>
      <t xml:space="preserve"> </t>
    </r>
    <r>
      <rPr>
        <b/>
        <sz val="14"/>
        <color theme="1"/>
        <rFont val="Calibri"/>
        <family val="2"/>
      </rPr>
      <t>4&amp;5</t>
    </r>
    <r>
      <rPr>
        <sz val="14"/>
        <color theme="1"/>
        <rFont val="Calibri"/>
        <family val="2"/>
      </rPr>
      <t xml:space="preserve"> for </t>
    </r>
    <r>
      <rPr>
        <b/>
        <sz val="14"/>
        <color theme="1"/>
        <rFont val="Calibri"/>
        <family val="2"/>
      </rPr>
      <t>Material Balance-based emissions</t>
    </r>
    <r>
      <rPr>
        <sz val="14"/>
        <color theme="1"/>
        <rFont val="Calibri"/>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</si>
  <si>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Calibri"/>
        <family val="2"/>
      </rPr>
      <t>Material Balance</t>
    </r>
    <r>
      <rPr>
        <sz val="12"/>
        <color theme="1"/>
        <rFont val="Calibri"/>
        <family val="2"/>
      </rPr>
      <t xml:space="preserve"> activities proceed to </t>
    </r>
    <r>
      <rPr>
        <b/>
        <sz val="12"/>
        <color theme="1"/>
        <rFont val="Calibri"/>
        <family val="2"/>
      </rPr>
      <t>Worksheet 4</t>
    </r>
    <r>
      <rPr>
        <sz val="12"/>
        <color theme="1"/>
        <rFont val="Calibri"/>
        <family val="2"/>
      </rPr>
      <t>.</t>
    </r>
  </si>
  <si>
    <r>
      <t>3. Describe activity units (e.g. MM ft</t>
    </r>
    <r>
      <rPr>
        <vertAlign val="superscript"/>
        <sz val="12"/>
        <color theme="1"/>
        <rFont val="Calibri"/>
        <family val="2"/>
      </rPr>
      <t>3</t>
    </r>
    <r>
      <rPr>
        <sz val="12"/>
        <color theme="1"/>
        <rFont val="Calibri"/>
        <family val="2"/>
      </rPr>
      <t>, gallons, tons, MMBTU, pounds, etc.) and type (e.g. natural gas, wood, metal poured, etc.) for each specific emissions unit/activty.</t>
    </r>
  </si>
  <si>
    <r>
      <t xml:space="preserve">4. Record quantities, units of measurements, and types of </t>
    </r>
    <r>
      <rPr>
        <b/>
        <sz val="12"/>
        <color theme="1"/>
        <rFont val="Calibri"/>
        <family val="2"/>
      </rPr>
      <t>Annual</t>
    </r>
    <r>
      <rPr>
        <sz val="12"/>
        <color theme="1"/>
        <rFont val="Calibri"/>
        <family val="2"/>
      </rPr>
      <t xml:space="preserve"> and </t>
    </r>
    <r>
      <rPr>
        <b/>
        <sz val="12"/>
        <color theme="1"/>
        <rFont val="Calibri"/>
        <family val="2"/>
      </rPr>
      <t>Maximum Daily</t>
    </r>
    <r>
      <rPr>
        <sz val="12"/>
        <color theme="1"/>
        <rFont val="Calibri"/>
        <family val="2"/>
      </rPr>
      <t xml:space="preserve"> activity/production/process rates for each TEU/Activity for "</t>
    </r>
    <r>
      <rPr>
        <b/>
        <sz val="12"/>
        <color theme="1"/>
        <rFont val="Calibri"/>
        <family val="2"/>
      </rPr>
      <t>Actual</t>
    </r>
    <r>
      <rPr>
        <sz val="12"/>
        <color theme="1"/>
        <rFont val="Calibri"/>
        <family val="2"/>
      </rPr>
      <t>", "</t>
    </r>
    <r>
      <rPr>
        <b/>
        <sz val="12"/>
        <color theme="1"/>
        <rFont val="Calibri"/>
        <family val="2"/>
      </rPr>
      <t>Requested PTE</t>
    </r>
    <r>
      <rPr>
        <sz val="12"/>
        <color theme="1"/>
        <rFont val="Calibri"/>
        <family val="2"/>
      </rPr>
      <t>", and "</t>
    </r>
    <r>
      <rPr>
        <b/>
        <sz val="12"/>
        <color theme="1"/>
        <rFont val="Calibri"/>
        <family val="2"/>
      </rPr>
      <t>Capacity</t>
    </r>
    <r>
      <rPr>
        <sz val="12"/>
        <color theme="1"/>
        <rFont val="Calibri"/>
        <family val="2"/>
      </rPr>
      <t xml:space="preserve">" production scenarios. </t>
    </r>
  </si>
  <si>
    <r>
      <rPr>
        <b/>
        <u/>
        <sz val="12"/>
        <color theme="1"/>
        <rFont val="Calibri"/>
        <family val="2"/>
      </rPr>
      <t>Note:</t>
    </r>
    <r>
      <rPr>
        <sz val="12"/>
        <color theme="1"/>
        <rFont val="Calibri"/>
        <family val="2"/>
      </rPr>
      <t xml:space="preserve"> "</t>
    </r>
    <r>
      <rPr>
        <b/>
        <sz val="12"/>
        <color theme="1"/>
        <rFont val="Calibri"/>
        <family val="2"/>
      </rPr>
      <t>Actual</t>
    </r>
    <r>
      <rPr>
        <sz val="12"/>
        <color theme="1"/>
        <rFont val="Calibri"/>
        <family val="2"/>
      </rPr>
      <t>" is based on the reporting year (existing sources) or an estimate of typical production (new sources); "</t>
    </r>
    <r>
      <rPr>
        <b/>
        <sz val="12"/>
        <color theme="1"/>
        <rFont val="Calibri"/>
        <family val="2"/>
      </rPr>
      <t>Requested PTE</t>
    </r>
    <r>
      <rPr>
        <sz val="12"/>
        <color theme="1"/>
        <rFont val="Calibri"/>
        <family val="2"/>
      </rPr>
      <t xml:space="preserve">" is the level requested by the source, which may be 
</t>
    </r>
  </si>
  <si>
    <r>
      <t>higher than "</t>
    </r>
    <r>
      <rPr>
        <b/>
        <sz val="12"/>
        <color theme="1"/>
        <rFont val="Calibri"/>
        <family val="2"/>
      </rPr>
      <t>Actual</t>
    </r>
    <r>
      <rPr>
        <sz val="12"/>
        <color theme="1"/>
        <rFont val="Calibri"/>
        <family val="2"/>
      </rPr>
      <t>" production values; and "</t>
    </r>
    <r>
      <rPr>
        <b/>
        <sz val="12"/>
        <color theme="1"/>
        <rFont val="Calibri"/>
        <family val="2"/>
      </rPr>
      <t>Capacity</t>
    </r>
    <r>
      <rPr>
        <sz val="12"/>
        <color theme="1"/>
        <rFont val="Calibri"/>
        <family val="2"/>
      </rPr>
      <t xml:space="preserve">" is based on the 100% uptime and production for the facility - this may be used for </t>
    </r>
    <r>
      <rPr>
        <i/>
        <sz val="12"/>
        <color theme="1"/>
        <rFont val="Calibri"/>
        <family val="2"/>
      </rPr>
      <t xml:space="preserve">de Minimus </t>
    </r>
    <r>
      <rPr>
        <sz val="12"/>
        <color theme="1"/>
        <rFont val="Calibri"/>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</si>
  <si>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</si>
  <si>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Calibri"/>
        <family val="2"/>
      </rPr>
      <t>pounds/activity units</t>
    </r>
    <r>
      <rPr>
        <sz val="12"/>
        <color theme="1"/>
        <rFont val="Calibri"/>
        <family val="2"/>
      </rPr>
      <t>. Provide EF references (AP-42, WebFire, Source Tests, etc.) and any related notes (e.g. Control Efficiency references).</t>
    </r>
  </si>
  <si>
    <r>
      <t>4.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</si>
  <si>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t>
    </r>
    <r>
      <rPr>
        <b/>
        <vertAlign val="subscript"/>
        <sz val="12"/>
        <color theme="1"/>
        <rFont val="Calibri"/>
        <family val="2"/>
      </rPr>
      <t xml:space="preserve"> </t>
    </r>
    <r>
      <rPr>
        <b/>
        <sz val="12"/>
        <color theme="1"/>
        <rFont val="Calibri"/>
        <family val="2"/>
      </rPr>
      <t>= (P)*(EF)*(1-CE)</t>
    </r>
  </si>
  <si>
    <r>
      <t xml:space="preserve">Annual or Maximum Daily air toxics emissions </t>
    </r>
    <r>
      <rPr>
        <b/>
        <sz val="12"/>
        <color theme="1"/>
        <rFont val="Calibri"/>
        <family val="2"/>
      </rPr>
      <t>[Pounds/(Year|Day)]</t>
    </r>
  </si>
  <si>
    <r>
      <t xml:space="preserve">Production or Process Usage Rate </t>
    </r>
    <r>
      <rPr>
        <b/>
        <sz val="12"/>
        <color theme="1"/>
        <rFont val="Calibri"/>
        <family val="2"/>
      </rPr>
      <t>[Activity Units/(Year|Day)]</t>
    </r>
  </si>
  <si>
    <r>
      <t xml:space="preserve">Pollutant Emission Factor </t>
    </r>
    <r>
      <rPr>
        <b/>
        <sz val="12"/>
        <color theme="1"/>
        <rFont val="Calibri"/>
        <family val="2"/>
      </rPr>
      <t>[Pounds/ Activity Unit]</t>
    </r>
  </si>
  <si>
    <r>
      <t xml:space="preserve">Overall Control Efficiency </t>
    </r>
    <r>
      <rPr>
        <b/>
        <sz val="12"/>
        <color theme="1"/>
        <rFont val="Calibri"/>
        <family val="2"/>
      </rPr>
      <t>expressed as a decimal</t>
    </r>
    <r>
      <rPr>
        <sz val="12"/>
        <color theme="1"/>
        <rFont val="Calibri"/>
        <family val="2"/>
      </rPr>
      <t>.</t>
    </r>
  </si>
  <si>
    <r>
      <t xml:space="preserve">1. List all TEU IDs and TEU/Activity descriptions with emissions from material balance activities.  For Emission Factor-based activities proceed to </t>
    </r>
    <r>
      <rPr>
        <b/>
        <sz val="12"/>
        <color theme="1"/>
        <rFont val="Calibri"/>
        <family val="2"/>
      </rPr>
      <t>Worksheet 2</t>
    </r>
    <r>
      <rPr>
        <sz val="12"/>
        <color theme="1"/>
        <rFont val="Calibri"/>
        <family val="2"/>
      </rPr>
      <t>.</t>
    </r>
  </si>
  <si>
    <r>
      <t xml:space="preserve">4. Record "Material Usage" quantities </t>
    </r>
    <r>
      <rPr>
        <b/>
        <sz val="12"/>
        <color theme="1"/>
        <rFont val="Calibri"/>
        <family val="2"/>
      </rPr>
      <t>in pounds</t>
    </r>
    <r>
      <rPr>
        <sz val="12"/>
        <color theme="1"/>
        <rFont val="Calibri"/>
        <family val="2"/>
      </rPr>
      <t xml:space="preserve"> for both annual and maximum daily activity/production/process rates for each TEU/activity for "Actual", "Requested PTE", and "Capacity" production scenarios. </t>
    </r>
  </si>
  <si>
    <r>
      <rPr>
        <b/>
        <sz val="12"/>
        <color theme="1"/>
        <rFont val="Calibri"/>
        <family val="2"/>
      </rPr>
      <t>Note:</t>
    </r>
    <r>
      <rPr>
        <sz val="12"/>
        <color theme="1"/>
        <rFont val="Calibri"/>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</si>
  <si>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material and TEU/Activity.</t>
    </r>
  </si>
  <si>
    <r>
      <t>5.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</si>
  <si>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 = [(C</t>
    </r>
    <r>
      <rPr>
        <b/>
        <vertAlign val="subscript"/>
        <sz val="12"/>
        <color theme="1"/>
        <rFont val="Calibri"/>
        <family val="2"/>
      </rPr>
      <t>X</t>
    </r>
    <r>
      <rPr>
        <b/>
        <sz val="12"/>
        <color theme="1"/>
        <rFont val="Calibri"/>
        <family val="2"/>
      </rPr>
      <t>–W</t>
    </r>
    <r>
      <rPr>
        <b/>
        <vertAlign val="subscript"/>
        <sz val="12"/>
        <color theme="1"/>
        <rFont val="Calibri"/>
        <family val="2"/>
      </rPr>
      <t>X</t>
    </r>
    <r>
      <rPr>
        <b/>
        <sz val="12"/>
        <color theme="1"/>
        <rFont val="Calibri"/>
        <family val="2"/>
      </rPr>
      <t>)*K</t>
    </r>
    <r>
      <rPr>
        <b/>
        <vertAlign val="subscript"/>
        <sz val="12"/>
        <color theme="1"/>
        <rFont val="Calibri"/>
        <family val="2"/>
      </rPr>
      <t>X</t>
    </r>
    <r>
      <rPr>
        <b/>
        <sz val="12"/>
        <color theme="1"/>
        <rFont val="Calibri"/>
        <family val="2"/>
      </rPr>
      <t>]*(1–CE)</t>
    </r>
  </si>
  <si>
    <r>
      <t xml:space="preserve">Annual or Maximum Daily air toxic emissions </t>
    </r>
    <r>
      <rPr>
        <b/>
        <sz val="12"/>
        <color theme="1"/>
        <rFont val="Calibri"/>
        <family val="2"/>
      </rPr>
      <t>[Pounds/(Year|Day)]</t>
    </r>
  </si>
  <si>
    <r>
      <t xml:space="preserve">Material usage </t>
    </r>
    <r>
      <rPr>
        <b/>
        <sz val="12"/>
        <color theme="1"/>
        <rFont val="Calibri"/>
        <family val="2"/>
      </rPr>
      <t>[Pounds/(Year|Day)]</t>
    </r>
  </si>
  <si>
    <r>
      <t xml:space="preserve">Material waste </t>
    </r>
    <r>
      <rPr>
        <b/>
        <sz val="12"/>
        <color theme="1"/>
        <rFont val="Calibri"/>
        <family val="2"/>
      </rPr>
      <t>[Pounds/(Year|Day)]</t>
    </r>
  </si>
  <si>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</si>
  <si>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</si>
  <si>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</si>
  <si>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</si>
  <si>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</si>
  <si>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</si>
  <si>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nickel</t>
  </si>
  <si>
    <t>mineral fiber emissions</t>
  </si>
  <si>
    <t>PCB</t>
  </si>
  <si>
    <t>PAH</t>
  </si>
  <si>
    <t>radionuclides</t>
  </si>
  <si>
    <t>radon</t>
  </si>
  <si>
    <t>phthalates</t>
  </si>
  <si>
    <t>coke</t>
  </si>
  <si>
    <t>teq</t>
  </si>
  <si>
    <t>formatting</t>
  </si>
  <si>
    <t>date update and unlocking facility information cells</t>
  </si>
  <si>
    <t>Marking Paint</t>
  </si>
  <si>
    <t>Iron Guard Cherry Red</t>
  </si>
  <si>
    <t>Krylon Products Group</t>
  </si>
  <si>
    <t>Fugitive</t>
  </si>
  <si>
    <t>Iron Guard Gloss Black</t>
  </si>
  <si>
    <t>Iron Guard Island Green</t>
  </si>
  <si>
    <t>Iron Guard Satin Gray</t>
  </si>
  <si>
    <t>Marking Ink</t>
  </si>
  <si>
    <t>Dura-Ink Black</t>
  </si>
  <si>
    <t>LA-CO Industries</t>
  </si>
  <si>
    <t>Dura-Ink Blue</t>
  </si>
  <si>
    <t>Dura-Ink Red</t>
  </si>
  <si>
    <t>2865 N Pacific Hwy</t>
  </si>
  <si>
    <t>Medford</t>
  </si>
  <si>
    <t>Roseburg Forest Products, Medford MDF</t>
  </si>
  <si>
    <t>--</t>
  </si>
  <si>
    <t>lb/MMBtu</t>
  </si>
  <si>
    <t>MMBtu</t>
  </si>
  <si>
    <t>Wood fuel combustion</t>
  </si>
  <si>
    <t>Boiler</t>
  </si>
  <si>
    <t>High Temp Baghouse</t>
  </si>
  <si>
    <t>Dryers 2 &amp; 3</t>
  </si>
  <si>
    <t>RCO</t>
  </si>
  <si>
    <t>RCO Baghouses, RCO</t>
  </si>
  <si>
    <t>Natural gas combustion</t>
  </si>
  <si>
    <t>MMscf</t>
  </si>
  <si>
    <t>ODT</t>
  </si>
  <si>
    <t>Former</t>
  </si>
  <si>
    <t>Baghouse</t>
  </si>
  <si>
    <t>Press</t>
  </si>
  <si>
    <t>Press Fugitives</t>
  </si>
  <si>
    <t>Boiler Wood Fuel</t>
  </si>
  <si>
    <t>Boiler Natural Gas Fuel</t>
  </si>
  <si>
    <t>Dryers Wood Furnish</t>
  </si>
  <si>
    <t>Dryers Natural Gas Fuel</t>
  </si>
  <si>
    <t>RCO Natural Gas Fuel</t>
  </si>
  <si>
    <t>None</t>
  </si>
  <si>
    <t>Msf-3/4"</t>
  </si>
  <si>
    <t>Board Cooler</t>
  </si>
  <si>
    <t>Sander</t>
  </si>
  <si>
    <t>Baghouses 8-11</t>
  </si>
  <si>
    <t>Baghouse 12</t>
  </si>
  <si>
    <t>Facility VOC</t>
  </si>
  <si>
    <t>Saw</t>
  </si>
  <si>
    <t>Baghouse 13</t>
  </si>
  <si>
    <t>Saw and Hog</t>
  </si>
  <si>
    <t>Msf</t>
  </si>
  <si>
    <t>MDF production</t>
  </si>
  <si>
    <t>MDF throughput</t>
  </si>
  <si>
    <t>Fiber throughput</t>
  </si>
  <si>
    <t>Boiler Wood</t>
  </si>
  <si>
    <t>lb/MMscf</t>
  </si>
  <si>
    <t>ND</t>
  </si>
  <si>
    <t>Dryers Furnish</t>
  </si>
  <si>
    <t>lb/ODT</t>
  </si>
  <si>
    <t>Dryer Natural Gas</t>
  </si>
  <si>
    <t>Boiler Natural Gas</t>
  </si>
  <si>
    <t>RCO Natural Gas</t>
  </si>
  <si>
    <t>lb/Msf-3/4"</t>
  </si>
  <si>
    <t>lb/Msf</t>
  </si>
  <si>
    <t>15-0073</t>
  </si>
  <si>
    <t>BOILER</t>
  </si>
  <si>
    <t>FORMER</t>
  </si>
  <si>
    <t>SAW</t>
  </si>
  <si>
    <t>SANDER</t>
  </si>
  <si>
    <t>PRESS_FUG</t>
  </si>
  <si>
    <t>BC</t>
  </si>
  <si>
    <t>FINISHING</t>
  </si>
  <si>
    <t>Amanda Orth</t>
  </si>
  <si>
    <t>541-784-2467</t>
  </si>
  <si>
    <t>AP-42, Chapter 1.6 Wood Residue Combustion, Table 1.6-3, September 2003. Chlorine emissions data is not included in 2018 NCASI Air Toxics Database so AP-42 value is used.</t>
  </si>
  <si>
    <t>Average of source tests performed April 4, 2017 and April 25, 2018 at baghouse exhaust. Results for sanderdust (wood fuel) firing configuration used.</t>
  </si>
  <si>
    <t xml:space="preserve">NCASI 2018 Air Toxics Database, emission factor for Boilers - Wood - Dry Control Devices. </t>
  </si>
  <si>
    <t xml:space="preserve">NCASI 2018 Air Toxics Database, emission factor for Boilers - Wood w/ESP or Fabric Filter. </t>
  </si>
  <si>
    <t>Molybdenum trioxide emission factor converted from elemental molybdenum, based on NCASI 2018 Air Toxics Database, emission factor for Boilers - Wood w/ESP or Fabric Filter. Elemental molybdenum factor (2.07E-06 lb/MMBtu) converted using ratio of molecular weight of Mo (95.94) to MoO3 (143.94).</t>
  </si>
  <si>
    <t>NCASI 2018 Air Toxics Database, emission factor for Boilers - Wood  - All Boiler Configurations w/Wet Scrubber. No data on silver emissions is available for boilers with baghouse control, but using wet scrubber emission factor is conservative since wet scrubbers are generally less efficient than baghouses.</t>
  </si>
  <si>
    <t>Ventura County Air Pollution Control District, AB 2588 Combustion Emission Factors dated May 17, 2001. Emission factor for natural gas combustion equipment rated 10 - 100 MMBtu/hr.</t>
  </si>
  <si>
    <t>NCASI 2018 Air Toxics Database, emission factor for Boilers - Natural Gas (US EPA AP-42). The September 2018 database includes the application of updated data handling and statistical procedures to the AP-42 dataset and is considered to be of higher quality than the AP-42 published emissions data for natural gas combustion.</t>
  </si>
  <si>
    <t>NCASI 2018 Air Toxics Database, emission factor for Boilers - Natural Gas (US EPA AP-42). Value of ND is used as reported in the September 2018 database rather than the detection level as shown in the AP-42 published emissions data since the AP-42 factor is below the detection level. The NCASI statistical treatment of the dataset is considered to be of higher quality and is given priority.</t>
  </si>
  <si>
    <t>Source test performed April 5, 2017 while Boiler firing 100% natural with no baghouse control. Result was ND so value is average at detection level, converted from lb/MMBtu to lb/MMscf by multiplying lb/MMBtu result ( 4.53E-09) by natural gas heat content of 1,026 Btu/cf.</t>
  </si>
  <si>
    <t>Molybdenum trioxide emission factor converted from elemental molybdenum, based on NCASI 2018 Air Toxics Database, emission factor for Boilers - Natural Gas (US EPA AP-42). Elemental molybdenum factor (1.10E-03 lb/MMBtu) converted using ratio of molecular weight of Mo (95.94) to MoO3 (143.94).</t>
  </si>
  <si>
    <t>Source test performed September 6-7, 2006. Value is average of face and core dryers. Testing was performed while facility was using MDI resin and prior to RCO installation and are used as uncontrolled emission factors.</t>
  </si>
  <si>
    <t xml:space="preserve">NCASI 2013 Wood Products Database, emission factor for uncontrolled MDF tube dryer. </t>
  </si>
  <si>
    <t>Average of source tests performed on Aug 2012, Mar 2009, Jan 2009, and Oct 2008 at RCO exhaust while facility was using MDI resin. Values represent combined press and dryer controlled emissions.</t>
  </si>
  <si>
    <t>NCASI 2013 Wood Products Database, emission factor for uncontrolled MDF tube dryer. Value for m,p-xylenes is shown as individual isomers.</t>
  </si>
  <si>
    <t xml:space="preserve">These chemicals are already accounted for at the dryer emission estimates representing dryer furnish and natural gas combustion in direct-fired burners. Chemicals not included in calculations here to avoid double-counting. </t>
  </si>
  <si>
    <t>NCASI technical paper on the applicability of dioxin/furan and polycyclic organic matter emissions to direct-fired dryers, submitted to EPA on August 31, 2018. The paper details the reasons that the prerequisite conditions for formation of these chemicals are not prevalent direct-fired process units, and therefore, why the chemicals would not be expected to be present.</t>
  </si>
  <si>
    <t>NCASI 2013 Wood Products Database, emission factor for MDF former.</t>
  </si>
  <si>
    <t xml:space="preserve">NCASI Technical Bulletin 770, January 1999. Results from Table 5.1.4 for Mill 100 Face Former Total Emissions are used. Medford MDF facility is Mill 100 in the NCASI Technical Bulletin and so is treated as site-specific source test data. The Core Former is not used because it was operating with non-blowline blending during the testing. Formaldehyde result is used as ND rather than the detection level (2.5E-03 lb/ODT). Emissions from the forming process are result of excess formaldehyde associated with the resin (see page 93 of Technical Bulletin 770). The test was performed using UF resin and formaldehyde was not detected. The facility now uses MDI resin, which is a formaldehyde-free resin, and so no formaldehyde emissions would be expected from the forming process. </t>
  </si>
  <si>
    <t xml:space="preserve">NCASI Technical Bulletin 770, January 1999. Results from Table 5.1.4 for Mill 100 Face Former Total Emissions are used. Medford MDF facility is Mill 100 in the NCASI Technical Bulletin and so is treated as site-specific source test data. The Core Former is not used because it was operating with non-blowline blending during the testing. </t>
  </si>
  <si>
    <t>NCASI 2013 Wood Products Database, emission factor for MDF former. Value for m,p-xylenes is shown as individual isomers.</t>
  </si>
  <si>
    <t>Source test performed December 5-6, 2006. Value is sum of three press vents. Testing was performed while facility was using MDI resin and with a temporary total enclosure installed to capture 100% of press emissions.</t>
  </si>
  <si>
    <t xml:space="preserve">NCASI 2013 Wood Products Database, emission factor for uncontrolled MDF press. </t>
  </si>
  <si>
    <t>Formaldehyde and methanol emissions from the press are based on source tests performed at the RCO exhaust, representing combined press and dryer controlled emissions. Since the combined emissions are accounted for at the dryer emission estimates, they are not calculated here to avoid double-counting.</t>
  </si>
  <si>
    <t>NCASI 2013 Wood Products Database, emission factor for uncontrolled MDF press. Value for m,p-xylenes is shown as individual isomers.</t>
  </si>
  <si>
    <t>Source test performed December 5-6, 2006. Value is sum of three press vents. Testing was performed while facility was using MDI resin and with a temporary total enclosure installed to capture 100% of press emissions; fugitive emission factor based on uncontrolled press emissions and 97.0% capture efficiency for partial enclosure</t>
  </si>
  <si>
    <t>NCASI 2013 Wood Products Database, emission factor for uncontrolled MDF press; fugitive emission factor based on uncontrolled press emissions and 97.0% capture efficiency for partial enclosure</t>
  </si>
  <si>
    <t>NCASI 2013 Wood Products Database, emission factor for uncontrolled MDF press. Value for m,p-xylenes is shown as individual isomers; fugitive emission factor based on uncontrolled press emissions and 97.0% capture efficiency for partial enclosure</t>
  </si>
  <si>
    <t xml:space="preserve">NCASI 2013 Wood Products Database, emission factor for MDF board cooler. </t>
  </si>
  <si>
    <t>NCASI 2013 Wood Products Database, emission factor for MDF board cooler. Value for m,p-xylenes is shown as individual isomers.</t>
  </si>
  <si>
    <t xml:space="preserve">NCASI 2013 Wood Products Database, emission factor for MDF saw and board trim hog. </t>
  </si>
  <si>
    <t>AP-42; Phenol emission factor from NCASI 2013 Wood Products Database is not used since it is based on southern yellow pine data only. Based on NCASI information, phenol is not expected from western softwoods but no data is available for western softwoods.</t>
  </si>
  <si>
    <t>NCASI 2013 Wood Products Database, emission factor for MDF saw and board trim hog. Value for m,p-xylenes is shown as individual isomers.</t>
  </si>
  <si>
    <t>NCASI Technical Bulletin 770, January 1999. Results from Table 5.1.6 for Mill 100 Sander Total Emissions are used. Medford MDF facility is Mill 100 in the NCASI Technical Bulletin and so is treated as site-specific source test data.</t>
  </si>
  <si>
    <t>NCASI Technical Bulletin 770, January 1999.  The Mill 100 (site-specific) ND results for phenol and styrene are used as shown in Table 5.1.6. The values for phenol and styrene from the 2013 NCASI Wood Products Database for MDF sanders are based on results from southern yellow pine and hardwood mills and are not applicable to Medford MDF. All western softwoods test data in the DB are ND results so site-specific test result is used as ND.</t>
  </si>
  <si>
    <t>NCASI Technical Bulletin 770, January 1999. Results from Table 5.1.6 for Mill 100 Sander Total Emissions are used. Value for m,p-xylenes is shown as individual isomers.</t>
  </si>
  <si>
    <t>NCASI 2018 Air Toxics Database, emission factor for Boilers - Wood. The September 2018 database is the most current version of NCASI database for toxic emissions from wood combustion sources.</t>
  </si>
  <si>
    <t>Source test on similar source performed by Flakeboard America Limited, Eugene MDF Boiler No. 2 on August 25, 2009. Results are reported at the detection level for samples that were less than the method detection limit.</t>
  </si>
  <si>
    <t>NCASI Technical Bulletin 1013, emission factor for Wood-Fired Boilers</t>
  </si>
  <si>
    <t>NCASI 2018 Air Toxics Database, emission factor for Boilers - Natural Gas (US EPA AP-42). The September 2018 database includes the application of updated data handling and statistical procedures to the AP-42 dataset and is considered to be of higher quality than the AP-42 published emissions data for natural gas combustion. Per EPA NEI from 2011, four percent of chromium emitted during natural combustion is in the hexavalent form. Emission factor is 4% of that cited in NCASI 2018 Air Toxics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</si>
</sst>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1" x14ac:knownFonts="1">
    <font>
      <sz val="11"/>
      <color theme="1"/>
      <name val="Calibri"/>
      <family val="2"/>
      <scheme val="minor"/>
    </font>
    <font>
      <sz val="10"/>
      <color indexed="8"/>
      <name val="Arial"/>
      <family val="2"/>
    </font>
    <font>
      <b/>
      <sz val="11"/>
      <color indexed="8"/>
      <name val="Calibri"/>
      <family val="2"/>
    </font>
    <font>
      <sz val="11"/>
      <color indexed="8"/>
      <name val="Calibri"/>
      <family val="2"/>
    </font>
    <font>
      <sz val="16"/>
      <color theme="1"/>
      <name val="Calibri"/>
      <family val="2"/>
      <scheme val="minor"/>
    </font>
    <font>
      <sz val="18"/>
      <color theme="1"/>
      <name val="Calibri"/>
      <family val="2"/>
      <scheme val="minor"/>
    </font>
    <font>
      <sz val="12"/>
      <color theme="1"/>
      <name val="Calibri"/>
      <family val="2"/>
      <scheme val="minor"/>
    </font>
    <font>
      <sz val="14"/>
      <color theme="1"/>
      <name val="Calibri"/>
      <family val="2"/>
      <scheme val="minor"/>
    </font>
    <font>
      <sz val="9"/>
      <color theme="1"/>
      <name val="Calibri"/>
      <family val="2"/>
      <scheme val="minor"/>
    </font>
    <font>
      <b/>
      <sz val="11"/>
      <color theme="1"/>
      <name val="Calibri"/>
      <family val="2"/>
      <scheme val="minor"/>
    </font>
    <font>
      <b/>
      <sz val="11"/>
      <color rgb="FFFF0000"/>
      <name val="Calibri"/>
      <family val="2"/>
      <scheme val="minor"/>
    </font>
    <font>
      <sz val="14"/>
      <name val="Calibri"/>
      <family val="2"/>
      <scheme val="minor"/>
    </font>
    <font>
      <b/>
      <sz val="24"/>
      <color rgb="FFFF0000"/>
      <name val="Calibri"/>
      <family val="2"/>
      <scheme val="minor"/>
    </font>
    <font>
      <u/>
      <sz val="11"/>
      <color theme="10"/>
      <name val="Calibri"/>
      <family val="2"/>
    </font>
    <font>
      <sz val="11"/>
      <color theme="1"/>
      <name val="Calibri"/>
      <family val="2"/>
      <scheme val="minor"/>
    </font>
    <font>
      <sz val="28"/>
      <color theme="1"/>
      <name val="Calibri"/>
      <family val="2"/>
      <scheme val="minor"/>
    </font>
    <font>
      <b/>
      <sz val="16"/>
      <color theme="1"/>
      <name val="Calibri"/>
      <family val="2"/>
      <scheme val="minor"/>
    </font>
    <font>
      <sz val="11"/>
      <name val="Calibri"/>
      <family val="2"/>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b/>
      <sz val="18"/>
      <color rgb="FFFF0000"/>
      <name val="Calibri"/>
      <family val="2"/>
    </font>
    <font>
      <sz val="12"/>
      <color rgb="FF000000"/>
      <name val="Calibri"/>
      <family val="2"/>
    </font>
    <font>
      <sz val="12"/>
      <color theme="1"/>
      <name val="Calibri"/>
      <family val="2"/>
    </font>
    <font>
      <b/>
      <sz val="14"/>
      <color theme="1"/>
      <name val="Calibri"/>
      <family val="2"/>
    </font>
    <font>
      <b/>
      <u/>
      <sz val="12"/>
      <color theme="1"/>
      <name val="Calibri"/>
      <family val="2"/>
    </font>
    <font>
      <b/>
      <sz val="12"/>
      <name val="Calibri"/>
      <family val="2"/>
    </font>
    <font>
      <sz val="12"/>
      <name val="Calibri"/>
      <family val="2"/>
    </font>
    <font>
      <b/>
      <sz val="12"/>
      <color theme="1"/>
      <name val="Calibri"/>
      <family val="2"/>
    </font>
    <font>
      <i/>
      <sz val="12"/>
      <color theme="1"/>
      <name val="Calibri"/>
      <family val="2"/>
    </font>
    <font>
      <vertAlign val="superscript"/>
      <sz val="12"/>
      <color theme="1"/>
      <name val="Calibri"/>
      <family val="2"/>
    </font>
    <font>
      <b/>
      <sz val="12"/>
      <color rgb="FFFF0000"/>
      <name val="Calibri"/>
      <family val="2"/>
    </font>
    <font>
      <b/>
      <vertAlign val="subscript"/>
      <sz val="12"/>
      <color theme="1"/>
      <name val="Calibri"/>
      <family val="2"/>
    </font>
    <font>
      <b/>
      <sz val="16"/>
      <color rgb="FFFF0000"/>
      <name val="Calibri"/>
      <family val="2"/>
    </font>
    <font>
      <b/>
      <u/>
      <sz val="16"/>
      <color theme="1"/>
      <name val="Calibri"/>
      <family val="2"/>
    </font>
    <font>
      <u/>
      <sz val="16"/>
      <color theme="10"/>
      <name val="Calibri"/>
      <family val="2"/>
    </font>
    <font>
      <b/>
      <sz val="11"/>
      <name val="Calibri"/>
      <family val="2"/>
      <scheme val="minor"/>
    </font>
    <font>
      <sz val="11"/>
      <color indexed="8"/>
      <name val="Times New Roman"/>
      <family val="2"/>
    </font>
  </fonts>
  <fills count="16">
    <fill>
      <patternFill patternType="none"/>
    </fill>
    <fill>
      <patternFill patternType="gray125"/>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6">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7">
    <xf numFmtId="0" fontId="0" fillId="0" borderId="0"/>
    <xf numFmtId="0" fontId="1" fillId="0" borderId="0"/>
    <xf numFmtId="0" fontId="13" fillId="0" borderId="0" applyNumberFormat="0" applyFill="0" applyBorder="0" applyAlignment="0" applyProtection="0">
      <alignment vertical="top"/>
      <protection locked="0"/>
    </xf>
    <xf numFmtId="9" fontId="14" fillId="0" borderId="0" applyFont="0" applyFill="0" applyBorder="0" applyAlignment="0" applyProtection="0"/>
    <xf numFmtId="0" fontId="40" fillId="0" borderId="0"/>
    <xf numFmtId="0" fontId="14" fillId="0" borderId="0"/>
    <xf numFmtId="0" fontId="14" fillId="0" borderId="0"/>
  </cellStyleXfs>
  <cellXfs count="310">
    <xf numFmtId="0" fontId="0" fillId="0" borderId="0" xfId="0"/>
    <xf numFmtId="0" fontId="0" fillId="0" borderId="0" xfId="0" applyAlignment="1">
      <alignment horizontal="center"/>
    </xf>
    <xf numFmtId="0" fontId="0" fillId="0" borderId="0" xfId="0" applyAlignment="1">
      <alignment wrapText="1"/>
    </xf>
    <xf numFmtId="49" fontId="3" fillId="0" borderId="2" xfId="1" applyNumberFormat="1" applyFont="1" applyFill="1" applyBorder="1" applyAlignment="1">
      <alignment wrapText="1"/>
    </xf>
    <xf numFmtId="49" fontId="6" fillId="0" borderId="4" xfId="0" applyNumberFormat="1" applyFont="1" applyBorder="1" applyAlignment="1">
      <alignment horizontal="center"/>
    </xf>
    <xf numFmtId="49" fontId="0" fillId="0" borderId="0" xfId="0" applyNumberFormat="1" applyAlignment="1">
      <alignment horizontal="center"/>
    </xf>
    <xf numFmtId="0" fontId="10" fillId="0" borderId="13" xfId="0" applyFont="1" applyBorder="1" applyAlignment="1">
      <alignment horizontal="center"/>
    </xf>
    <xf numFmtId="0" fontId="10" fillId="0" borderId="27" xfId="0" applyFont="1" applyBorder="1"/>
    <xf numFmtId="0" fontId="10" fillId="0" borderId="0" xfId="0" applyFont="1" applyBorder="1"/>
    <xf numFmtId="0" fontId="10" fillId="0" borderId="15" xfId="0" applyFont="1" applyBorder="1" applyAlignment="1">
      <alignment horizontal="center"/>
    </xf>
    <xf numFmtId="0" fontId="10" fillId="0" borderId="10" xfId="0" applyFont="1" applyBorder="1" applyAlignment="1">
      <alignment horizontal="center"/>
    </xf>
    <xf numFmtId="0" fontId="10" fillId="0" borderId="15" xfId="0" applyFont="1" applyBorder="1"/>
    <xf numFmtId="0" fontId="10" fillId="0" borderId="16" xfId="0" applyFont="1" applyBorder="1" applyAlignment="1">
      <alignment horizontal="center"/>
    </xf>
    <xf numFmtId="0" fontId="10" fillId="0" borderId="19" xfId="0" applyFont="1" applyBorder="1" applyAlignment="1">
      <alignment horizontal="center"/>
    </xf>
    <xf numFmtId="0" fontId="10" fillId="0" borderId="31" xfId="0" applyFont="1" applyBorder="1" applyAlignment="1">
      <alignment horizontal="center"/>
    </xf>
    <xf numFmtId="0" fontId="0" fillId="0" borderId="0" xfId="0" applyAlignment="1">
      <alignment horizontal="center" wrapText="1"/>
    </xf>
    <xf numFmtId="0" fontId="2" fillId="2" borderId="39" xfId="1" applyFont="1" applyFill="1" applyBorder="1" applyAlignment="1">
      <alignment horizontal="center"/>
    </xf>
    <xf numFmtId="0" fontId="9" fillId="3" borderId="38" xfId="0" applyFont="1" applyFill="1" applyBorder="1" applyAlignment="1">
      <alignment horizontal="center"/>
    </xf>
    <xf numFmtId="49" fontId="0" fillId="0" borderId="0" xfId="0" applyNumberFormat="1"/>
    <xf numFmtId="49" fontId="2" fillId="2" borderId="1" xfId="1" applyNumberFormat="1" applyFont="1" applyFill="1" applyBorder="1" applyAlignment="1">
      <alignment horizontal="center"/>
    </xf>
    <xf numFmtId="0" fontId="6" fillId="0" borderId="6" xfId="0" applyFont="1" applyBorder="1" applyAlignment="1">
      <alignment horizontal="center"/>
    </xf>
    <xf numFmtId="0" fontId="10" fillId="0" borderId="10" xfId="0" applyFont="1" applyBorder="1"/>
    <xf numFmtId="3" fontId="10" fillId="0" borderId="12" xfId="0" applyNumberFormat="1" applyFont="1" applyBorder="1" applyAlignment="1">
      <alignment horizontal="center"/>
    </xf>
    <xf numFmtId="3" fontId="10" fillId="0" borderId="11" xfId="0" applyNumberFormat="1" applyFont="1" applyBorder="1" applyAlignment="1">
      <alignment horizontal="center"/>
    </xf>
    <xf numFmtId="3" fontId="10" fillId="0" borderId="3" xfId="0" applyNumberFormat="1" applyFont="1" applyBorder="1" applyAlignment="1">
      <alignment horizontal="center"/>
    </xf>
    <xf numFmtId="0" fontId="10" fillId="0" borderId="12" xfId="0" applyFont="1" applyBorder="1" applyAlignment="1">
      <alignment horizontal="center"/>
    </xf>
    <xf numFmtId="0" fontId="10" fillId="0" borderId="11" xfId="0" applyFont="1" applyBorder="1" applyAlignment="1">
      <alignment horizontal="center"/>
    </xf>
    <xf numFmtId="0" fontId="10" fillId="0" borderId="3" xfId="0" applyFont="1" applyBorder="1" applyAlignment="1">
      <alignment horizontal="center"/>
    </xf>
    <xf numFmtId="0" fontId="6" fillId="0" borderId="30" xfId="0" applyFont="1" applyBorder="1" applyAlignment="1">
      <alignment horizontal="center"/>
    </xf>
    <xf numFmtId="0" fontId="7" fillId="0" borderId="14" xfId="0" applyFont="1" applyFill="1" applyBorder="1" applyAlignment="1">
      <alignment horizontal="center" vertical="center"/>
    </xf>
    <xf numFmtId="164" fontId="0" fillId="0" borderId="0" xfId="0" applyNumberFormat="1" applyAlignment="1">
      <alignment horizontal="center"/>
    </xf>
    <xf numFmtId="164" fontId="9" fillId="0" borderId="0" xfId="0" applyNumberFormat="1" applyFont="1" applyAlignment="1">
      <alignment horizontal="center"/>
    </xf>
    <xf numFmtId="0" fontId="9" fillId="0" borderId="0" xfId="0" applyFont="1" applyAlignment="1">
      <alignment horizontal="center"/>
    </xf>
    <xf numFmtId="0" fontId="10" fillId="0" borderId="0" xfId="0" applyFont="1" applyBorder="1" applyAlignment="1">
      <alignment horizontal="center"/>
    </xf>
    <xf numFmtId="0" fontId="0" fillId="0" borderId="0" xfId="0" applyFill="1"/>
    <xf numFmtId="0" fontId="0" fillId="0" borderId="0" xfId="0" applyFill="1" applyAlignment="1">
      <alignment horizontal="center"/>
    </xf>
    <xf numFmtId="49" fontId="0" fillId="0" borderId="0" xfId="0" applyNumberFormat="1" applyFill="1" applyAlignment="1">
      <alignment horizontal="center"/>
    </xf>
    <xf numFmtId="10" fontId="0" fillId="0" borderId="0" xfId="3" applyNumberFormat="1" applyFont="1" applyFill="1" applyAlignment="1">
      <alignment horizontal="center"/>
    </xf>
    <xf numFmtId="10" fontId="6" fillId="0" borderId="4" xfId="3" applyNumberFormat="1" applyFont="1" applyBorder="1" applyAlignment="1">
      <alignment horizontal="center"/>
    </xf>
    <xf numFmtId="10" fontId="6" fillId="0" borderId="26" xfId="3" applyNumberFormat="1" applyFont="1" applyBorder="1" applyAlignment="1">
      <alignment horizontal="center" vertical="center"/>
    </xf>
    <xf numFmtId="10" fontId="0" fillId="0" borderId="0" xfId="3" applyNumberFormat="1" applyFont="1" applyAlignment="1">
      <alignment horizontal="center"/>
    </xf>
    <xf numFmtId="0" fontId="6" fillId="9" borderId="23" xfId="0" applyFont="1" applyFill="1" applyBorder="1" applyAlignment="1">
      <alignment horizontal="center" vertical="center"/>
    </xf>
    <xf numFmtId="0" fontId="6" fillId="12" borderId="7" xfId="0" applyFont="1" applyFill="1" applyBorder="1" applyAlignment="1">
      <alignment horizontal="center" vertical="center"/>
    </xf>
    <xf numFmtId="0" fontId="6" fillId="6" borderId="22" xfId="0" applyFont="1" applyFill="1" applyBorder="1" applyAlignment="1">
      <alignment horizontal="center" vertical="center" wrapText="1"/>
    </xf>
    <xf numFmtId="0" fontId="6" fillId="8" borderId="30" xfId="0" applyFont="1" applyFill="1" applyBorder="1" applyAlignment="1">
      <alignment horizontal="center" vertical="center" wrapText="1"/>
    </xf>
    <xf numFmtId="0" fontId="6" fillId="8" borderId="30" xfId="0" applyFont="1" applyFill="1" applyBorder="1" applyAlignment="1">
      <alignment horizontal="center" vertical="center"/>
    </xf>
    <xf numFmtId="0" fontId="6" fillId="8" borderId="24" xfId="0" applyFont="1" applyFill="1" applyBorder="1" applyAlignment="1">
      <alignment horizontal="center" vertical="center"/>
    </xf>
    <xf numFmtId="0" fontId="6" fillId="12" borderId="5"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6" xfId="0" applyFont="1" applyFill="1" applyBorder="1" applyAlignment="1">
      <alignment horizontal="center" vertical="center"/>
    </xf>
    <xf numFmtId="0" fontId="6" fillId="12" borderId="4" xfId="0" applyFont="1" applyFill="1" applyBorder="1" applyAlignment="1">
      <alignment horizontal="center" vertical="center"/>
    </xf>
    <xf numFmtId="0" fontId="6" fillId="12" borderId="8" xfId="0" applyFont="1" applyFill="1" applyBorder="1" applyAlignment="1">
      <alignment horizontal="center" vertical="center"/>
    </xf>
    <xf numFmtId="0" fontId="10" fillId="0" borderId="15" xfId="0" applyFont="1" applyBorder="1" applyAlignment="1" applyProtection="1">
      <alignment horizontal="center"/>
    </xf>
    <xf numFmtId="0" fontId="10" fillId="0" borderId="31" xfId="0" applyFont="1" applyBorder="1" applyAlignment="1" applyProtection="1">
      <alignment horizontal="center"/>
      <protection locked="0"/>
    </xf>
    <xf numFmtId="49" fontId="10" fillId="0" borderId="12" xfId="0" applyNumberFormat="1" applyFont="1" applyBorder="1" applyAlignment="1" applyProtection="1">
      <alignment horizontal="left"/>
      <protection locked="0"/>
    </xf>
    <xf numFmtId="0" fontId="10" fillId="0" borderId="11" xfId="0" applyFont="1" applyBorder="1" applyProtection="1">
      <protection locked="0"/>
    </xf>
    <xf numFmtId="49" fontId="10" fillId="0" borderId="10" xfId="0" applyNumberFormat="1" applyFont="1" applyBorder="1" applyAlignment="1" applyProtection="1">
      <alignment horizontal="left"/>
      <protection locked="0"/>
    </xf>
    <xf numFmtId="0" fontId="10" fillId="0" borderId="0" xfId="0" applyFont="1" applyBorder="1" applyProtection="1">
      <protection locked="0"/>
    </xf>
    <xf numFmtId="0" fontId="0" fillId="0" borderId="31" xfId="0" applyBorder="1" applyAlignment="1" applyProtection="1">
      <alignment horizontal="center"/>
      <protection locked="0"/>
    </xf>
    <xf numFmtId="49" fontId="0" fillId="0" borderId="10" xfId="0" applyNumberFormat="1" applyBorder="1" applyAlignment="1" applyProtection="1">
      <alignment horizontal="left"/>
      <protection locked="0"/>
    </xf>
    <xf numFmtId="0" fontId="0" fillId="0" borderId="0" xfId="0" applyBorder="1" applyProtection="1">
      <protection locked="0"/>
    </xf>
    <xf numFmtId="0" fontId="0" fillId="0" borderId="14" xfId="0" applyBorder="1" applyAlignment="1" applyProtection="1">
      <alignment horizontal="center"/>
      <protection locked="0"/>
    </xf>
    <xf numFmtId="49" fontId="0" fillId="0" borderId="4" xfId="0" applyNumberFormat="1" applyBorder="1" applyAlignment="1" applyProtection="1">
      <alignment horizontal="left"/>
      <protection locked="0"/>
    </xf>
    <xf numFmtId="0" fontId="0" fillId="0" borderId="5" xfId="0" applyBorder="1" applyProtection="1">
      <protection locked="0"/>
    </xf>
    <xf numFmtId="10" fontId="10" fillId="0" borderId="13" xfId="3" applyNumberFormat="1"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51" xfId="0" applyFont="1" applyBorder="1" applyAlignment="1" applyProtection="1">
      <alignment horizontal="center"/>
      <protection locked="0"/>
    </xf>
    <xf numFmtId="0" fontId="10" fillId="0" borderId="15" xfId="0" applyFont="1" applyBorder="1" applyAlignment="1" applyProtection="1">
      <alignment horizontal="center"/>
      <protection locked="0"/>
    </xf>
    <xf numFmtId="0" fontId="10" fillId="0" borderId="31" xfId="0" applyFont="1" applyBorder="1" applyProtection="1">
      <protection locked="0"/>
    </xf>
    <xf numFmtId="0" fontId="10" fillId="0" borderId="32" xfId="0" applyFont="1" applyBorder="1" applyAlignment="1" applyProtection="1">
      <alignment horizontal="center"/>
      <protection locked="0"/>
    </xf>
    <xf numFmtId="0" fontId="10" fillId="0" borderId="35" xfId="0" applyFont="1" applyBorder="1" applyAlignment="1" applyProtection="1">
      <alignment horizontal="center"/>
      <protection locked="0"/>
    </xf>
    <xf numFmtId="10" fontId="10" fillId="0" borderId="31" xfId="3" applyNumberFormat="1" applyFont="1" applyBorder="1" applyAlignment="1" applyProtection="1">
      <alignment horizontal="center"/>
      <protection locked="0"/>
    </xf>
    <xf numFmtId="0" fontId="10" fillId="0" borderId="33" xfId="0" applyFont="1" applyBorder="1" applyAlignment="1" applyProtection="1">
      <alignment horizontal="center"/>
      <protection locked="0"/>
    </xf>
    <xf numFmtId="0" fontId="10" fillId="0" borderId="52" xfId="0" applyFont="1" applyBorder="1" applyAlignment="1" applyProtection="1">
      <alignment horizontal="center"/>
      <protection locked="0"/>
    </xf>
    <xf numFmtId="0" fontId="10" fillId="0" borderId="36" xfId="0" applyFont="1" applyBorder="1" applyAlignment="1" applyProtection="1">
      <alignment horizontal="center"/>
      <protection locked="0"/>
    </xf>
    <xf numFmtId="10" fontId="0" fillId="0" borderId="31" xfId="3" applyNumberFormat="1" applyFont="1" applyBorder="1" applyAlignment="1" applyProtection="1">
      <alignment horizontal="center"/>
      <protection locked="0"/>
    </xf>
    <xf numFmtId="0" fontId="0" fillId="0" borderId="33"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31" xfId="0" applyBorder="1" applyProtection="1">
      <protection locked="0"/>
    </xf>
    <xf numFmtId="0" fontId="0" fillId="0" borderId="36" xfId="0" applyBorder="1" applyAlignment="1" applyProtection="1">
      <alignment horizontal="center"/>
      <protection locked="0"/>
    </xf>
    <xf numFmtId="10" fontId="0" fillId="0" borderId="14" xfId="3" applyNumberFormat="1" applyFont="1" applyBorder="1" applyAlignment="1" applyProtection="1">
      <alignment horizontal="center"/>
      <protection locked="0"/>
    </xf>
    <xf numFmtId="0" fontId="0" fillId="0" borderId="34" xfId="0" applyBorder="1" applyAlignment="1" applyProtection="1">
      <alignment horizontal="center"/>
      <protection locked="0"/>
    </xf>
    <xf numFmtId="0" fontId="0" fillId="0" borderId="5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4" xfId="0" applyBorder="1" applyProtection="1">
      <protection locked="0"/>
    </xf>
    <xf numFmtId="0" fontId="0" fillId="0" borderId="37" xfId="0" applyBorder="1" applyAlignment="1" applyProtection="1">
      <alignment horizontal="center"/>
      <protection locked="0"/>
    </xf>
    <xf numFmtId="0" fontId="10" fillId="0" borderId="10" xfId="0" applyFont="1" applyBorder="1" applyProtection="1">
      <protection locked="0"/>
    </xf>
    <xf numFmtId="49" fontId="0" fillId="0" borderId="10" xfId="0" applyNumberFormat="1" applyBorder="1" applyAlignment="1" applyProtection="1">
      <alignment horizontal="center"/>
      <protection locked="0"/>
    </xf>
    <xf numFmtId="0" fontId="0" fillId="0" borderId="10" xfId="0" applyBorder="1" applyProtection="1">
      <protection locked="0"/>
    </xf>
    <xf numFmtId="0" fontId="0" fillId="0" borderId="4" xfId="0" applyBorder="1" applyProtection="1">
      <protection locked="0"/>
    </xf>
    <xf numFmtId="49" fontId="0" fillId="0" borderId="4" xfId="0" applyNumberFormat="1" applyBorder="1" applyAlignment="1" applyProtection="1">
      <alignment horizontal="center"/>
      <protection locked="0"/>
    </xf>
    <xf numFmtId="10" fontId="0" fillId="0" borderId="10" xfId="3" applyNumberFormat="1" applyFont="1" applyBorder="1" applyAlignment="1" applyProtection="1">
      <alignment horizontal="center"/>
      <protection locked="0"/>
    </xf>
    <xf numFmtId="10" fontId="0" fillId="0" borderId="15" xfId="3" applyNumberFormat="1" applyFont="1" applyBorder="1" applyAlignment="1" applyProtection="1">
      <alignment horizontal="center"/>
      <protection locked="0"/>
    </xf>
    <xf numFmtId="10" fontId="0" fillId="0" borderId="4" xfId="3" applyNumberFormat="1" applyFont="1" applyBorder="1" applyAlignment="1" applyProtection="1">
      <alignment horizontal="center"/>
      <protection locked="0"/>
    </xf>
    <xf numFmtId="10" fontId="0" fillId="0" borderId="6" xfId="3" applyNumberFormat="1" applyFont="1" applyBorder="1" applyAlignment="1" applyProtection="1">
      <alignment horizontal="center"/>
      <protection locked="0"/>
    </xf>
    <xf numFmtId="0" fontId="0" fillId="13" borderId="4" xfId="0" applyFont="1" applyFill="1" applyBorder="1" applyAlignment="1">
      <alignment horizontal="center" wrapText="1"/>
    </xf>
    <xf numFmtId="0" fontId="0" fillId="10" borderId="24" xfId="0" applyFont="1" applyFill="1" applyBorder="1" applyAlignment="1">
      <alignment horizontal="center"/>
    </xf>
    <xf numFmtId="0" fontId="16" fillId="7" borderId="38" xfId="0" applyFont="1" applyFill="1" applyBorder="1" applyAlignment="1">
      <alignment horizontal="right" vertical="center" wrapText="1"/>
    </xf>
    <xf numFmtId="0" fontId="0" fillId="15" borderId="7" xfId="0" applyFill="1" applyBorder="1" applyAlignment="1">
      <alignment horizontal="center"/>
    </xf>
    <xf numFmtId="0" fontId="0" fillId="15" borderId="8" xfId="0" applyFill="1" applyBorder="1"/>
    <xf numFmtId="0" fontId="0" fillId="15" borderId="8" xfId="0" applyFill="1" applyBorder="1" applyAlignment="1">
      <alignment horizontal="center"/>
    </xf>
    <xf numFmtId="0" fontId="0" fillId="15" borderId="9" xfId="0" applyFill="1" applyBorder="1" applyAlignment="1">
      <alignment horizontal="center"/>
    </xf>
    <xf numFmtId="0" fontId="0" fillId="0" borderId="0" xfId="0" applyFill="1" applyAlignment="1">
      <alignment horizontal="center" wrapText="1"/>
    </xf>
    <xf numFmtId="49" fontId="17" fillId="0" borderId="2" xfId="1" applyNumberFormat="1" applyFont="1" applyFill="1" applyBorder="1" applyAlignment="1">
      <alignment wrapText="1"/>
    </xf>
    <xf numFmtId="0" fontId="0" fillId="15" borderId="31" xfId="0" applyFill="1" applyBorder="1" applyAlignment="1" applyProtection="1">
      <alignment horizontal="center"/>
      <protection locked="0"/>
    </xf>
    <xf numFmtId="0" fontId="0" fillId="15" borderId="10" xfId="0" applyFill="1" applyBorder="1" applyProtection="1">
      <protection locked="0"/>
    </xf>
    <xf numFmtId="49" fontId="0" fillId="15" borderId="10" xfId="0" applyNumberFormat="1" applyFill="1" applyBorder="1" applyAlignment="1" applyProtection="1">
      <alignment horizontal="center"/>
      <protection locked="0"/>
    </xf>
    <xf numFmtId="0" fontId="0" fillId="15" borderId="0" xfId="0" applyFill="1" applyBorder="1" applyProtection="1">
      <protection locked="0"/>
    </xf>
    <xf numFmtId="0" fontId="10" fillId="15" borderId="15" xfId="0" applyFont="1" applyFill="1" applyBorder="1" applyAlignment="1">
      <alignment horizontal="center"/>
    </xf>
    <xf numFmtId="10" fontId="0" fillId="15" borderId="10" xfId="3" applyNumberFormat="1" applyFont="1" applyFill="1" applyBorder="1" applyAlignment="1" applyProtection="1">
      <alignment horizontal="center"/>
      <protection locked="0"/>
    </xf>
    <xf numFmtId="10" fontId="0" fillId="15" borderId="15" xfId="3" applyNumberFormat="1" applyFont="1" applyFill="1" applyBorder="1" applyAlignment="1" applyProtection="1">
      <alignment horizontal="center"/>
      <protection locked="0"/>
    </xf>
    <xf numFmtId="0" fontId="0" fillId="15" borderId="31" xfId="0" applyFill="1" applyBorder="1" applyProtection="1">
      <protection locked="0"/>
    </xf>
    <xf numFmtId="0" fontId="0" fillId="15" borderId="33" xfId="0" applyFill="1" applyBorder="1" applyAlignment="1" applyProtection="1">
      <alignment horizontal="center"/>
      <protection locked="0"/>
    </xf>
    <xf numFmtId="0" fontId="0" fillId="15" borderId="36" xfId="0" applyFill="1" applyBorder="1" applyAlignment="1" applyProtection="1">
      <alignment horizontal="center"/>
      <protection locked="0"/>
    </xf>
    <xf numFmtId="0" fontId="0" fillId="15" borderId="15" xfId="0" applyFill="1" applyBorder="1" applyAlignment="1" applyProtection="1">
      <alignment horizontal="center"/>
      <protection locked="0"/>
    </xf>
    <xf numFmtId="49" fontId="0" fillId="15" borderId="10" xfId="0" applyNumberFormat="1" applyFill="1" applyBorder="1" applyAlignment="1" applyProtection="1">
      <alignment horizontal="left"/>
      <protection locked="0"/>
    </xf>
    <xf numFmtId="0" fontId="10" fillId="15" borderId="15" xfId="0" applyFont="1" applyFill="1" applyBorder="1" applyAlignment="1" applyProtection="1">
      <alignment horizontal="center"/>
    </xf>
    <xf numFmtId="10" fontId="0" fillId="15" borderId="31" xfId="3" applyNumberFormat="1" applyFont="1" applyFill="1" applyBorder="1" applyAlignment="1" applyProtection="1">
      <alignment horizontal="center"/>
      <protection locked="0"/>
    </xf>
    <xf numFmtId="0" fontId="0" fillId="15" borderId="52" xfId="0" applyFill="1" applyBorder="1" applyAlignment="1" applyProtection="1">
      <alignment horizontal="center"/>
      <protection locked="0"/>
    </xf>
    <xf numFmtId="0" fontId="0" fillId="15" borderId="31" xfId="0" applyFill="1" applyBorder="1" applyAlignment="1">
      <alignment horizontal="center"/>
    </xf>
    <xf numFmtId="0" fontId="0" fillId="15" borderId="10" xfId="0" applyFill="1" applyBorder="1"/>
    <xf numFmtId="0" fontId="0" fillId="15" borderId="0" xfId="0" applyFill="1" applyBorder="1"/>
    <xf numFmtId="0" fontId="0" fillId="15" borderId="15" xfId="0" applyFill="1" applyBorder="1"/>
    <xf numFmtId="0" fontId="0" fillId="15" borderId="10" xfId="0" applyFill="1" applyBorder="1" applyAlignment="1">
      <alignment horizontal="center"/>
    </xf>
    <xf numFmtId="0" fontId="0" fillId="15" borderId="15" xfId="0" applyFill="1" applyBorder="1" applyAlignment="1">
      <alignment horizontal="center"/>
    </xf>
    <xf numFmtId="0" fontId="0" fillId="15" borderId="0" xfId="0" applyFill="1" applyBorder="1" applyAlignment="1">
      <alignment horizontal="center"/>
    </xf>
    <xf numFmtId="0" fontId="0" fillId="15" borderId="29" xfId="0" applyFill="1" applyBorder="1"/>
    <xf numFmtId="0" fontId="0" fillId="15" borderId="17" xfId="0" applyFill="1" applyBorder="1" applyAlignment="1">
      <alignment horizontal="center"/>
    </xf>
    <xf numFmtId="0" fontId="0" fillId="15" borderId="20" xfId="0" applyFill="1" applyBorder="1" applyAlignment="1">
      <alignment horizontal="center"/>
    </xf>
    <xf numFmtId="0" fontId="20" fillId="5" borderId="0" xfId="0" applyFont="1" applyFill="1" applyAlignment="1"/>
    <xf numFmtId="0" fontId="21" fillId="5" borderId="0" xfId="0" applyFont="1" applyFill="1" applyAlignment="1"/>
    <xf numFmtId="0" fontId="20" fillId="5" borderId="0" xfId="0" applyFont="1" applyFill="1"/>
    <xf numFmtId="0" fontId="22" fillId="5" borderId="0" xfId="0" applyFont="1" applyFill="1" applyAlignment="1">
      <alignment vertical="center" wrapText="1"/>
    </xf>
    <xf numFmtId="0" fontId="23" fillId="5" borderId="0" xfId="0" applyFont="1" applyFill="1" applyAlignment="1"/>
    <xf numFmtId="0" fontId="20" fillId="5" borderId="5" xfId="0" applyFont="1" applyFill="1" applyBorder="1"/>
    <xf numFmtId="0" fontId="20" fillId="5" borderId="0" xfId="0" applyFont="1" applyFill="1" applyBorder="1"/>
    <xf numFmtId="0" fontId="25" fillId="5" borderId="0" xfId="0" applyFont="1" applyFill="1" applyBorder="1" applyAlignment="1">
      <alignment wrapText="1"/>
    </xf>
    <xf numFmtId="0" fontId="26" fillId="5" borderId="0" xfId="0" applyFont="1" applyFill="1"/>
    <xf numFmtId="0" fontId="25" fillId="5" borderId="0" xfId="0" applyFont="1" applyFill="1" applyBorder="1" applyAlignment="1">
      <alignment vertical="top" wrapText="1"/>
    </xf>
    <xf numFmtId="0" fontId="25" fillId="5" borderId="0" xfId="0" applyFont="1" applyFill="1" applyBorder="1"/>
    <xf numFmtId="0" fontId="26" fillId="5" borderId="38" xfId="0" applyFont="1" applyFill="1" applyBorder="1" applyAlignment="1">
      <alignment horizontal="left" vertical="center"/>
    </xf>
    <xf numFmtId="0" fontId="26" fillId="5" borderId="0" xfId="0" applyFont="1" applyFill="1" applyBorder="1" applyAlignment="1">
      <alignment vertical="center"/>
    </xf>
    <xf numFmtId="0" fontId="26" fillId="5" borderId="38" xfId="0" applyFont="1" applyFill="1" applyBorder="1" applyAlignment="1">
      <alignment vertical="center"/>
    </xf>
    <xf numFmtId="0" fontId="26" fillId="5" borderId="0" xfId="0" applyFont="1" applyFill="1" applyBorder="1" applyAlignment="1">
      <alignment vertical="center" wrapText="1"/>
    </xf>
    <xf numFmtId="0" fontId="21" fillId="5" borderId="0" xfId="0" applyFont="1" applyFill="1"/>
    <xf numFmtId="0" fontId="28" fillId="5" borderId="0" xfId="0" applyFont="1" applyFill="1"/>
    <xf numFmtId="0" fontId="13" fillId="5" borderId="0" xfId="2" applyFont="1" applyFill="1" applyAlignment="1" applyProtection="1"/>
    <xf numFmtId="0" fontId="29" fillId="5" borderId="43" xfId="2" applyFont="1" applyFill="1" applyBorder="1" applyAlignment="1" applyProtection="1"/>
    <xf numFmtId="0" fontId="26" fillId="5" borderId="44" xfId="0" applyFont="1" applyFill="1" applyBorder="1"/>
    <xf numFmtId="0" fontId="26" fillId="5" borderId="45" xfId="0" applyFont="1" applyFill="1" applyBorder="1"/>
    <xf numFmtId="0" fontId="30" fillId="5" borderId="46" xfId="2" applyFont="1" applyFill="1" applyBorder="1" applyAlignment="1" applyProtection="1"/>
    <xf numFmtId="0" fontId="30" fillId="5" borderId="0" xfId="0" applyFont="1" applyFill="1" applyBorder="1"/>
    <xf numFmtId="0" fontId="30" fillId="5" borderId="47" xfId="0" applyFont="1" applyFill="1" applyBorder="1"/>
    <xf numFmtId="0" fontId="30" fillId="5" borderId="0" xfId="0" applyFont="1" applyFill="1"/>
    <xf numFmtId="0" fontId="30" fillId="5" borderId="48" xfId="2" applyFont="1" applyFill="1" applyBorder="1" applyAlignment="1" applyProtection="1"/>
    <xf numFmtId="0" fontId="30" fillId="5" borderId="49" xfId="0" applyFont="1" applyFill="1" applyBorder="1"/>
    <xf numFmtId="0" fontId="30" fillId="5" borderId="50" xfId="0" applyFont="1" applyFill="1" applyBorder="1"/>
    <xf numFmtId="0" fontId="31" fillId="5" borderId="0" xfId="0" applyFont="1" applyFill="1" applyBorder="1" applyAlignment="1">
      <alignment vertical="center"/>
    </xf>
    <xf numFmtId="0" fontId="26" fillId="5" borderId="0" xfId="0" applyFont="1" applyFill="1" applyAlignment="1">
      <alignment vertical="center"/>
    </xf>
    <xf numFmtId="0" fontId="30" fillId="5" borderId="0" xfId="2" applyFont="1" applyFill="1" applyBorder="1" applyAlignment="1" applyProtection="1">
      <alignment vertical="center"/>
    </xf>
    <xf numFmtId="0" fontId="30" fillId="5" borderId="0" xfId="0" applyFont="1" applyFill="1" applyBorder="1" applyAlignment="1">
      <alignment vertical="center"/>
    </xf>
    <xf numFmtId="0" fontId="30" fillId="5" borderId="0" xfId="0" applyFont="1" applyFill="1" applyAlignment="1">
      <alignment vertical="center"/>
    </xf>
    <xf numFmtId="0" fontId="31" fillId="5" borderId="0" xfId="0" applyFont="1" applyFill="1"/>
    <xf numFmtId="0" fontId="32" fillId="5" borderId="0" xfId="0" applyFont="1" applyFill="1"/>
    <xf numFmtId="0" fontId="26" fillId="5" borderId="0" xfId="0" applyFont="1" applyFill="1" applyBorder="1" applyAlignment="1"/>
    <xf numFmtId="0" fontId="26" fillId="5" borderId="0" xfId="0" applyFont="1" applyFill="1" applyBorder="1" applyAlignment="1">
      <alignment horizontal="left" vertical="center" wrapText="1"/>
    </xf>
    <xf numFmtId="0" fontId="26" fillId="5" borderId="0" xfId="0" applyFont="1" applyFill="1" applyAlignment="1"/>
    <xf numFmtId="0" fontId="26" fillId="5" borderId="0" xfId="0" applyFont="1" applyFill="1" applyBorder="1" applyAlignment="1">
      <alignment horizontal="left"/>
    </xf>
    <xf numFmtId="0" fontId="26" fillId="5" borderId="0" xfId="0" applyFont="1" applyFill="1" applyAlignment="1">
      <alignment horizontal="center"/>
    </xf>
    <xf numFmtId="0" fontId="31" fillId="5" borderId="0" xfId="0" applyFont="1" applyFill="1" applyBorder="1"/>
    <xf numFmtId="0" fontId="26" fillId="5" borderId="0" xfId="0" applyFont="1" applyFill="1" applyBorder="1"/>
    <xf numFmtId="0" fontId="26" fillId="0" borderId="0" xfId="0" applyFont="1" applyFill="1" applyBorder="1" applyAlignment="1"/>
    <xf numFmtId="0" fontId="26" fillId="5" borderId="0" xfId="0" applyFont="1" applyFill="1" applyAlignment="1">
      <alignment horizontal="left" vertical="center" wrapText="1"/>
    </xf>
    <xf numFmtId="0" fontId="36" fillId="5" borderId="0" xfId="0" applyFont="1" applyFill="1" applyAlignment="1"/>
    <xf numFmtId="0" fontId="0" fillId="0" borderId="0" xfId="0" applyFont="1"/>
    <xf numFmtId="0" fontId="28" fillId="5" borderId="0" xfId="0" applyFont="1" applyFill="1" applyAlignment="1">
      <alignment vertical="top"/>
    </xf>
    <xf numFmtId="0" fontId="24" fillId="5" borderId="0" xfId="0" applyFont="1" applyFill="1" applyAlignment="1">
      <alignment horizontal="left" wrapText="1"/>
    </xf>
    <xf numFmtId="0" fontId="37" fillId="5" borderId="0" xfId="0" applyFont="1" applyFill="1"/>
    <xf numFmtId="49" fontId="10" fillId="0" borderId="12" xfId="0" applyNumberFormat="1" applyFont="1" applyBorder="1" applyAlignment="1" applyProtection="1">
      <alignment horizontal="center"/>
      <protection locked="0"/>
    </xf>
    <xf numFmtId="49" fontId="10" fillId="0" borderId="10" xfId="0" applyNumberFormat="1" applyFont="1" applyBorder="1" applyAlignment="1" applyProtection="1">
      <alignment horizontal="center"/>
      <protection locked="0"/>
    </xf>
    <xf numFmtId="10" fontId="10" fillId="0" borderId="10" xfId="3" applyNumberFormat="1" applyFont="1" applyBorder="1" applyAlignment="1" applyProtection="1">
      <alignment horizontal="center"/>
      <protection locked="0"/>
    </xf>
    <xf numFmtId="10" fontId="10" fillId="0" borderId="15" xfId="3" applyNumberFormat="1" applyFont="1" applyBorder="1" applyAlignment="1" applyProtection="1">
      <alignment horizontal="center"/>
      <protection locked="0"/>
    </xf>
    <xf numFmtId="0" fontId="10" fillId="0" borderId="40" xfId="0" applyFont="1" applyBorder="1" applyAlignment="1" applyProtection="1">
      <alignment horizontal="center"/>
      <protection locked="0"/>
    </xf>
    <xf numFmtId="0" fontId="10" fillId="0" borderId="42" xfId="0" applyFont="1" applyBorder="1" applyAlignment="1" applyProtection="1">
      <alignment horizontal="center"/>
      <protection locked="0"/>
    </xf>
    <xf numFmtId="0" fontId="10" fillId="0" borderId="41" xfId="0" applyFont="1" applyBorder="1" applyAlignment="1" applyProtection="1">
      <alignment horizontal="center"/>
      <protection locked="0"/>
    </xf>
    <xf numFmtId="0" fontId="0" fillId="4" borderId="0" xfId="0" applyFill="1" applyAlignment="1">
      <alignment horizontal="center" wrapText="1"/>
    </xf>
    <xf numFmtId="0" fontId="10" fillId="0" borderId="6" xfId="0" applyFont="1" applyBorder="1" applyAlignment="1" applyProtection="1">
      <alignment horizontal="center"/>
      <protection locked="0"/>
    </xf>
    <xf numFmtId="0" fontId="0" fillId="0" borderId="29" xfId="0" applyBorder="1" applyProtection="1">
      <protection locked="0"/>
    </xf>
    <xf numFmtId="0" fontId="0" fillId="0" borderId="10" xfId="0" applyBorder="1" applyAlignment="1" applyProtection="1">
      <alignment horizontal="center"/>
      <protection locked="0"/>
    </xf>
    <xf numFmtId="0" fontId="0" fillId="0" borderId="15" xfId="0" applyBorder="1" applyProtection="1">
      <protection locked="0"/>
    </xf>
    <xf numFmtId="0" fontId="0" fillId="0" borderId="17"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8" xfId="0" applyBorder="1" applyProtection="1">
      <protection locked="0"/>
    </xf>
    <xf numFmtId="0" fontId="0" fillId="0" borderId="4" xfId="0" applyBorder="1" applyAlignment="1" applyProtection="1">
      <alignment horizontal="center"/>
      <protection locked="0"/>
    </xf>
    <xf numFmtId="0" fontId="0" fillId="0" borderId="6" xfId="0" applyBorder="1" applyProtection="1">
      <protection locked="0"/>
    </xf>
    <xf numFmtId="0" fontId="0" fillId="0" borderId="18"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0" xfId="0" applyBorder="1" applyAlignment="1" applyProtection="1">
      <alignment horizontal="center"/>
      <protection locked="0"/>
    </xf>
    <xf numFmtId="0" fontId="0" fillId="0" borderId="5" xfId="0" applyBorder="1" applyAlignment="1" applyProtection="1">
      <alignment horizontal="center"/>
      <protection locked="0"/>
    </xf>
    <xf numFmtId="0" fontId="39" fillId="0" borderId="15" xfId="0" applyFont="1" applyFill="1" applyBorder="1" applyAlignment="1" applyProtection="1">
      <alignment horizontal="center"/>
      <protection locked="0"/>
    </xf>
    <xf numFmtId="0" fontId="39" fillId="0" borderId="6" xfId="0" applyFont="1" applyFill="1" applyBorder="1" applyAlignment="1" applyProtection="1">
      <alignment horizontal="center"/>
      <protection locked="0"/>
    </xf>
    <xf numFmtId="0" fontId="6" fillId="0" borderId="38" xfId="0" applyFont="1" applyBorder="1" applyProtection="1">
      <protection locked="0"/>
    </xf>
    <xf numFmtId="2" fontId="0" fillId="0" borderId="0" xfId="0" applyNumberFormat="1" applyAlignment="1">
      <alignment horizontal="center"/>
    </xf>
    <xf numFmtId="0" fontId="24" fillId="5" borderId="0" xfId="0" applyFont="1" applyFill="1" applyAlignment="1">
      <alignment horizontal="left" wrapText="1"/>
    </xf>
    <xf numFmtId="0" fontId="25" fillId="5" borderId="11" xfId="0" applyFont="1" applyFill="1" applyBorder="1" applyAlignment="1">
      <alignment vertical="top" wrapText="1"/>
    </xf>
    <xf numFmtId="0" fontId="25" fillId="5" borderId="0" xfId="0" applyFont="1" applyFill="1" applyBorder="1" applyAlignment="1">
      <alignment vertical="top" wrapText="1"/>
    </xf>
    <xf numFmtId="0" fontId="25" fillId="5" borderId="0" xfId="0" applyFont="1" applyFill="1" applyBorder="1" applyAlignment="1">
      <alignment horizontal="left" vertical="top" wrapText="1"/>
    </xf>
    <xf numFmtId="0" fontId="26" fillId="5" borderId="38" xfId="0" applyFont="1" applyFill="1" applyBorder="1" applyAlignment="1">
      <alignment horizontal="left" vertical="center" wrapText="1"/>
    </xf>
    <xf numFmtId="0" fontId="13" fillId="0" borderId="0" xfId="2" applyFill="1" applyAlignment="1" applyProtection="1">
      <alignment horizontal="left"/>
    </xf>
    <xf numFmtId="0" fontId="13" fillId="0" borderId="0" xfId="2" applyFont="1" applyFill="1" applyAlignment="1" applyProtection="1">
      <alignment horizontal="left"/>
    </xf>
    <xf numFmtId="0" fontId="38" fillId="0" borderId="0" xfId="2" applyFont="1" applyFill="1" applyAlignment="1" applyProtection="1">
      <alignment horizontal="left" vertical="center"/>
    </xf>
    <xf numFmtId="0" fontId="26" fillId="5" borderId="0" xfId="0" applyFont="1" applyFill="1" applyBorder="1" applyAlignment="1">
      <alignment horizontal="left" vertical="center" wrapText="1"/>
    </xf>
    <xf numFmtId="0" fontId="26" fillId="5" borderId="0" xfId="0" applyFont="1" applyFill="1" applyAlignment="1">
      <alignment horizontal="left" vertical="center" wrapText="1"/>
    </xf>
    <xf numFmtId="0" fontId="16" fillId="0" borderId="38" xfId="0" applyFont="1" applyBorder="1" applyAlignment="1">
      <alignment horizontal="center"/>
    </xf>
    <xf numFmtId="0" fontId="7" fillId="11" borderId="7" xfId="0" applyFont="1" applyFill="1" applyBorder="1" applyAlignment="1">
      <alignment horizontal="center" vertical="center"/>
    </xf>
    <xf numFmtId="0" fontId="7" fillId="11" borderId="8" xfId="0" applyFont="1" applyFill="1" applyBorder="1" applyAlignment="1">
      <alignment horizontal="center" vertical="center"/>
    </xf>
    <xf numFmtId="0" fontId="7" fillId="11" borderId="9"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7" fillId="13" borderId="7" xfId="0" applyFont="1" applyFill="1" applyBorder="1" applyAlignment="1">
      <alignment horizontal="center" vertical="center"/>
    </xf>
    <xf numFmtId="0" fontId="7" fillId="13" borderId="8" xfId="0" applyFont="1" applyFill="1" applyBorder="1" applyAlignment="1">
      <alignment horizontal="center" vertical="center"/>
    </xf>
    <xf numFmtId="0" fontId="7" fillId="13" borderId="9" xfId="0" applyFont="1" applyFill="1" applyBorder="1" applyAlignment="1">
      <alignment horizontal="center" vertical="center"/>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9" xfId="0" applyFont="1" applyFill="1" applyBorder="1" applyAlignment="1">
      <alignment horizont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2" fillId="4" borderId="12"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3"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0" xfId="0" applyFont="1" applyFill="1" applyBorder="1" applyAlignment="1">
      <alignment horizontal="left" vertical="center"/>
    </xf>
    <xf numFmtId="0" fontId="12" fillId="4" borderId="15" xfId="0" applyFont="1" applyFill="1" applyBorder="1" applyAlignment="1">
      <alignment horizontal="left" vertical="center"/>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0" fontId="12" fillId="4" borderId="6" xfId="0" applyFont="1" applyFill="1" applyBorder="1" applyAlignment="1">
      <alignment horizontal="left" vertical="center"/>
    </xf>
    <xf numFmtId="0" fontId="7" fillId="7" borderId="13"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14" xfId="0" applyFont="1" applyFill="1" applyBorder="1" applyAlignment="1">
      <alignment horizontal="center" vertical="center"/>
    </xf>
    <xf numFmtId="10" fontId="4" fillId="0" borderId="13" xfId="3" applyNumberFormat="1" applyFont="1" applyBorder="1" applyAlignment="1">
      <alignment horizontal="center" vertical="center" wrapText="1"/>
    </xf>
    <xf numFmtId="10" fontId="4" fillId="0" borderId="31" xfId="3" applyNumberFormat="1" applyFont="1" applyBorder="1" applyAlignment="1">
      <alignment horizontal="center" vertical="center" wrapText="1"/>
    </xf>
    <xf numFmtId="10" fontId="4" fillId="0" borderId="14" xfId="3" applyNumberFormat="1" applyFont="1" applyBorder="1" applyAlignment="1">
      <alignment horizontal="center" vertical="center" wrapText="1"/>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13" borderId="12" xfId="0" applyFont="1" applyFill="1" applyBorder="1" applyAlignment="1">
      <alignment horizontal="center" vertical="center"/>
    </xf>
    <xf numFmtId="0" fontId="7" fillId="13" borderId="11" xfId="0" applyFont="1" applyFill="1" applyBorder="1" applyAlignment="1">
      <alignment horizontal="center" vertical="center"/>
    </xf>
    <xf numFmtId="0" fontId="7" fillId="13" borderId="3"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5" xfId="0" applyFont="1" applyFill="1" applyBorder="1" applyAlignment="1">
      <alignment horizontal="center" vertical="center"/>
    </xf>
    <xf numFmtId="0" fontId="7" fillId="13" borderId="6" xfId="0" applyFont="1" applyFill="1" applyBorder="1" applyAlignment="1">
      <alignment horizontal="center" vertical="center"/>
    </xf>
    <xf numFmtId="0" fontId="7" fillId="11" borderId="12" xfId="0" applyFont="1" applyFill="1" applyBorder="1" applyAlignment="1">
      <alignment horizontal="center" vertical="center"/>
    </xf>
    <xf numFmtId="0" fontId="7" fillId="11" borderId="11"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7" fillId="11" borderId="5" xfId="0" applyFont="1" applyFill="1" applyBorder="1" applyAlignment="1">
      <alignment horizontal="center" vertical="center"/>
    </xf>
    <xf numFmtId="0" fontId="7" fillId="11" borderId="6" xfId="0" applyFont="1" applyFill="1" applyBorder="1" applyAlignment="1">
      <alignment horizontal="center" vertical="center"/>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14" borderId="54" xfId="0" applyFont="1" applyFill="1" applyBorder="1" applyAlignment="1">
      <alignment horizontal="center" vertical="center"/>
    </xf>
    <xf numFmtId="0" fontId="7" fillId="14" borderId="55" xfId="0" applyFont="1" applyFill="1" applyBorder="1" applyAlignment="1">
      <alignment horizontal="center" vertical="center"/>
    </xf>
    <xf numFmtId="0" fontId="7" fillId="0" borderId="9" xfId="0" applyFont="1" applyBorder="1" applyAlignment="1">
      <alignment horizontal="center" vertical="center"/>
    </xf>
    <xf numFmtId="0" fontId="7" fillId="14" borderId="13" xfId="0" applyFont="1" applyFill="1" applyBorder="1" applyAlignment="1">
      <alignment horizontal="center" vertical="center"/>
    </xf>
    <xf numFmtId="0" fontId="7" fillId="14" borderId="14" xfId="0" applyFont="1" applyFill="1" applyBorder="1" applyAlignment="1">
      <alignment horizontal="center" vertical="center"/>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0" fillId="11" borderId="31" xfId="0" applyFill="1" applyBorder="1" applyAlignment="1" applyProtection="1">
      <alignment horizontal="center"/>
      <protection locked="0"/>
    </xf>
    <xf numFmtId="49" fontId="0" fillId="11" borderId="10" xfId="0" applyNumberFormat="1" applyFill="1" applyBorder="1" applyAlignment="1" applyProtection="1">
      <alignment horizontal="left"/>
      <protection locked="0"/>
    </xf>
    <xf numFmtId="0" fontId="0" fillId="11" borderId="0" xfId="0" applyFill="1" applyBorder="1" applyProtection="1">
      <protection locked="0"/>
    </xf>
    <xf numFmtId="0" fontId="10" fillId="11" borderId="15" xfId="0" applyFont="1" applyFill="1" applyBorder="1" applyAlignment="1" applyProtection="1">
      <alignment horizontal="center"/>
      <protection locked="0"/>
    </xf>
    <xf numFmtId="10" fontId="0" fillId="11" borderId="31" xfId="3" applyNumberFormat="1" applyFont="1" applyFill="1" applyBorder="1" applyAlignment="1" applyProtection="1">
      <alignment horizontal="center"/>
      <protection locked="0"/>
    </xf>
    <xf numFmtId="0" fontId="0" fillId="11" borderId="33" xfId="0" applyFill="1" applyBorder="1" applyAlignment="1" applyProtection="1">
      <alignment horizontal="center"/>
      <protection locked="0"/>
    </xf>
    <xf numFmtId="0" fontId="0" fillId="11" borderId="52" xfId="0" applyFill="1" applyBorder="1" applyAlignment="1" applyProtection="1">
      <alignment horizontal="center"/>
      <protection locked="0"/>
    </xf>
    <xf numFmtId="0" fontId="0" fillId="11" borderId="15" xfId="0" applyFill="1" applyBorder="1" applyAlignment="1" applyProtection="1">
      <alignment horizontal="center"/>
      <protection locked="0"/>
    </xf>
    <xf numFmtId="0" fontId="0" fillId="11" borderId="31" xfId="0" applyFill="1" applyBorder="1" applyProtection="1">
      <protection locked="0"/>
    </xf>
    <xf numFmtId="0" fontId="0" fillId="11" borderId="36" xfId="0" applyFill="1" applyBorder="1" applyAlignment="1" applyProtection="1">
      <alignment horizontal="center"/>
      <protection locked="0"/>
    </xf>
  </cellXfs>
  <cellStyles count="7">
    <cellStyle name="Hyperlink" xfId="2" builtinId="8"/>
    <cellStyle name="Normal" xfId="0" builtinId="0"/>
    <cellStyle name="Normal 10 10 2 2 6" xfId="6"/>
    <cellStyle name="Normal 2 36" xfId="4"/>
    <cellStyle name="Normal 281" xfId="5"/>
    <cellStyle name="Normal_Sheet1" xfId="1"/>
    <cellStyle name="Percent" xfId="3" builtinId="5"/>
  </cellStyles>
  <dxfs count="6">
    <dxf>
      <fill>
        <patternFill patternType="solid">
          <fgColor auto="1"/>
          <bgColor rgb="FFFFE579"/>
        </patternFill>
      </fill>
    </dxf>
    <dxf>
      <fill>
        <patternFill>
          <bgColor theme="7" tint="0.39994506668294322"/>
        </patternFill>
      </fill>
    </dxf>
    <dxf>
      <fill>
        <patternFill patternType="gray125">
          <fgColor auto="1"/>
          <bgColor rgb="FFFFE07D"/>
        </patternFill>
      </fill>
    </dxf>
    <dxf>
      <fill>
        <patternFill>
          <bgColor rgb="FFFFE05D"/>
        </patternFill>
      </fill>
    </dxf>
    <dxf>
      <fill>
        <patternFill>
          <bgColor theme="7" tint="0.39994506668294322"/>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95250</xdr:rowOff>
        </xdr:from>
        <xdr:to>
          <xdr:col>10</xdr:col>
          <xdr:colOff>457200</xdr:colOff>
          <xdr:row>4</xdr:row>
          <xdr:rowOff>69850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12</xdr:col>
      <xdr:colOff>152400</xdr:colOff>
      <xdr:row>0</xdr:row>
      <xdr:rowOff>152400</xdr:rowOff>
    </xdr:from>
    <xdr:ext cx="3128036" cy="65594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315450" y="152400"/>
          <a:ext cx="3128036" cy="655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latin typeface="+mn-lt"/>
            </a:rPr>
            <a:t>AQ405CAO</a:t>
          </a:r>
          <a:r>
            <a:rPr lang="en-US" sz="1800" baseline="0">
              <a:latin typeface="+mn-lt"/>
            </a:rPr>
            <a:t> Form - Version 1.53</a:t>
          </a:r>
        </a:p>
        <a:p>
          <a:pPr algn="r"/>
          <a:r>
            <a:rPr lang="en-US" sz="1800" b="1" baseline="0">
              <a:latin typeface="+mn-lt"/>
            </a:rPr>
            <a:t>4/5/2019</a:t>
          </a:r>
          <a:endParaRPr lang="en-US" sz="1800" b="1">
            <a:latin typeface="+mn-l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47625</xdr:rowOff>
    </xdr:from>
    <xdr:ext cx="3192925" cy="655949"/>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3350" y="4762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62659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62659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Activity Units/Type:</a:t>
          </a:r>
          <a:r>
            <a:rPr lang="en-US" sz="1200" baseline="0"/>
            <a:t> where possible, maintain consistency with permitted/reported Units/Type.</a:t>
          </a:r>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t>     - Actual: </a:t>
          </a:r>
          <a:r>
            <a:rPr lang="en-US" sz="1200" baseline="0"/>
            <a:t>values should be based on the last full year reported to DEQ </a:t>
          </a:r>
          <a:r>
            <a:rPr lang="en-US" sz="1100" baseline="0">
              <a:solidFill>
                <a:schemeClr val="tx1"/>
              </a:solidFill>
              <a:effectLst/>
              <a:latin typeface="+mn-lt"/>
              <a:ea typeface="+mn-ea"/>
              <a:cs typeface="+mn-cs"/>
            </a:rPr>
            <a:t>or estimates of normal activity (new sources).</a:t>
          </a:r>
          <a:endParaRPr lang="en-US" sz="1200" baseline="0"/>
        </a:p>
        <a:p>
          <a:r>
            <a:rPr lang="en-US" sz="1200" b="1" baseline="0"/>
            <a:t>     - Capacity: </a:t>
          </a:r>
          <a:r>
            <a:rPr lang="en-US" sz="1200" baseline="0"/>
            <a:t>maximum activity value achievable with 100% operational up-time for this unit.</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3</xdr:col>
      <xdr:colOff>714375</xdr:colOff>
      <xdr:row>0</xdr:row>
      <xdr:rowOff>76200</xdr:rowOff>
    </xdr:from>
    <xdr:ext cx="3192925" cy="65594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277225" y="762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814471"/>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814471"/>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CAS</a:t>
          </a:r>
          <a:r>
            <a:rPr lang="en-US" sz="1200"/>
            <a:t>: either use the drop-down provided</a:t>
          </a:r>
          <a:r>
            <a:rPr lang="en-US" sz="1200" baseline="0"/>
            <a:t> or simply cut and paste each pollutant CAS number emitted by the referenced TEU.</a:t>
          </a:r>
        </a:p>
        <a:p>
          <a:r>
            <a:rPr lang="en-US" sz="1200" b="1" baseline="0"/>
            <a:t>- Chemical Name:</a:t>
          </a:r>
          <a:r>
            <a:rPr lang="en-US" sz="1200" baseline="0"/>
            <a:t> if a CAS number is entered in </a:t>
          </a:r>
          <a:r>
            <a:rPr lang="en-US" sz="1200" i="1" baseline="0"/>
            <a:t>Column B,</a:t>
          </a:r>
          <a:r>
            <a:rPr lang="en-US" sz="1200" baseline="0"/>
            <a:t> </a:t>
          </a:r>
          <a:r>
            <a:rPr lang="en-US" sz="1200" i="1" baseline="0"/>
            <a:t>Column C</a:t>
          </a:r>
          <a:r>
            <a:rPr lang="en-US" sz="1200" baseline="0"/>
            <a:t> should perform a lookup from the DEQ Air Toxics list; alternatively, simply cut and paste the chemical names that correspond to the CAS numbers in </a:t>
          </a:r>
          <a:r>
            <a:rPr lang="en-US" sz="1200" i="1" baseline="0"/>
            <a:t>Column B</a:t>
          </a:r>
          <a:r>
            <a:rPr lang="en-US" sz="1200" baseline="0"/>
            <a:t> if applicable.</a:t>
          </a:r>
        </a:p>
        <a:p>
          <a:r>
            <a:rPr lang="en-US" sz="1200" b="1" baseline="0"/>
            <a:t>- Control Efficiency:</a:t>
          </a:r>
          <a:r>
            <a:rPr lang="en-US" sz="1200" baseline="0"/>
            <a:t> enter the pollutant specific control efficiency - this should include all capture and removal process efficiencies applicable to each individual pollutant.</a:t>
          </a:r>
        </a:p>
        <a:p>
          <a:r>
            <a:rPr lang="en-US" sz="1200" b="1" baseline="0"/>
            <a:t>- EF Values: </a:t>
          </a:r>
          <a:r>
            <a:rPr lang="en-US" sz="1200" b="0" baseline="0"/>
            <a:t>provide emission factors for Annual and Max Daily conditions; if Annual and Max Daily EF values are equivalent, please enter value in Annual (</a:t>
          </a:r>
          <a:r>
            <a:rPr lang="en-US" sz="1200" b="0" i="1" baseline="0"/>
            <a:t>Column F</a:t>
          </a:r>
          <a:r>
            <a:rPr lang="en-US" sz="1200" b="0" baseline="0"/>
            <a:t>)</a:t>
          </a:r>
          <a:r>
            <a:rPr lang="en-US" sz="1200" baseline="0"/>
            <a:t>.</a:t>
          </a:r>
        </a:p>
        <a:p>
          <a:r>
            <a:rPr lang="en-US" sz="1200" b="1" baseline="0"/>
            <a:t>- Emission Factor Information Reference/Notes: </a:t>
          </a:r>
          <a:r>
            <a:rPr lang="en-US" sz="1200" b="0" baseline="0"/>
            <a:t>provide EF references (e.g. Source Tests, AP-42, Engineering Estimates, etc) as well as any additional notes (e.g. control efficiencies)</a:t>
          </a:r>
          <a:r>
            <a:rPr lang="en-US" sz="1200" baseline="0"/>
            <a:t>.</a:t>
          </a:r>
        </a:p>
        <a:p>
          <a:r>
            <a:rPr lang="en-US" sz="1200" b="1" baseline="0"/>
            <a:t>- Calculated Emissions: </a:t>
          </a:r>
          <a:r>
            <a:rPr lang="en-US" sz="1200" b="0" baseline="0"/>
            <a:t>follow guidance in "</a:t>
          </a:r>
          <a:r>
            <a:rPr lang="en-US" sz="1200" b="0" i="1" baseline="0"/>
            <a:t>Form Instructions</a:t>
          </a:r>
          <a:r>
            <a:rPr lang="en-US" sz="1200" b="0" baseline="0"/>
            <a:t>" worksheet for specific formulas</a:t>
          </a:r>
          <a:r>
            <a:rPr lang="en-US" sz="1200" baseline="0"/>
            <a:t>.</a:t>
          </a:r>
          <a:endParaRPr lang="en-US" sz="1400"/>
        </a:p>
      </xdr:txBody>
    </xdr:sp>
    <xdr:clientData/>
  </xdr:oneCellAnchor>
  <xdr:oneCellAnchor>
    <xdr:from>
      <xdr:col>8</xdr:col>
      <xdr:colOff>1076325</xdr:colOff>
      <xdr:row>0</xdr:row>
      <xdr:rowOff>95250</xdr:rowOff>
    </xdr:from>
    <xdr:ext cx="3192925" cy="655949"/>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4910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02343"/>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Emission Units or Activity Description:</a:t>
          </a:r>
          <a:r>
            <a:rPr lang="en-US" sz="1200" baseline="0"/>
            <a:t> where possible, maintain consistency with permitted/reported Units/Type.</a:t>
          </a:r>
        </a:p>
        <a:p>
          <a:r>
            <a:rPr lang="en-US" sz="1200" b="1" baseline="0"/>
            <a:t>- Material Name:</a:t>
          </a:r>
          <a:r>
            <a:rPr lang="en-US" sz="1200" b="0" baseline="0"/>
            <a:t> this is the commercial name that is provided on the manufacturer's SDS.</a:t>
          </a:r>
        </a:p>
        <a:p>
          <a:r>
            <a:rPr lang="en-US" sz="1200" b="1" baseline="0"/>
            <a:t>- Material Waste:</a:t>
          </a:r>
          <a:r>
            <a:rPr lang="en-US" sz="1200" b="0" baseline="0"/>
            <a:t> this category should be used to account for all waste material shipped off-site, lost to drain, or incorporated into product.</a:t>
          </a:r>
          <a:endParaRPr lang="en-US" sz="1200" b="1" baseline="0"/>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r>
            <a:rPr lang="en-US" sz="1200" b="1" baseline="0"/>
            <a:t>     - Actual: </a:t>
          </a:r>
          <a:r>
            <a:rPr lang="en-US" sz="1200" baseline="0"/>
            <a:t>values should be based on the last full year reported to DEQ, or estimates of normal activity (new sources).</a:t>
          </a:r>
        </a:p>
        <a:p>
          <a:r>
            <a:rPr lang="en-US" sz="1200" b="1" baseline="0"/>
            <a:t>     - Capacity: </a:t>
          </a:r>
          <a:r>
            <a:rPr lang="en-US" sz="1200" baseline="0"/>
            <a:t>maximum activity value achievable with 100% operational up-time for this activity.</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4</xdr:col>
      <xdr:colOff>76200</xdr:colOff>
      <xdr:row>0</xdr:row>
      <xdr:rowOff>114300</xdr:rowOff>
    </xdr:from>
    <xdr:ext cx="3192925" cy="655949"/>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91650" y="1143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95250</xdr:rowOff>
    </xdr:from>
    <xdr:ext cx="9867900" cy="2017988"/>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95250"/>
          <a:ext cx="9867900" cy="2017988"/>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Material Name</a:t>
          </a:r>
          <a:r>
            <a:rPr lang="en-US" sz="1200"/>
            <a:t>: must be consistent with </a:t>
          </a:r>
          <a:r>
            <a:rPr lang="en-US" sz="1200" b="1"/>
            <a:t>Material Name</a:t>
          </a:r>
          <a:r>
            <a:rPr lang="en-US" sz="1200"/>
            <a:t> on "</a:t>
          </a:r>
          <a:r>
            <a:rPr lang="en-US" sz="1200" i="1"/>
            <a:t>Material Balance Activities</a:t>
          </a:r>
          <a:r>
            <a:rPr lang="en-US" sz="1200"/>
            <a:t>" worksheet </a:t>
          </a:r>
          <a:r>
            <a:rPr lang="en-US" sz="1200" i="1"/>
            <a:t>Column C</a:t>
          </a:r>
          <a:r>
            <a:rPr lang="en-US" sz="1200" baseline="0"/>
            <a:t>.</a:t>
          </a:r>
        </a:p>
        <a:p>
          <a:r>
            <a:rPr lang="en-US" sz="1200" b="1" baseline="0"/>
            <a:t>- </a:t>
          </a:r>
          <a:r>
            <a:rPr lang="en-US" sz="1100" b="1">
              <a:solidFill>
                <a:schemeClr val="tx1"/>
              </a:solidFill>
              <a:effectLst/>
              <a:latin typeface="+mn-lt"/>
              <a:ea typeface="+mn-ea"/>
              <a:cs typeface="+mn-cs"/>
            </a:rPr>
            <a:t>CAS</a:t>
          </a:r>
          <a:r>
            <a:rPr lang="en-US" sz="1100">
              <a:solidFill>
                <a:schemeClr val="tx1"/>
              </a:solidFill>
              <a:effectLst/>
              <a:latin typeface="+mn-lt"/>
              <a:ea typeface="+mn-ea"/>
              <a:cs typeface="+mn-cs"/>
            </a:rPr>
            <a:t>: either use the drop-down provided</a:t>
          </a:r>
          <a:r>
            <a:rPr lang="en-US" sz="1100" baseline="0">
              <a:solidFill>
                <a:schemeClr val="tx1"/>
              </a:solidFill>
              <a:effectLst/>
              <a:latin typeface="+mn-lt"/>
              <a:ea typeface="+mn-ea"/>
              <a:cs typeface="+mn-cs"/>
            </a:rPr>
            <a:t> or simply cut and paste each pollutant CAS number emitted by the referenced TEU.</a:t>
          </a:r>
          <a:endParaRPr lang="en-US" sz="1200">
            <a:effectLst/>
          </a:endParaRPr>
        </a:p>
        <a:p>
          <a:r>
            <a:rPr lang="en-US" sz="1200" b="1" baseline="0"/>
            <a:t>- </a:t>
          </a:r>
          <a:r>
            <a:rPr lang="en-US" sz="1100" b="1" baseline="0">
              <a:solidFill>
                <a:schemeClr val="tx1"/>
              </a:solidFill>
              <a:effectLst/>
              <a:latin typeface="+mn-lt"/>
              <a:ea typeface="+mn-ea"/>
              <a:cs typeface="+mn-cs"/>
            </a:rPr>
            <a:t>Chemical Name:</a:t>
          </a:r>
          <a:r>
            <a:rPr lang="en-US" sz="1100" baseline="0">
              <a:solidFill>
                <a:schemeClr val="tx1"/>
              </a:solidFill>
              <a:effectLst/>
              <a:latin typeface="+mn-lt"/>
              <a:ea typeface="+mn-ea"/>
              <a:cs typeface="+mn-cs"/>
            </a:rPr>
            <a:t> if a CAS number is entered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a:t>
          </a:r>
          <a:r>
            <a:rPr lang="en-US" sz="1100" i="1" baseline="0">
              <a:solidFill>
                <a:schemeClr val="tx1"/>
              </a:solidFill>
              <a:effectLst/>
              <a:latin typeface="+mn-lt"/>
              <a:ea typeface="+mn-ea"/>
              <a:cs typeface="+mn-cs"/>
            </a:rPr>
            <a:t>Column D</a:t>
          </a:r>
          <a:r>
            <a:rPr lang="en-US" sz="1100" baseline="0">
              <a:solidFill>
                <a:schemeClr val="tx1"/>
              </a:solidFill>
              <a:effectLst/>
              <a:latin typeface="+mn-lt"/>
              <a:ea typeface="+mn-ea"/>
              <a:cs typeface="+mn-cs"/>
            </a:rPr>
            <a:t> should perform a lookup from the DEQ Air Toxics list; alternatively, simply cut and paste the chemical names that correspond to the CAS numbers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if applicable. </a:t>
          </a:r>
        </a:p>
        <a:p>
          <a:r>
            <a:rPr lang="en-US" sz="1200" b="1" baseline="0"/>
            <a:t>- </a:t>
          </a:r>
          <a:r>
            <a:rPr lang="en-US" sz="1100" b="1" baseline="0">
              <a:solidFill>
                <a:schemeClr val="tx1"/>
              </a:solidFill>
              <a:effectLst/>
              <a:latin typeface="+mn-lt"/>
              <a:ea typeface="+mn-ea"/>
              <a:cs typeface="+mn-cs"/>
            </a:rPr>
            <a:t>Control Efficiency:</a:t>
          </a:r>
          <a:r>
            <a:rPr lang="en-US" sz="1100" baseline="0">
              <a:solidFill>
                <a:schemeClr val="tx1"/>
              </a:solidFill>
              <a:effectLst/>
              <a:latin typeface="+mn-lt"/>
              <a:ea typeface="+mn-ea"/>
              <a:cs typeface="+mn-cs"/>
            </a:rPr>
            <a:t> enter the pollutant specific control efficiency - this should include all capture and removal process efficiencies applicable to each individual pollutant.</a:t>
          </a:r>
          <a:endParaRPr lang="en-US" sz="1200">
            <a:effectLst/>
          </a:endParaRPr>
        </a:p>
        <a:p>
          <a:r>
            <a:rPr lang="en-US" sz="1200" b="1" baseline="0"/>
            <a:t>- Percent Composition: </a:t>
          </a:r>
          <a:r>
            <a:rPr lang="en-US" sz="1200" baseline="0"/>
            <a:t>provide raw percent composition values for the pollutant as reported by supporting manufacturer documentation.</a:t>
          </a:r>
        </a:p>
        <a:p>
          <a:r>
            <a:rPr lang="en-US" sz="1200" b="1" baseline="0"/>
            <a:t>- Reference/Notes: </a:t>
          </a:r>
          <a:r>
            <a:rPr lang="en-US" sz="1200" baseline="0"/>
            <a:t>provide references and notes for control efficiencies and/or any adjustments applied to material usage data via </a:t>
          </a:r>
          <a:r>
            <a:rPr lang="en-US" sz="1200" b="1" baseline="0"/>
            <a:t>Material Waste</a:t>
          </a:r>
          <a:r>
            <a:rPr lang="en-US" sz="1200" baseline="0"/>
            <a:t> (</a:t>
          </a:r>
          <a:r>
            <a:rPr lang="en-US" sz="1200" i="1" baseline="0"/>
            <a:t>Columns M-R</a:t>
          </a:r>
          <a:r>
            <a:rPr lang="en-US" sz="1200" baseline="0"/>
            <a:t>) on the "</a:t>
          </a:r>
          <a:r>
            <a:rPr lang="en-US" sz="1200" i="1" baseline="0"/>
            <a:t>Material Balance Activities</a:t>
          </a:r>
          <a:r>
            <a:rPr lang="en-US" sz="1200" baseline="0"/>
            <a:t>" worksheet.</a:t>
          </a:r>
        </a:p>
        <a:p>
          <a:r>
            <a:rPr lang="en-US" sz="1200" b="1" baseline="0"/>
            <a:t>Calculated Emissions:</a:t>
          </a:r>
          <a:r>
            <a:rPr lang="en-US" sz="1200" b="0" baseline="0"/>
            <a:t> </a:t>
          </a:r>
          <a:r>
            <a:rPr lang="en-US" sz="1100" b="0" baseline="0">
              <a:solidFill>
                <a:schemeClr val="tx1"/>
              </a:solidFill>
              <a:effectLst/>
              <a:latin typeface="+mn-lt"/>
              <a:ea typeface="+mn-ea"/>
              <a:cs typeface="+mn-cs"/>
            </a:rPr>
            <a:t>follow guidance in "</a:t>
          </a:r>
          <a:r>
            <a:rPr lang="en-US" sz="1100" b="0" i="1" baseline="0">
              <a:solidFill>
                <a:schemeClr val="tx1"/>
              </a:solidFill>
              <a:effectLst/>
              <a:latin typeface="+mn-lt"/>
              <a:ea typeface="+mn-ea"/>
              <a:cs typeface="+mn-cs"/>
            </a:rPr>
            <a:t>Form Instructions</a:t>
          </a:r>
          <a:r>
            <a:rPr lang="en-US" sz="1100" b="0" baseline="0">
              <a:solidFill>
                <a:schemeClr val="tx1"/>
              </a:solidFill>
              <a:effectLst/>
              <a:latin typeface="+mn-lt"/>
              <a:ea typeface="+mn-ea"/>
              <a:cs typeface="+mn-cs"/>
            </a:rPr>
            <a:t>" worksheet for specific formulas</a:t>
          </a:r>
          <a:r>
            <a:rPr lang="en-US" sz="1100" baseline="0">
              <a:solidFill>
                <a:schemeClr val="tx1"/>
              </a:solidFill>
              <a:effectLst/>
              <a:latin typeface="+mn-lt"/>
              <a:ea typeface="+mn-ea"/>
              <a:cs typeface="+mn-cs"/>
            </a:rPr>
            <a:t>.</a:t>
          </a:r>
          <a:endParaRPr lang="en-US" sz="1400" b="1"/>
        </a:p>
      </xdr:txBody>
    </xdr:sp>
    <xdr:clientData/>
  </xdr:oneCellAnchor>
  <xdr:oneCellAnchor>
    <xdr:from>
      <xdr:col>6</xdr:col>
      <xdr:colOff>695325</xdr:colOff>
      <xdr:row>0</xdr:row>
      <xdr:rowOff>104775</xdr:rowOff>
    </xdr:from>
    <xdr:ext cx="3192925" cy="655949"/>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63175" y="10477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95250</xdr:rowOff>
    </xdr:from>
    <xdr:ext cx="3192925" cy="655949"/>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W100"/>
  <sheetViews>
    <sheetView showGridLines="0" zoomScaleNormal="100" workbookViewId="0">
      <selection activeCell="A8" sqref="A8:E8"/>
    </sheetView>
  </sheetViews>
  <sheetFormatPr defaultColWidth="9.1796875" defaultRowHeight="14.5" x14ac:dyDescent="0.35"/>
  <cols>
    <col min="1" max="1" width="14" style="133" customWidth="1"/>
    <col min="2" max="2" width="32" style="133" customWidth="1"/>
    <col min="3" max="16384" width="9.1796875" style="133"/>
  </cols>
  <sheetData>
    <row r="1" spans="1:21" ht="18.5" x14ac:dyDescent="0.45">
      <c r="A1" s="131"/>
      <c r="B1" s="132"/>
      <c r="C1" s="131"/>
      <c r="D1" s="131"/>
      <c r="E1" s="131"/>
      <c r="F1" s="131"/>
      <c r="G1" s="131"/>
    </row>
    <row r="2" spans="1:21" ht="63.75" customHeight="1" x14ac:dyDescent="0.35">
      <c r="A2" s="131"/>
      <c r="B2" s="134"/>
      <c r="C2" s="134"/>
      <c r="D2" s="134"/>
      <c r="E2" s="134"/>
      <c r="F2" s="134"/>
      <c r="G2" s="134"/>
      <c r="H2" s="134"/>
      <c r="I2" s="134"/>
      <c r="J2" s="134"/>
      <c r="K2" s="134"/>
      <c r="L2" s="134"/>
    </row>
    <row r="3" spans="1:21" ht="63.75" customHeight="1" x14ac:dyDescent="0.35">
      <c r="A3" s="131"/>
      <c r="B3" s="134"/>
      <c r="C3" s="134"/>
      <c r="D3" s="134"/>
      <c r="E3" s="134"/>
      <c r="F3" s="134"/>
      <c r="G3" s="134"/>
      <c r="H3" s="134"/>
      <c r="I3" s="134"/>
      <c r="J3" s="134"/>
      <c r="K3" s="134"/>
      <c r="L3" s="134"/>
      <c r="N3" s="177"/>
      <c r="O3" s="139"/>
      <c r="P3" s="139"/>
      <c r="Q3" s="139"/>
      <c r="R3" s="139"/>
    </row>
    <row r="4" spans="1:21" ht="18" customHeight="1" x14ac:dyDescent="1">
      <c r="A4" s="131"/>
      <c r="B4" s="135"/>
      <c r="C4" s="131"/>
      <c r="D4" s="131"/>
      <c r="E4" s="131"/>
      <c r="F4" s="131"/>
      <c r="G4" s="131"/>
    </row>
    <row r="5" spans="1:21" s="131" customFormat="1" ht="34.5" customHeight="1" x14ac:dyDescent="0.55000000000000004">
      <c r="A5" s="205" t="s">
        <v>1249</v>
      </c>
      <c r="B5" s="205"/>
      <c r="C5" s="205"/>
      <c r="D5" s="205"/>
      <c r="E5" s="205"/>
      <c r="F5" s="205"/>
      <c r="G5" s="205"/>
      <c r="H5" s="205"/>
      <c r="I5" s="205"/>
      <c r="J5" s="205"/>
      <c r="K5" s="205"/>
      <c r="L5" s="205"/>
      <c r="M5" s="205"/>
    </row>
    <row r="6" spans="1:21" s="131" customFormat="1" ht="34.5" customHeight="1" x14ac:dyDescent="0.55000000000000004">
      <c r="A6" s="179" t="s">
        <v>1354</v>
      </c>
      <c r="B6" s="178"/>
      <c r="C6" s="178"/>
      <c r="D6" s="178"/>
      <c r="E6" s="178"/>
      <c r="F6" s="178"/>
      <c r="G6" s="178"/>
      <c r="H6" s="178"/>
      <c r="I6" s="178"/>
      <c r="J6" s="178"/>
      <c r="K6" s="178"/>
      <c r="L6" s="178"/>
      <c r="M6" s="178"/>
    </row>
    <row r="7" spans="1:21" s="131" customFormat="1" ht="34.5" customHeight="1" x14ac:dyDescent="0.55000000000000004">
      <c r="A7" s="212" t="s">
        <v>1322</v>
      </c>
      <c r="B7" s="212"/>
      <c r="C7" s="212"/>
      <c r="D7" s="212"/>
      <c r="E7" s="212"/>
      <c r="F7" s="178"/>
      <c r="G7" s="178"/>
      <c r="H7" s="178"/>
      <c r="I7" s="178"/>
      <c r="J7" s="178"/>
      <c r="K7" s="178"/>
      <c r="L7" s="178"/>
      <c r="M7" s="178"/>
    </row>
    <row r="8" spans="1:21" s="137" customFormat="1" ht="15" thickBot="1" x14ac:dyDescent="0.4">
      <c r="A8" s="210"/>
      <c r="B8" s="211"/>
      <c r="C8" s="211"/>
      <c r="D8" s="211"/>
      <c r="E8" s="211"/>
      <c r="F8" s="136"/>
      <c r="G8" s="136"/>
      <c r="H8" s="136"/>
      <c r="I8" s="136"/>
      <c r="J8" s="136"/>
      <c r="K8" s="136"/>
      <c r="L8" s="136"/>
    </row>
    <row r="9" spans="1:21" s="139" customFormat="1" ht="15" customHeight="1" x14ac:dyDescent="0.35">
      <c r="A9" s="206" t="s">
        <v>1272</v>
      </c>
      <c r="B9" s="206"/>
      <c r="C9" s="206"/>
      <c r="D9" s="206"/>
      <c r="E9" s="206"/>
      <c r="F9" s="206"/>
      <c r="G9" s="206"/>
      <c r="H9" s="206"/>
      <c r="I9" s="206"/>
      <c r="J9" s="206"/>
      <c r="K9" s="206"/>
      <c r="L9" s="206"/>
      <c r="M9" s="138"/>
      <c r="N9" s="138"/>
      <c r="O9" s="138"/>
      <c r="P9" s="138"/>
      <c r="Q9" s="138"/>
      <c r="R9" s="138"/>
      <c r="S9" s="138"/>
      <c r="T9" s="138"/>
      <c r="U9" s="138"/>
    </row>
    <row r="10" spans="1:21" s="139" customFormat="1" ht="21.75" customHeight="1" x14ac:dyDescent="0.35">
      <c r="A10" s="207"/>
      <c r="B10" s="207"/>
      <c r="C10" s="207"/>
      <c r="D10" s="207"/>
      <c r="E10" s="207"/>
      <c r="F10" s="207"/>
      <c r="G10" s="207"/>
      <c r="H10" s="207"/>
      <c r="I10" s="207"/>
      <c r="J10" s="207"/>
      <c r="K10" s="207"/>
      <c r="L10" s="207"/>
      <c r="M10" s="138"/>
      <c r="N10" s="138"/>
      <c r="O10" s="138"/>
      <c r="P10" s="138"/>
      <c r="Q10" s="138"/>
      <c r="R10" s="138"/>
      <c r="S10" s="138"/>
      <c r="T10" s="138"/>
      <c r="U10" s="138"/>
    </row>
    <row r="11" spans="1:21" s="139" customFormat="1" ht="15.5" x14ac:dyDescent="0.35">
      <c r="A11" s="140"/>
      <c r="B11" s="140"/>
      <c r="C11" s="140"/>
      <c r="D11" s="140"/>
      <c r="E11" s="140"/>
      <c r="F11" s="140"/>
      <c r="G11" s="140"/>
      <c r="H11" s="140"/>
      <c r="I11" s="140"/>
      <c r="J11" s="140"/>
      <c r="K11" s="140"/>
      <c r="L11" s="140"/>
      <c r="M11" s="138"/>
      <c r="N11" s="138"/>
      <c r="O11" s="138"/>
      <c r="P11" s="138"/>
      <c r="Q11" s="138"/>
      <c r="R11" s="138"/>
      <c r="S11" s="138"/>
      <c r="T11" s="138"/>
      <c r="U11" s="138"/>
    </row>
    <row r="12" spans="1:21" s="139" customFormat="1" ht="18.75" customHeight="1" x14ac:dyDescent="0.35">
      <c r="A12" s="208" t="s">
        <v>1273</v>
      </c>
      <c r="B12" s="208"/>
      <c r="C12" s="208"/>
      <c r="D12" s="208"/>
      <c r="E12" s="208"/>
      <c r="F12" s="208"/>
      <c r="G12" s="208"/>
      <c r="H12" s="208"/>
      <c r="I12" s="208"/>
      <c r="J12" s="208"/>
      <c r="K12" s="208"/>
      <c r="L12" s="208"/>
      <c r="M12" s="138"/>
      <c r="N12" s="138"/>
      <c r="O12" s="138"/>
      <c r="P12" s="138"/>
      <c r="Q12" s="138"/>
      <c r="R12" s="138"/>
      <c r="S12" s="138"/>
      <c r="T12" s="138"/>
      <c r="U12" s="138"/>
    </row>
    <row r="13" spans="1:21" s="139" customFormat="1" ht="15.5" x14ac:dyDescent="0.35">
      <c r="A13" s="141"/>
    </row>
    <row r="14" spans="1:21" s="139" customFormat="1" ht="35.25" customHeight="1" x14ac:dyDescent="0.35">
      <c r="A14" s="142" t="s">
        <v>1250</v>
      </c>
      <c r="B14" s="142" t="s">
        <v>1251</v>
      </c>
      <c r="C14" s="209" t="s">
        <v>1252</v>
      </c>
      <c r="D14" s="209"/>
      <c r="E14" s="209"/>
      <c r="F14" s="209"/>
      <c r="G14" s="209"/>
      <c r="H14" s="209"/>
      <c r="I14" s="209"/>
      <c r="J14" s="209"/>
      <c r="K14" s="209"/>
      <c r="L14" s="209"/>
      <c r="M14" s="143"/>
      <c r="N14" s="143"/>
      <c r="O14" s="143"/>
      <c r="P14" s="143"/>
    </row>
    <row r="15" spans="1:21" s="139" customFormat="1" ht="69" customHeight="1" x14ac:dyDescent="0.35">
      <c r="A15" s="142" t="s">
        <v>1253</v>
      </c>
      <c r="B15" s="142" t="s">
        <v>1277</v>
      </c>
      <c r="C15" s="209" t="s">
        <v>1327</v>
      </c>
      <c r="D15" s="209"/>
      <c r="E15" s="209"/>
      <c r="F15" s="209"/>
      <c r="G15" s="209"/>
      <c r="H15" s="209"/>
      <c r="I15" s="209"/>
      <c r="J15" s="209"/>
      <c r="K15" s="209"/>
      <c r="L15" s="209"/>
      <c r="M15" s="143"/>
      <c r="N15" s="143"/>
      <c r="O15" s="143"/>
      <c r="P15" s="143"/>
    </row>
    <row r="16" spans="1:21" s="139" customFormat="1" ht="46.5" customHeight="1" x14ac:dyDescent="0.35">
      <c r="A16" s="144" t="s">
        <v>1254</v>
      </c>
      <c r="B16" s="144" t="s">
        <v>1279</v>
      </c>
      <c r="C16" s="209" t="s">
        <v>1328</v>
      </c>
      <c r="D16" s="209"/>
      <c r="E16" s="209"/>
      <c r="F16" s="209"/>
      <c r="G16" s="209"/>
      <c r="H16" s="209"/>
      <c r="I16" s="209"/>
      <c r="J16" s="209"/>
      <c r="K16" s="209"/>
      <c r="L16" s="209"/>
      <c r="M16" s="145"/>
      <c r="N16" s="145"/>
      <c r="O16" s="145"/>
      <c r="P16" s="145"/>
    </row>
    <row r="17" spans="1:16" s="139" customFormat="1" ht="69" customHeight="1" x14ac:dyDescent="0.35">
      <c r="A17" s="144" t="s">
        <v>1255</v>
      </c>
      <c r="B17" s="144" t="s">
        <v>1280</v>
      </c>
      <c r="C17" s="209" t="s">
        <v>1329</v>
      </c>
      <c r="D17" s="209"/>
      <c r="E17" s="209"/>
      <c r="F17" s="209"/>
      <c r="G17" s="209"/>
      <c r="H17" s="209"/>
      <c r="I17" s="209"/>
      <c r="J17" s="209"/>
      <c r="K17" s="209"/>
      <c r="L17" s="209"/>
      <c r="M17" s="143"/>
      <c r="N17" s="143"/>
      <c r="O17" s="143"/>
      <c r="P17" s="143"/>
    </row>
    <row r="18" spans="1:16" s="139" customFormat="1" ht="46.5" customHeight="1" x14ac:dyDescent="0.35">
      <c r="A18" s="144" t="s">
        <v>1278</v>
      </c>
      <c r="B18" s="144" t="s">
        <v>1281</v>
      </c>
      <c r="C18" s="209" t="s">
        <v>1330</v>
      </c>
      <c r="D18" s="209"/>
      <c r="E18" s="209"/>
      <c r="F18" s="209"/>
      <c r="G18" s="209"/>
      <c r="H18" s="209"/>
      <c r="I18" s="209"/>
      <c r="J18" s="209"/>
      <c r="K18" s="209"/>
      <c r="L18" s="209"/>
      <c r="M18" s="143"/>
      <c r="N18" s="143"/>
      <c r="O18" s="143"/>
      <c r="P18" s="143"/>
    </row>
    <row r="19" spans="1:16" s="139" customFormat="1" ht="15.5" x14ac:dyDescent="0.35"/>
    <row r="20" spans="1:16" s="146" customFormat="1" ht="18.5" x14ac:dyDescent="0.45">
      <c r="A20" s="146" t="s">
        <v>1331</v>
      </c>
    </row>
    <row r="21" spans="1:16" s="139" customFormat="1" ht="15.5" x14ac:dyDescent="0.35"/>
    <row r="22" spans="1:16" s="139" customFormat="1" ht="15.5" x14ac:dyDescent="0.35">
      <c r="A22" s="148"/>
    </row>
    <row r="23" spans="1:16" s="139" customFormat="1" ht="15.5" x14ac:dyDescent="0.35">
      <c r="A23" s="149" t="s">
        <v>1323</v>
      </c>
      <c r="B23" s="150"/>
      <c r="C23" s="150"/>
      <c r="D23" s="150"/>
      <c r="E23" s="150"/>
      <c r="F23" s="150"/>
      <c r="G23" s="150"/>
      <c r="H23" s="150"/>
      <c r="I23" s="150"/>
      <c r="J23" s="150"/>
      <c r="K23" s="150"/>
      <c r="L23" s="151"/>
    </row>
    <row r="24" spans="1:16" s="155" customFormat="1" ht="15.5" x14ac:dyDescent="0.35">
      <c r="A24" s="152" t="s">
        <v>1256</v>
      </c>
      <c r="B24" s="153"/>
      <c r="C24" s="153"/>
      <c r="D24" s="153"/>
      <c r="E24" s="153"/>
      <c r="F24" s="153"/>
      <c r="G24" s="153"/>
      <c r="H24" s="153"/>
      <c r="I24" s="153"/>
      <c r="J24" s="153"/>
      <c r="K24" s="153"/>
      <c r="L24" s="154"/>
    </row>
    <row r="25" spans="1:16" s="155" customFormat="1" ht="15.5" x14ac:dyDescent="0.35">
      <c r="A25" s="152" t="s">
        <v>1257</v>
      </c>
      <c r="B25" s="153"/>
      <c r="C25" s="153"/>
      <c r="D25" s="153"/>
      <c r="E25" s="153"/>
      <c r="F25" s="153"/>
      <c r="G25" s="153"/>
      <c r="H25" s="153"/>
      <c r="I25" s="153"/>
      <c r="J25" s="153"/>
      <c r="K25" s="153"/>
      <c r="L25" s="154"/>
    </row>
    <row r="26" spans="1:16" s="155" customFormat="1" ht="15.5" x14ac:dyDescent="0.35">
      <c r="A26" s="152" t="s">
        <v>1258</v>
      </c>
      <c r="B26" s="153"/>
      <c r="C26" s="153"/>
      <c r="D26" s="153"/>
      <c r="E26" s="153"/>
      <c r="F26" s="153"/>
      <c r="G26" s="153"/>
      <c r="H26" s="153"/>
      <c r="I26" s="153"/>
      <c r="J26" s="153"/>
      <c r="K26" s="153"/>
      <c r="L26" s="154"/>
    </row>
    <row r="27" spans="1:16" s="155" customFormat="1" ht="15.5" x14ac:dyDescent="0.35">
      <c r="A27" s="152" t="s">
        <v>1304</v>
      </c>
      <c r="B27" s="153"/>
      <c r="C27" s="153"/>
      <c r="D27" s="153"/>
      <c r="E27" s="153"/>
      <c r="F27" s="153"/>
      <c r="G27" s="153"/>
      <c r="H27" s="153"/>
      <c r="I27" s="153"/>
      <c r="J27" s="153"/>
      <c r="K27" s="153"/>
      <c r="L27" s="154"/>
    </row>
    <row r="28" spans="1:16" s="155" customFormat="1" ht="15.5" x14ac:dyDescent="0.35">
      <c r="A28" s="156" t="s">
        <v>1324</v>
      </c>
      <c r="B28" s="157"/>
      <c r="C28" s="157"/>
      <c r="D28" s="157"/>
      <c r="E28" s="157"/>
      <c r="F28" s="157"/>
      <c r="G28" s="157"/>
      <c r="H28" s="157"/>
      <c r="I28" s="157"/>
      <c r="J28" s="157"/>
      <c r="K28" s="157"/>
      <c r="L28" s="158"/>
    </row>
    <row r="29" spans="1:16" s="139" customFormat="1" ht="15.5" x14ac:dyDescent="0.35"/>
    <row r="30" spans="1:16" s="160" customFormat="1" ht="15.5" x14ac:dyDescent="0.35">
      <c r="A30" s="159" t="s">
        <v>1259</v>
      </c>
    </row>
    <row r="31" spans="1:16" s="163" customFormat="1" ht="15.5" x14ac:dyDescent="0.35">
      <c r="A31" s="161"/>
      <c r="B31" s="162"/>
      <c r="C31" s="162"/>
      <c r="D31" s="162"/>
      <c r="E31" s="162"/>
      <c r="F31" s="162"/>
      <c r="G31" s="162"/>
      <c r="H31" s="162"/>
      <c r="I31" s="162"/>
      <c r="J31" s="162"/>
      <c r="K31" s="162"/>
      <c r="L31" s="162"/>
    </row>
    <row r="32" spans="1:16" s="160" customFormat="1" ht="32.25" customHeight="1" x14ac:dyDescent="0.35">
      <c r="A32" s="214" t="s">
        <v>1305</v>
      </c>
      <c r="B32" s="214"/>
      <c r="C32" s="214"/>
      <c r="D32" s="214"/>
      <c r="E32" s="214"/>
      <c r="F32" s="214"/>
      <c r="G32" s="214"/>
      <c r="H32" s="214"/>
      <c r="I32" s="214"/>
      <c r="J32" s="214"/>
      <c r="K32" s="214"/>
      <c r="L32" s="214"/>
    </row>
    <row r="33" spans="1:23" s="160" customFormat="1" ht="15.5" x14ac:dyDescent="0.35"/>
    <row r="34" spans="1:23" s="139" customFormat="1" ht="15.5" x14ac:dyDescent="0.35">
      <c r="A34" s="164" t="s">
        <v>1307</v>
      </c>
    </row>
    <row r="35" spans="1:23" s="139" customFormat="1" ht="15.5" x14ac:dyDescent="0.35">
      <c r="A35" s="165"/>
    </row>
    <row r="36" spans="1:23" s="139" customFormat="1" ht="39" customHeight="1" x14ac:dyDescent="0.35">
      <c r="A36" s="213" t="s">
        <v>1332</v>
      </c>
      <c r="B36" s="213"/>
      <c r="C36" s="213"/>
      <c r="D36" s="213"/>
      <c r="E36" s="213"/>
      <c r="F36" s="213"/>
      <c r="G36" s="213"/>
      <c r="H36" s="213"/>
      <c r="I36" s="213"/>
      <c r="J36" s="213"/>
      <c r="K36" s="213"/>
      <c r="L36" s="213"/>
    </row>
    <row r="37" spans="1:23" s="139" customFormat="1" ht="46.5" customHeight="1" x14ac:dyDescent="0.35">
      <c r="A37" s="213" t="s">
        <v>1309</v>
      </c>
      <c r="B37" s="213"/>
      <c r="C37" s="213"/>
      <c r="D37" s="213"/>
      <c r="E37" s="213"/>
      <c r="F37" s="213"/>
      <c r="G37" s="213"/>
      <c r="H37" s="213"/>
      <c r="I37" s="213"/>
      <c r="J37" s="213"/>
      <c r="K37" s="213"/>
      <c r="L37" s="213"/>
      <c r="M37" s="166"/>
      <c r="N37" s="166"/>
      <c r="O37" s="166"/>
      <c r="P37" s="166"/>
      <c r="Q37" s="166"/>
      <c r="R37" s="166"/>
      <c r="S37" s="166"/>
      <c r="T37" s="166"/>
      <c r="U37" s="166"/>
      <c r="V37" s="166"/>
      <c r="W37" s="166"/>
    </row>
    <row r="38" spans="1:23" s="139" customFormat="1" ht="37.5" customHeight="1" x14ac:dyDescent="0.35">
      <c r="A38" s="213" t="s">
        <v>1333</v>
      </c>
      <c r="B38" s="213"/>
      <c r="C38" s="213"/>
      <c r="D38" s="213"/>
      <c r="E38" s="213"/>
      <c r="F38" s="213"/>
      <c r="G38" s="213"/>
      <c r="H38" s="213"/>
      <c r="I38" s="213"/>
      <c r="J38" s="213"/>
      <c r="K38" s="213"/>
      <c r="L38" s="213"/>
    </row>
    <row r="39" spans="1:23" s="139" customFormat="1" ht="15.75" customHeight="1" x14ac:dyDescent="0.35">
      <c r="A39" s="167"/>
      <c r="B39" s="167"/>
      <c r="C39" s="167"/>
      <c r="D39" s="167"/>
      <c r="E39" s="167"/>
      <c r="F39" s="167"/>
      <c r="G39" s="167"/>
      <c r="H39" s="167"/>
      <c r="I39" s="167"/>
      <c r="J39" s="167"/>
      <c r="K39" s="167"/>
      <c r="L39" s="167"/>
    </row>
    <row r="40" spans="1:23" s="139" customFormat="1" ht="34.5" customHeight="1" x14ac:dyDescent="0.35">
      <c r="A40" s="213" t="s">
        <v>1334</v>
      </c>
      <c r="B40" s="213"/>
      <c r="C40" s="213"/>
      <c r="D40" s="213"/>
      <c r="E40" s="213"/>
      <c r="F40" s="213"/>
      <c r="G40" s="213"/>
      <c r="H40" s="213"/>
      <c r="I40" s="213"/>
      <c r="J40" s="213"/>
      <c r="K40" s="213"/>
      <c r="L40" s="213"/>
    </row>
    <row r="41" spans="1:23" s="139" customFormat="1" ht="15.5" x14ac:dyDescent="0.35">
      <c r="A41" s="166"/>
    </row>
    <row r="42" spans="1:23" s="139" customFormat="1" ht="15.5" x14ac:dyDescent="0.35">
      <c r="A42" s="166"/>
      <c r="B42" s="168" t="s">
        <v>1335</v>
      </c>
    </row>
    <row r="43" spans="1:23" s="139" customFormat="1" ht="15.5" x14ac:dyDescent="0.35">
      <c r="A43" s="166"/>
      <c r="B43" s="139" t="s">
        <v>1336</v>
      </c>
    </row>
    <row r="44" spans="1:23" s="139" customFormat="1" ht="15.75" customHeight="1" x14ac:dyDescent="0.35">
      <c r="A44" s="169"/>
      <c r="B44" s="166"/>
      <c r="C44" s="166"/>
      <c r="D44" s="166"/>
      <c r="E44" s="166"/>
      <c r="F44" s="166"/>
      <c r="G44" s="166"/>
      <c r="H44" s="166"/>
      <c r="I44" s="166"/>
      <c r="J44" s="166"/>
      <c r="K44" s="166"/>
      <c r="L44" s="166"/>
      <c r="M44" s="166"/>
      <c r="N44" s="166"/>
      <c r="O44" s="166"/>
      <c r="P44" s="166"/>
      <c r="Q44" s="166"/>
      <c r="R44" s="166"/>
      <c r="S44" s="166"/>
      <c r="T44" s="166"/>
      <c r="U44" s="166"/>
      <c r="V44" s="166"/>
      <c r="W44" s="166"/>
    </row>
    <row r="45" spans="1:23" s="139" customFormat="1" ht="15.75" customHeight="1" x14ac:dyDescent="0.35">
      <c r="A45" s="164" t="s">
        <v>1306</v>
      </c>
      <c r="B45" s="166"/>
      <c r="C45" s="166"/>
      <c r="D45" s="166"/>
      <c r="E45" s="166"/>
      <c r="F45" s="166"/>
      <c r="G45" s="166"/>
      <c r="H45" s="166"/>
      <c r="I45" s="166"/>
      <c r="J45" s="166"/>
      <c r="K45" s="166"/>
      <c r="L45" s="166"/>
      <c r="M45" s="166"/>
      <c r="N45" s="166"/>
      <c r="O45" s="166"/>
      <c r="P45" s="166"/>
      <c r="Q45" s="166"/>
      <c r="R45" s="166"/>
      <c r="S45" s="166"/>
      <c r="T45" s="166"/>
      <c r="U45" s="166"/>
      <c r="V45" s="166"/>
      <c r="W45" s="166"/>
    </row>
    <row r="46" spans="1:23" s="139" customFormat="1" ht="15.75" customHeight="1" x14ac:dyDescent="0.35">
      <c r="A46" s="164"/>
      <c r="B46" s="166"/>
      <c r="C46" s="166"/>
      <c r="D46" s="166"/>
      <c r="E46" s="166"/>
      <c r="F46" s="166"/>
      <c r="G46" s="166"/>
      <c r="H46" s="166"/>
      <c r="I46" s="166"/>
      <c r="J46" s="166"/>
      <c r="K46" s="166"/>
      <c r="L46" s="166"/>
      <c r="M46" s="166"/>
      <c r="N46" s="166"/>
      <c r="O46" s="166"/>
      <c r="P46" s="166"/>
      <c r="Q46" s="166"/>
      <c r="R46" s="166"/>
      <c r="S46" s="166"/>
      <c r="T46" s="166"/>
      <c r="U46" s="166"/>
      <c r="V46" s="166"/>
      <c r="W46" s="166"/>
    </row>
    <row r="47" spans="1:23" s="139" customFormat="1" ht="39" customHeight="1" x14ac:dyDescent="0.35">
      <c r="A47" s="213" t="s">
        <v>1314</v>
      </c>
      <c r="B47" s="213"/>
      <c r="C47" s="213"/>
      <c r="D47" s="213"/>
      <c r="E47" s="213"/>
      <c r="F47" s="213"/>
      <c r="G47" s="213"/>
      <c r="H47" s="213"/>
      <c r="I47" s="213"/>
      <c r="J47" s="213"/>
      <c r="K47" s="213"/>
      <c r="L47" s="213"/>
    </row>
    <row r="48" spans="1:23" s="139" customFormat="1" ht="15.75" customHeight="1" x14ac:dyDescent="0.35">
      <c r="A48" s="167"/>
      <c r="B48" s="167"/>
      <c r="C48" s="167"/>
      <c r="D48" s="167"/>
      <c r="E48" s="167"/>
      <c r="F48" s="167"/>
      <c r="G48" s="167"/>
      <c r="H48" s="167"/>
      <c r="I48" s="167"/>
      <c r="J48" s="167"/>
      <c r="K48" s="167"/>
      <c r="L48" s="167"/>
    </row>
    <row r="49" spans="1:23" s="139" customFormat="1" ht="39" customHeight="1" x14ac:dyDescent="0.35">
      <c r="A49" s="213" t="s">
        <v>1337</v>
      </c>
      <c r="B49" s="213"/>
      <c r="C49" s="213"/>
      <c r="D49" s="213"/>
      <c r="E49" s="213"/>
      <c r="F49" s="213"/>
      <c r="G49" s="213"/>
      <c r="H49" s="213"/>
      <c r="I49" s="213"/>
      <c r="J49" s="213"/>
      <c r="K49" s="213"/>
      <c r="L49" s="213"/>
    </row>
    <row r="50" spans="1:23" s="139" customFormat="1" ht="15.75" customHeight="1" x14ac:dyDescent="0.35">
      <c r="A50" s="164"/>
      <c r="B50" s="166"/>
      <c r="C50" s="166"/>
      <c r="D50" s="166"/>
      <c r="E50" s="166"/>
      <c r="F50" s="166"/>
      <c r="G50" s="166"/>
      <c r="H50" s="166"/>
      <c r="I50" s="166"/>
      <c r="J50" s="166"/>
      <c r="K50" s="166"/>
      <c r="L50" s="166"/>
      <c r="M50" s="166"/>
      <c r="N50" s="166"/>
      <c r="O50" s="166"/>
      <c r="P50" s="166"/>
      <c r="Q50" s="166"/>
      <c r="R50" s="166"/>
      <c r="S50" s="166"/>
      <c r="T50" s="166"/>
      <c r="U50" s="166"/>
      <c r="V50" s="166"/>
      <c r="W50" s="166"/>
    </row>
    <row r="51" spans="1:23" s="139" customFormat="1" ht="39" customHeight="1" x14ac:dyDescent="0.35">
      <c r="A51" s="213" t="s">
        <v>1338</v>
      </c>
      <c r="B51" s="213"/>
      <c r="C51" s="213"/>
      <c r="D51" s="213"/>
      <c r="E51" s="213"/>
      <c r="F51" s="213"/>
      <c r="G51" s="213"/>
      <c r="H51" s="213"/>
      <c r="I51" s="213"/>
      <c r="J51" s="213"/>
      <c r="K51" s="213"/>
      <c r="L51" s="213"/>
    </row>
    <row r="52" spans="1:23" s="139" customFormat="1" ht="15.75" customHeight="1" x14ac:dyDescent="0.35">
      <c r="A52" s="164"/>
      <c r="B52" s="166"/>
      <c r="C52" s="166"/>
      <c r="D52" s="166"/>
      <c r="E52" s="166"/>
      <c r="F52" s="166"/>
      <c r="G52" s="166"/>
      <c r="H52" s="166"/>
      <c r="I52" s="166"/>
      <c r="J52" s="166"/>
      <c r="K52" s="166"/>
      <c r="L52" s="166"/>
      <c r="M52" s="166"/>
      <c r="N52" s="166"/>
      <c r="O52" s="166"/>
      <c r="P52" s="166"/>
      <c r="Q52" s="166"/>
      <c r="R52" s="166"/>
      <c r="S52" s="166"/>
      <c r="T52" s="166"/>
      <c r="U52" s="166"/>
      <c r="V52" s="166"/>
      <c r="W52" s="166"/>
    </row>
    <row r="53" spans="1:23" s="139" customFormat="1" ht="39" customHeight="1" x14ac:dyDescent="0.35">
      <c r="A53" s="213" t="s">
        <v>1339</v>
      </c>
      <c r="B53" s="213"/>
      <c r="C53" s="213"/>
      <c r="D53" s="213"/>
      <c r="E53" s="213"/>
      <c r="F53" s="213"/>
      <c r="G53" s="213"/>
      <c r="H53" s="213"/>
      <c r="I53" s="213"/>
      <c r="J53" s="213"/>
      <c r="K53" s="213"/>
      <c r="L53" s="213"/>
    </row>
    <row r="54" spans="1:23" s="139" customFormat="1" ht="17.5" x14ac:dyDescent="0.45">
      <c r="A54" s="168"/>
      <c r="B54" s="164" t="s">
        <v>1340</v>
      </c>
    </row>
    <row r="55" spans="1:23" s="139" customFormat="1" ht="15.5" x14ac:dyDescent="0.35">
      <c r="A55" s="168"/>
      <c r="B55" s="139" t="s">
        <v>1260</v>
      </c>
      <c r="C55" s="170" t="s">
        <v>1261</v>
      </c>
      <c r="D55" s="168" t="s">
        <v>1341</v>
      </c>
    </row>
    <row r="56" spans="1:23" s="139" customFormat="1" ht="15.5" x14ac:dyDescent="0.35">
      <c r="A56" s="168"/>
      <c r="B56" s="139" t="s">
        <v>1262</v>
      </c>
      <c r="C56" s="170" t="s">
        <v>1261</v>
      </c>
      <c r="D56" s="139" t="s">
        <v>1342</v>
      </c>
    </row>
    <row r="57" spans="1:23" s="139" customFormat="1" ht="15.5" x14ac:dyDescent="0.35">
      <c r="A57" s="168"/>
      <c r="B57" s="139" t="s">
        <v>1263</v>
      </c>
      <c r="C57" s="170" t="s">
        <v>1261</v>
      </c>
      <c r="D57" s="139" t="s">
        <v>1343</v>
      </c>
    </row>
    <row r="58" spans="1:23" s="139" customFormat="1" ht="15.5" x14ac:dyDescent="0.35">
      <c r="A58" s="168"/>
      <c r="B58" s="139" t="s">
        <v>1264</v>
      </c>
      <c r="C58" s="170" t="s">
        <v>1261</v>
      </c>
      <c r="D58" s="139" t="s">
        <v>1344</v>
      </c>
    </row>
    <row r="59" spans="1:23" s="139" customFormat="1" ht="15.5" x14ac:dyDescent="0.35">
      <c r="A59" s="168"/>
    </row>
    <row r="60" spans="1:23" s="139" customFormat="1" ht="15.5" x14ac:dyDescent="0.35">
      <c r="A60" s="171" t="s">
        <v>1308</v>
      </c>
    </row>
    <row r="61" spans="1:23" s="139" customFormat="1" ht="15.5" x14ac:dyDescent="0.35">
      <c r="A61" s="172"/>
    </row>
    <row r="62" spans="1:23" s="139" customFormat="1" ht="15.5" x14ac:dyDescent="0.35">
      <c r="A62" s="166" t="s">
        <v>1345</v>
      </c>
    </row>
    <row r="63" spans="1:23" s="139" customFormat="1" ht="15.5" x14ac:dyDescent="0.35">
      <c r="A63" s="166"/>
    </row>
    <row r="64" spans="1:23" s="139" customFormat="1" ht="15.5" x14ac:dyDescent="0.35">
      <c r="A64" s="166" t="s">
        <v>1311</v>
      </c>
    </row>
    <row r="65" spans="1:12" s="139" customFormat="1" ht="15.5" x14ac:dyDescent="0.35">
      <c r="A65" s="166"/>
    </row>
    <row r="66" spans="1:12" s="139" customFormat="1" ht="15.75" customHeight="1" x14ac:dyDescent="0.35">
      <c r="A66" s="213" t="s">
        <v>1310</v>
      </c>
      <c r="B66" s="213"/>
      <c r="C66" s="213"/>
      <c r="D66" s="213"/>
      <c r="E66" s="213"/>
      <c r="F66" s="213"/>
      <c r="G66" s="213"/>
      <c r="H66" s="213"/>
      <c r="I66" s="213"/>
      <c r="J66" s="213"/>
      <c r="K66" s="213"/>
      <c r="L66" s="213"/>
    </row>
    <row r="67" spans="1:12" s="139" customFormat="1" ht="15.5" x14ac:dyDescent="0.35">
      <c r="A67" s="166"/>
    </row>
    <row r="68" spans="1:12" s="139" customFormat="1" ht="34.5" customHeight="1" x14ac:dyDescent="0.35">
      <c r="A68" s="213" t="s">
        <v>1346</v>
      </c>
      <c r="B68" s="213"/>
      <c r="C68" s="213"/>
      <c r="D68" s="213"/>
      <c r="E68" s="213"/>
      <c r="F68" s="213"/>
      <c r="G68" s="213"/>
      <c r="H68" s="213"/>
      <c r="I68" s="213"/>
      <c r="J68" s="213"/>
      <c r="K68" s="213"/>
      <c r="L68" s="213"/>
    </row>
    <row r="69" spans="1:12" s="139" customFormat="1" ht="15.5" x14ac:dyDescent="0.35">
      <c r="A69" s="166"/>
    </row>
    <row r="70" spans="1:12" s="139" customFormat="1" ht="15.5" x14ac:dyDescent="0.35">
      <c r="A70" s="166"/>
      <c r="B70" s="168" t="s">
        <v>1335</v>
      </c>
    </row>
    <row r="71" spans="1:12" s="139" customFormat="1" ht="15.5" x14ac:dyDescent="0.35">
      <c r="A71" s="166"/>
      <c r="B71" s="139" t="s">
        <v>1336</v>
      </c>
    </row>
    <row r="72" spans="1:12" s="139" customFormat="1" ht="15.5" x14ac:dyDescent="0.35">
      <c r="A72" s="166"/>
    </row>
    <row r="73" spans="1:12" s="139" customFormat="1" ht="15.5" x14ac:dyDescent="0.35">
      <c r="A73" s="166" t="s">
        <v>1318</v>
      </c>
    </row>
    <row r="74" spans="1:12" s="139" customFormat="1" ht="15.5" x14ac:dyDescent="0.35">
      <c r="A74" s="166"/>
    </row>
    <row r="75" spans="1:12" s="139" customFormat="1" ht="15.5" x14ac:dyDescent="0.35">
      <c r="A75" s="166"/>
      <c r="B75" s="139" t="s">
        <v>1347</v>
      </c>
    </row>
    <row r="76" spans="1:12" s="139" customFormat="1" ht="15.5" x14ac:dyDescent="0.35">
      <c r="A76" s="166"/>
      <c r="B76" s="139" t="s">
        <v>1312</v>
      </c>
    </row>
    <row r="77" spans="1:12" s="139" customFormat="1" ht="15.5" x14ac:dyDescent="0.35">
      <c r="A77" s="173"/>
    </row>
    <row r="78" spans="1:12" s="139" customFormat="1" ht="15.5" x14ac:dyDescent="0.35">
      <c r="A78" s="171" t="s">
        <v>1313</v>
      </c>
    </row>
    <row r="79" spans="1:12" s="139" customFormat="1" ht="15.5" x14ac:dyDescent="0.35">
      <c r="A79" s="166"/>
    </row>
    <row r="80" spans="1:12" s="139" customFormat="1" ht="39" customHeight="1" x14ac:dyDescent="0.35">
      <c r="A80" s="213" t="s">
        <v>1315</v>
      </c>
      <c r="B80" s="213"/>
      <c r="C80" s="213"/>
      <c r="D80" s="213"/>
      <c r="E80" s="213"/>
      <c r="F80" s="213"/>
      <c r="G80" s="213"/>
      <c r="H80" s="213"/>
      <c r="I80" s="213"/>
      <c r="J80" s="213"/>
      <c r="K80" s="213"/>
      <c r="L80" s="213"/>
    </row>
    <row r="81" spans="1:12" s="139" customFormat="1" ht="15.75" customHeight="1" x14ac:dyDescent="0.35">
      <c r="A81" s="167"/>
      <c r="B81" s="167"/>
      <c r="C81" s="167"/>
      <c r="D81" s="167"/>
      <c r="E81" s="167"/>
      <c r="F81" s="167"/>
      <c r="G81" s="167"/>
      <c r="H81" s="167"/>
      <c r="I81" s="167"/>
      <c r="J81" s="167"/>
      <c r="K81" s="167"/>
      <c r="L81" s="167"/>
    </row>
    <row r="82" spans="1:12" s="139" customFormat="1" ht="39" customHeight="1" x14ac:dyDescent="0.35">
      <c r="A82" s="213" t="s">
        <v>1348</v>
      </c>
      <c r="B82" s="213"/>
      <c r="C82" s="213"/>
      <c r="D82" s="213"/>
      <c r="E82" s="213"/>
      <c r="F82" s="213"/>
      <c r="G82" s="213"/>
      <c r="H82" s="213"/>
      <c r="I82" s="213"/>
      <c r="J82" s="213"/>
      <c r="K82" s="213"/>
      <c r="L82" s="213"/>
    </row>
    <row r="83" spans="1:12" s="139" customFormat="1" ht="15.75" customHeight="1" x14ac:dyDescent="0.35">
      <c r="A83" s="167"/>
      <c r="B83" s="167"/>
      <c r="C83" s="167"/>
      <c r="D83" s="167"/>
      <c r="E83" s="167"/>
      <c r="F83" s="167"/>
      <c r="G83" s="167"/>
      <c r="H83" s="167"/>
      <c r="I83" s="167"/>
      <c r="J83" s="167"/>
      <c r="K83" s="167"/>
      <c r="L83" s="167"/>
    </row>
    <row r="84" spans="1:12" s="139" customFormat="1" ht="39" customHeight="1" x14ac:dyDescent="0.35">
      <c r="A84" s="213" t="s">
        <v>1320</v>
      </c>
      <c r="B84" s="213"/>
      <c r="C84" s="213"/>
      <c r="D84" s="213"/>
      <c r="E84" s="213"/>
      <c r="F84" s="213"/>
      <c r="G84" s="213"/>
      <c r="H84" s="213"/>
      <c r="I84" s="213"/>
      <c r="J84" s="213"/>
      <c r="K84" s="213"/>
      <c r="L84" s="213"/>
    </row>
    <row r="85" spans="1:12" s="139" customFormat="1" ht="15.5" x14ac:dyDescent="0.35">
      <c r="A85" s="166"/>
      <c r="B85" s="147" t="s">
        <v>1265</v>
      </c>
    </row>
    <row r="86" spans="1:12" s="139" customFormat="1" ht="15.75" customHeight="1" x14ac:dyDescent="0.35">
      <c r="A86" s="166"/>
      <c r="B86" s="214" t="s">
        <v>1319</v>
      </c>
      <c r="C86" s="214"/>
      <c r="D86" s="214"/>
      <c r="E86" s="214"/>
      <c r="F86" s="214"/>
      <c r="G86" s="214"/>
      <c r="H86" s="214"/>
      <c r="I86" s="214"/>
      <c r="J86" s="214"/>
      <c r="K86" s="214"/>
      <c r="L86" s="214"/>
    </row>
    <row r="87" spans="1:12" s="139" customFormat="1" ht="15.75" customHeight="1" x14ac:dyDescent="0.35">
      <c r="A87" s="166"/>
      <c r="B87" s="174"/>
      <c r="C87" s="174"/>
      <c r="D87" s="174"/>
      <c r="E87" s="174"/>
      <c r="F87" s="174"/>
      <c r="G87" s="174"/>
      <c r="H87" s="174"/>
      <c r="I87" s="174"/>
      <c r="J87" s="174"/>
      <c r="K87" s="174"/>
      <c r="L87" s="174"/>
    </row>
    <row r="88" spans="1:12" s="139" customFormat="1" ht="39" customHeight="1" x14ac:dyDescent="0.35">
      <c r="A88" s="213" t="s">
        <v>1325</v>
      </c>
      <c r="B88" s="213"/>
      <c r="C88" s="213"/>
      <c r="D88" s="213"/>
      <c r="E88" s="213"/>
      <c r="F88" s="213"/>
      <c r="G88" s="213"/>
      <c r="H88" s="213"/>
      <c r="I88" s="213"/>
      <c r="J88" s="213"/>
      <c r="K88" s="213"/>
      <c r="L88" s="213"/>
    </row>
    <row r="89" spans="1:12" s="139" customFormat="1" ht="15.75" customHeight="1" x14ac:dyDescent="0.35">
      <c r="A89" s="166"/>
      <c r="B89" s="174"/>
      <c r="C89" s="174"/>
      <c r="D89" s="174"/>
      <c r="E89" s="174"/>
      <c r="F89" s="174"/>
      <c r="G89" s="174"/>
      <c r="H89" s="174"/>
      <c r="I89" s="174"/>
      <c r="J89" s="174"/>
      <c r="K89" s="174"/>
      <c r="L89" s="174"/>
    </row>
    <row r="90" spans="1:12" s="139" customFormat="1" ht="39" customHeight="1" x14ac:dyDescent="0.35">
      <c r="A90" s="213" t="s">
        <v>1349</v>
      </c>
      <c r="B90" s="213"/>
      <c r="C90" s="213"/>
      <c r="D90" s="213"/>
      <c r="E90" s="213"/>
      <c r="F90" s="213"/>
      <c r="G90" s="213"/>
      <c r="H90" s="213"/>
      <c r="I90" s="213"/>
      <c r="J90" s="213"/>
      <c r="K90" s="213"/>
      <c r="L90" s="213"/>
    </row>
    <row r="91" spans="1:12" s="139" customFormat="1" ht="17.5" x14ac:dyDescent="0.45">
      <c r="A91" s="168"/>
      <c r="B91" s="164" t="s">
        <v>1350</v>
      </c>
    </row>
    <row r="92" spans="1:12" s="139" customFormat="1" ht="15.5" x14ac:dyDescent="0.35">
      <c r="A92" s="168"/>
      <c r="B92" s="168" t="s">
        <v>1260</v>
      </c>
      <c r="C92" s="170" t="s">
        <v>1261</v>
      </c>
      <c r="D92" s="168" t="s">
        <v>1351</v>
      </c>
    </row>
    <row r="93" spans="1:12" s="139" customFormat="1" ht="15.5" x14ac:dyDescent="0.35">
      <c r="A93" s="168"/>
      <c r="B93" s="168" t="s">
        <v>1269</v>
      </c>
      <c r="C93" s="170" t="s">
        <v>1261</v>
      </c>
      <c r="D93" s="168" t="s">
        <v>1270</v>
      </c>
    </row>
    <row r="94" spans="1:12" s="139" customFormat="1" ht="15.5" x14ac:dyDescent="0.35">
      <c r="A94" s="168"/>
      <c r="B94" s="168" t="s">
        <v>1266</v>
      </c>
      <c r="C94" s="170" t="s">
        <v>1261</v>
      </c>
      <c r="D94" s="168" t="s">
        <v>1352</v>
      </c>
    </row>
    <row r="95" spans="1:12" s="139" customFormat="1" ht="15.5" x14ac:dyDescent="0.35">
      <c r="A95" s="168"/>
      <c r="B95" s="168" t="s">
        <v>1271</v>
      </c>
      <c r="C95" s="170" t="s">
        <v>1261</v>
      </c>
      <c r="D95" s="168" t="s">
        <v>1353</v>
      </c>
    </row>
    <row r="96" spans="1:12" s="139" customFormat="1" ht="15.5" x14ac:dyDescent="0.35">
      <c r="A96" s="168"/>
      <c r="B96" s="168" t="s">
        <v>1267</v>
      </c>
      <c r="C96" s="170" t="s">
        <v>1261</v>
      </c>
      <c r="D96" s="168" t="s">
        <v>1268</v>
      </c>
    </row>
    <row r="97" spans="1:4" s="139" customFormat="1" ht="15.5" x14ac:dyDescent="0.35">
      <c r="A97" s="168"/>
      <c r="B97" s="168" t="s">
        <v>1264</v>
      </c>
      <c r="C97" s="170" t="s">
        <v>1261</v>
      </c>
      <c r="D97" s="168" t="s">
        <v>1321</v>
      </c>
    </row>
    <row r="98" spans="1:4" s="139" customFormat="1" ht="15.5" x14ac:dyDescent="0.35">
      <c r="A98" s="168"/>
      <c r="B98" s="171"/>
    </row>
    <row r="99" spans="1:4" s="139" customFormat="1" ht="21" x14ac:dyDescent="0.5">
      <c r="A99" s="175"/>
    </row>
    <row r="100" spans="1:4" s="139" customFormat="1" ht="15.5" x14ac:dyDescent="0.35"/>
  </sheetData>
  <sheetProtection algorithmName="SHA-512" hashValue="pH7sDrA4oMpF8c+C2M4KzGxRsl2y179VC3J8WT4M7ZHVzbtZG1fAma6v+i9lkYAjFwdumk7TnMuvfgzjdov+pw==" saltValue="48AlETbm500pxJaYUOm1Ng=="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hyperlinks>
  <printOptions horizontalCentered="1"/>
  <pageMargins left="0.45" right="0.45" top="0.75" bottom="0.75" header="0.3" footer="0.3"/>
  <pageSetup scale="88" fitToHeight="5"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95250</xdr:rowOff>
              </from>
              <to>
                <xdr:col>10</xdr:col>
                <xdr:colOff>457200</xdr:colOff>
                <xdr:row>4</xdr:row>
                <xdr:rowOff>69850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5:B12"/>
  <sheetViews>
    <sheetView showGridLines="0" workbookViewId="0">
      <selection activeCell="B6" sqref="B6"/>
    </sheetView>
  </sheetViews>
  <sheetFormatPr defaultColWidth="9.1796875" defaultRowHeight="14.5" x14ac:dyDescent="0.35"/>
  <cols>
    <col min="1" max="1" width="30.7265625" style="176" customWidth="1"/>
    <col min="2" max="2" width="60.54296875" style="176" customWidth="1"/>
    <col min="3" max="16384" width="9.1796875" style="176"/>
  </cols>
  <sheetData>
    <row r="5" spans="1:2" ht="21" x14ac:dyDescent="0.5">
      <c r="A5" s="215" t="s">
        <v>1296</v>
      </c>
      <c r="B5" s="215"/>
    </row>
    <row r="6" spans="1:2" ht="22" customHeight="1" x14ac:dyDescent="0.35">
      <c r="A6" s="99" t="s">
        <v>0</v>
      </c>
      <c r="B6" s="203" t="s">
        <v>1385</v>
      </c>
    </row>
    <row r="7" spans="1:2" ht="22" customHeight="1" x14ac:dyDescent="0.35">
      <c r="A7" s="99" t="s">
        <v>1</v>
      </c>
      <c r="B7" s="203" t="s">
        <v>1383</v>
      </c>
    </row>
    <row r="8" spans="1:2" ht="22" customHeight="1" x14ac:dyDescent="0.35">
      <c r="A8" s="99" t="s">
        <v>2</v>
      </c>
      <c r="B8" s="203" t="s">
        <v>1384</v>
      </c>
    </row>
    <row r="9" spans="1:2" ht="22" customHeight="1" x14ac:dyDescent="0.35">
      <c r="A9" s="99" t="s">
        <v>3</v>
      </c>
      <c r="B9" s="203">
        <v>97051</v>
      </c>
    </row>
    <row r="10" spans="1:2" ht="42" x14ac:dyDescent="0.35">
      <c r="A10" s="99" t="s">
        <v>1297</v>
      </c>
      <c r="B10" s="203" t="s">
        <v>1431</v>
      </c>
    </row>
    <row r="11" spans="1:2" ht="22" customHeight="1" x14ac:dyDescent="0.35">
      <c r="A11" s="99" t="s">
        <v>4</v>
      </c>
      <c r="B11" s="203" t="s">
        <v>1439</v>
      </c>
    </row>
    <row r="12" spans="1:2" ht="22" customHeight="1" x14ac:dyDescent="0.35">
      <c r="A12" s="99" t="s">
        <v>5</v>
      </c>
      <c r="B12" s="203" t="s">
        <v>1440</v>
      </c>
    </row>
  </sheetData>
  <sheetProtection algorithmName="SHA-512" hashValue="fMm5DFvrYzhfruMVM4PJAFvIWg3vaS1pMUC+QGJybWNsi3NH5dmbpITUT3WwI8mlpiQ077hLITQBlarXrBO75g==" saltValue="zlWROiXmrugigJYFyhNKq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M201"/>
  <sheetViews>
    <sheetView zoomScale="80" zoomScaleNormal="80" workbookViewId="0">
      <pane ySplit="12" topLeftCell="A13" activePane="bottomLeft" state="frozen"/>
      <selection pane="bottomLeft" activeCell="C17" sqref="C17"/>
    </sheetView>
  </sheetViews>
  <sheetFormatPr defaultRowHeight="14.5" x14ac:dyDescent="0.35"/>
  <cols>
    <col min="1" max="1" width="24.54296875" style="1" customWidth="1"/>
    <col min="2" max="2" width="60.54296875" customWidth="1"/>
    <col min="3" max="3" width="28.26953125" customWidth="1"/>
    <col min="4" max="5" width="18.7265625" style="1" customWidth="1"/>
    <col min="6" max="6" width="22.26953125" style="1" customWidth="1"/>
    <col min="7" max="7" width="22.269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s="34" customFormat="1" ht="20.149999999999999" customHeight="1" thickBot="1" x14ac:dyDescent="0.4">
      <c r="A9" s="35"/>
      <c r="D9" s="35"/>
      <c r="E9" s="35"/>
      <c r="F9" s="35"/>
      <c r="H9" s="35"/>
      <c r="I9" s="35"/>
      <c r="J9" s="35"/>
      <c r="K9" s="35"/>
      <c r="L9" s="35"/>
      <c r="M9" s="35"/>
    </row>
    <row r="10" spans="1:13" ht="50.15" customHeight="1" thickBot="1" x14ac:dyDescent="0.4">
      <c r="A10" s="219" t="s">
        <v>13</v>
      </c>
      <c r="B10" s="220"/>
      <c r="C10" s="220"/>
      <c r="D10" s="235" t="s">
        <v>1161</v>
      </c>
      <c r="E10" s="236"/>
      <c r="F10" s="219" t="s">
        <v>6</v>
      </c>
      <c r="G10" s="220"/>
      <c r="H10" s="220"/>
      <c r="I10" s="220"/>
      <c r="J10" s="220"/>
      <c r="K10" s="220"/>
      <c r="L10" s="220"/>
      <c r="M10" s="221"/>
    </row>
    <row r="11" spans="1:13" ht="20.149999999999999" customHeight="1" thickBot="1" x14ac:dyDescent="0.4">
      <c r="A11" s="237" t="s">
        <v>1228</v>
      </c>
      <c r="B11" s="222" t="s">
        <v>9</v>
      </c>
      <c r="C11" s="224" t="s">
        <v>12</v>
      </c>
      <c r="D11" s="233" t="s">
        <v>11</v>
      </c>
      <c r="E11" s="226" t="s">
        <v>1160</v>
      </c>
      <c r="F11" s="228" t="s">
        <v>1162</v>
      </c>
      <c r="G11" s="226" t="s">
        <v>10</v>
      </c>
      <c r="H11" s="230" t="s">
        <v>1243</v>
      </c>
      <c r="I11" s="231"/>
      <c r="J11" s="232"/>
      <c r="K11" s="216" t="s">
        <v>1289</v>
      </c>
      <c r="L11" s="217"/>
      <c r="M11" s="218"/>
    </row>
    <row r="12" spans="1:13" ht="48" customHeight="1" thickBot="1" x14ac:dyDescent="0.4">
      <c r="A12" s="238"/>
      <c r="B12" s="223"/>
      <c r="C12" s="225"/>
      <c r="D12" s="234"/>
      <c r="E12" s="227"/>
      <c r="F12" s="229"/>
      <c r="G12" s="227"/>
      <c r="H12" s="42" t="s">
        <v>7</v>
      </c>
      <c r="I12" s="44" t="s">
        <v>1247</v>
      </c>
      <c r="J12" s="41" t="s">
        <v>8</v>
      </c>
      <c r="K12" s="43" t="s">
        <v>7</v>
      </c>
      <c r="L12" s="44" t="s">
        <v>1247</v>
      </c>
      <c r="M12" s="41" t="s">
        <v>8</v>
      </c>
    </row>
    <row r="13" spans="1:13" x14ac:dyDescent="0.35">
      <c r="A13" s="6" t="s">
        <v>1229</v>
      </c>
      <c r="B13" s="7" t="s">
        <v>1316</v>
      </c>
      <c r="C13" s="8" t="s">
        <v>1216</v>
      </c>
      <c r="D13" s="10" t="s">
        <v>1217</v>
      </c>
      <c r="E13" s="9" t="s">
        <v>1218</v>
      </c>
      <c r="F13" s="10" t="s">
        <v>1219</v>
      </c>
      <c r="G13" s="11" t="s">
        <v>1220</v>
      </c>
      <c r="H13" s="12">
        <v>100</v>
      </c>
      <c r="I13" s="13">
        <v>140</v>
      </c>
      <c r="J13" s="9">
        <v>200</v>
      </c>
      <c r="K13" s="12">
        <v>0.3</v>
      </c>
      <c r="L13" s="13">
        <v>0.5</v>
      </c>
      <c r="M13" s="9">
        <v>0.8</v>
      </c>
    </row>
    <row r="14" spans="1:13" x14ac:dyDescent="0.35">
      <c r="A14" s="121"/>
      <c r="B14" s="128"/>
      <c r="C14" s="123"/>
      <c r="D14" s="125"/>
      <c r="E14" s="126"/>
      <c r="F14" s="125"/>
      <c r="G14" s="124"/>
      <c r="H14" s="129"/>
      <c r="I14" s="130"/>
      <c r="J14" s="126"/>
      <c r="K14" s="129"/>
      <c r="L14" s="130"/>
      <c r="M14" s="126"/>
    </row>
    <row r="15" spans="1:13" x14ac:dyDescent="0.35">
      <c r="A15" s="59" t="s">
        <v>1390</v>
      </c>
      <c r="B15" s="189" t="s">
        <v>1402</v>
      </c>
      <c r="C15" s="61" t="s">
        <v>1399</v>
      </c>
      <c r="D15" s="190" t="s">
        <v>1217</v>
      </c>
      <c r="E15" s="79" t="s">
        <v>1432</v>
      </c>
      <c r="F15" s="190" t="s">
        <v>1388</v>
      </c>
      <c r="G15" s="191" t="s">
        <v>1389</v>
      </c>
      <c r="H15" s="192">
        <v>386762.92800000001</v>
      </c>
      <c r="I15" s="193">
        <v>556479</v>
      </c>
      <c r="J15" s="79">
        <v>556479</v>
      </c>
      <c r="K15" s="192">
        <v>1763.46</v>
      </c>
      <c r="L15" s="193">
        <v>1848</v>
      </c>
      <c r="M15" s="79">
        <v>1848</v>
      </c>
    </row>
    <row r="16" spans="1:13" x14ac:dyDescent="0.35">
      <c r="A16" s="59" t="s">
        <v>1390</v>
      </c>
      <c r="B16" s="189" t="s">
        <v>1403</v>
      </c>
      <c r="C16" s="61" t="s">
        <v>1391</v>
      </c>
      <c r="D16" s="190" t="s">
        <v>1217</v>
      </c>
      <c r="E16" s="79" t="s">
        <v>1432</v>
      </c>
      <c r="F16" s="190" t="s">
        <v>1396</v>
      </c>
      <c r="G16" s="191" t="s">
        <v>1395</v>
      </c>
      <c r="H16" s="192">
        <v>69.64</v>
      </c>
      <c r="I16" s="193">
        <v>542.37719298245611</v>
      </c>
      <c r="J16" s="79">
        <v>542.37719298245611</v>
      </c>
      <c r="K16" s="192">
        <v>1.3085</v>
      </c>
      <c r="L16" s="193">
        <v>1.8011695906432748</v>
      </c>
      <c r="M16" s="79">
        <v>1.8011695906432748</v>
      </c>
    </row>
    <row r="17" spans="1:13" x14ac:dyDescent="0.35">
      <c r="A17" s="59" t="s">
        <v>1392</v>
      </c>
      <c r="B17" s="189" t="s">
        <v>1404</v>
      </c>
      <c r="C17" s="61" t="s">
        <v>1394</v>
      </c>
      <c r="D17" s="190" t="s">
        <v>1217</v>
      </c>
      <c r="E17" s="79" t="s">
        <v>1393</v>
      </c>
      <c r="F17" s="190" t="s">
        <v>1397</v>
      </c>
      <c r="G17" s="191" t="s">
        <v>1420</v>
      </c>
      <c r="H17" s="192">
        <v>189750</v>
      </c>
      <c r="I17" s="193">
        <v>275550</v>
      </c>
      <c r="J17" s="79">
        <v>275550</v>
      </c>
      <c r="K17" s="192">
        <v>857.9</v>
      </c>
      <c r="L17" s="193">
        <v>1044</v>
      </c>
      <c r="M17" s="79">
        <v>1044</v>
      </c>
    </row>
    <row r="18" spans="1:13" x14ac:dyDescent="0.35">
      <c r="A18" s="59" t="s">
        <v>1392</v>
      </c>
      <c r="B18" s="189" t="s">
        <v>1405</v>
      </c>
      <c r="C18" s="61" t="s">
        <v>1394</v>
      </c>
      <c r="D18" s="190" t="s">
        <v>1217</v>
      </c>
      <c r="E18" s="79" t="s">
        <v>1393</v>
      </c>
      <c r="F18" s="190" t="s">
        <v>1396</v>
      </c>
      <c r="G18" s="191" t="s">
        <v>1395</v>
      </c>
      <c r="H18" s="192">
        <v>89.69</v>
      </c>
      <c r="I18" s="193">
        <v>512.28070175438597</v>
      </c>
      <c r="J18" s="79">
        <v>512.28070175438597</v>
      </c>
      <c r="K18" s="192">
        <v>1.1114999999999999</v>
      </c>
      <c r="L18" s="193">
        <v>1.4035087719298245</v>
      </c>
      <c r="M18" s="79">
        <v>1.4035087719298245</v>
      </c>
    </row>
    <row r="19" spans="1:13" x14ac:dyDescent="0.35">
      <c r="A19" s="59" t="s">
        <v>1393</v>
      </c>
      <c r="B19" s="189" t="s">
        <v>1406</v>
      </c>
      <c r="C19" s="61" t="s">
        <v>1407</v>
      </c>
      <c r="D19" s="190" t="s">
        <v>1217</v>
      </c>
      <c r="E19" s="79" t="s">
        <v>1393</v>
      </c>
      <c r="F19" s="190" t="s">
        <v>1396</v>
      </c>
      <c r="G19" s="191" t="s">
        <v>1395</v>
      </c>
      <c r="H19" s="192">
        <v>52.64</v>
      </c>
      <c r="I19" s="193">
        <v>204.91228070175438</v>
      </c>
      <c r="J19" s="79">
        <v>204.91228070175438</v>
      </c>
      <c r="K19" s="192">
        <v>0.18790000000000001</v>
      </c>
      <c r="L19" s="193">
        <v>0.56140350877192979</v>
      </c>
      <c r="M19" s="79">
        <v>0.56140350877192979</v>
      </c>
    </row>
    <row r="20" spans="1:13" x14ac:dyDescent="0.35">
      <c r="A20" s="59" t="s">
        <v>1398</v>
      </c>
      <c r="B20" s="189" t="s">
        <v>1398</v>
      </c>
      <c r="C20" s="61" t="s">
        <v>1411</v>
      </c>
      <c r="D20" s="190" t="s">
        <v>1217</v>
      </c>
      <c r="E20" s="79" t="s">
        <v>1433</v>
      </c>
      <c r="F20" s="190" t="s">
        <v>1397</v>
      </c>
      <c r="G20" s="191" t="s">
        <v>1420</v>
      </c>
      <c r="H20" s="192">
        <v>189750</v>
      </c>
      <c r="I20" s="193">
        <v>275550</v>
      </c>
      <c r="J20" s="79">
        <v>275550</v>
      </c>
      <c r="K20" s="192">
        <v>857.9</v>
      </c>
      <c r="L20" s="193">
        <v>1044</v>
      </c>
      <c r="M20" s="79">
        <v>1044</v>
      </c>
    </row>
    <row r="21" spans="1:13" x14ac:dyDescent="0.35">
      <c r="A21" s="59" t="s">
        <v>1400</v>
      </c>
      <c r="B21" s="189" t="s">
        <v>1400</v>
      </c>
      <c r="C21" s="61" t="s">
        <v>1394</v>
      </c>
      <c r="D21" s="190" t="s">
        <v>1217</v>
      </c>
      <c r="E21" s="79" t="s">
        <v>1393</v>
      </c>
      <c r="F21" s="190" t="s">
        <v>1408</v>
      </c>
      <c r="G21" s="191" t="s">
        <v>1418</v>
      </c>
      <c r="H21" s="192">
        <v>112916</v>
      </c>
      <c r="I21" s="193">
        <v>165000</v>
      </c>
      <c r="J21" s="79">
        <v>165000</v>
      </c>
      <c r="K21" s="192">
        <v>458.16</v>
      </c>
      <c r="L21" s="193">
        <v>625.20000000000005</v>
      </c>
      <c r="M21" s="79">
        <v>625.20000000000005</v>
      </c>
    </row>
    <row r="22" spans="1:13" x14ac:dyDescent="0.35">
      <c r="A22" s="59" t="s">
        <v>1401</v>
      </c>
      <c r="B22" s="189" t="s">
        <v>1401</v>
      </c>
      <c r="C22" s="61" t="s">
        <v>1407</v>
      </c>
      <c r="D22" s="190" t="s">
        <v>1374</v>
      </c>
      <c r="E22" s="79" t="s">
        <v>1436</v>
      </c>
      <c r="F22" s="190" t="s">
        <v>1408</v>
      </c>
      <c r="G22" s="191" t="s">
        <v>1418</v>
      </c>
      <c r="H22" s="192">
        <v>112916</v>
      </c>
      <c r="I22" s="193">
        <v>165000</v>
      </c>
      <c r="J22" s="79">
        <v>165000</v>
      </c>
      <c r="K22" s="192">
        <v>458.16</v>
      </c>
      <c r="L22" s="193">
        <v>625.20000000000005</v>
      </c>
      <c r="M22" s="79">
        <v>625.20000000000005</v>
      </c>
    </row>
    <row r="23" spans="1:13" x14ac:dyDescent="0.35">
      <c r="A23" s="59" t="s">
        <v>1409</v>
      </c>
      <c r="B23" s="189" t="s">
        <v>1409</v>
      </c>
      <c r="C23" s="61" t="s">
        <v>1407</v>
      </c>
      <c r="D23" s="190" t="s">
        <v>1217</v>
      </c>
      <c r="E23" s="79" t="s">
        <v>1437</v>
      </c>
      <c r="F23" s="190" t="s">
        <v>1408</v>
      </c>
      <c r="G23" s="191" t="s">
        <v>1418</v>
      </c>
      <c r="H23" s="192">
        <v>112916</v>
      </c>
      <c r="I23" s="193">
        <v>165000</v>
      </c>
      <c r="J23" s="79">
        <v>165000</v>
      </c>
      <c r="K23" s="192">
        <v>458.16</v>
      </c>
      <c r="L23" s="193">
        <v>625.20000000000005</v>
      </c>
      <c r="M23" s="79">
        <v>625.20000000000005</v>
      </c>
    </row>
    <row r="24" spans="1:13" x14ac:dyDescent="0.35">
      <c r="A24" s="59" t="s">
        <v>1414</v>
      </c>
      <c r="B24" s="189" t="s">
        <v>1416</v>
      </c>
      <c r="C24" s="61" t="s">
        <v>1415</v>
      </c>
      <c r="D24" s="190" t="s">
        <v>1217</v>
      </c>
      <c r="E24" s="79" t="s">
        <v>1434</v>
      </c>
      <c r="F24" s="190" t="s">
        <v>1397</v>
      </c>
      <c r="G24" s="191" t="s">
        <v>1419</v>
      </c>
      <c r="H24" s="192">
        <v>4975.3612499999999</v>
      </c>
      <c r="I24" s="193">
        <v>7270.3125</v>
      </c>
      <c r="J24" s="79">
        <v>7270.3125</v>
      </c>
      <c r="K24" s="192">
        <v>20.187674999999999</v>
      </c>
      <c r="L24" s="193">
        <v>27.547875000000001</v>
      </c>
      <c r="M24" s="79">
        <v>27.547875000000001</v>
      </c>
    </row>
    <row r="25" spans="1:13" x14ac:dyDescent="0.35">
      <c r="A25" s="59" t="s">
        <v>1410</v>
      </c>
      <c r="B25" s="189" t="s">
        <v>1410</v>
      </c>
      <c r="C25" s="61" t="s">
        <v>1412</v>
      </c>
      <c r="D25" s="190" t="s">
        <v>1217</v>
      </c>
      <c r="E25" s="79" t="s">
        <v>1435</v>
      </c>
      <c r="F25" s="190" t="s">
        <v>1417</v>
      </c>
      <c r="G25" s="191" t="s">
        <v>1419</v>
      </c>
      <c r="H25" s="192">
        <v>237118.85762284754</v>
      </c>
      <c r="I25" s="193">
        <v>346493.07013859722</v>
      </c>
      <c r="J25" s="79">
        <v>346493.07013859722</v>
      </c>
      <c r="K25" s="192">
        <v>962.11675766484677</v>
      </c>
      <c r="L25" s="193">
        <v>1312.8937421251576</v>
      </c>
      <c r="M25" s="79">
        <v>1312.8937421251576</v>
      </c>
    </row>
    <row r="26" spans="1:13" x14ac:dyDescent="0.35">
      <c r="A26" s="59"/>
      <c r="B26" s="189"/>
      <c r="C26" s="61"/>
      <c r="D26" s="190"/>
      <c r="E26" s="79"/>
      <c r="F26" s="190"/>
      <c r="G26" s="191"/>
      <c r="H26" s="192"/>
      <c r="I26" s="193"/>
      <c r="J26" s="79"/>
      <c r="K26" s="192"/>
      <c r="L26" s="193"/>
      <c r="M26" s="79"/>
    </row>
    <row r="27" spans="1:13" x14ac:dyDescent="0.35">
      <c r="A27" s="59"/>
      <c r="B27" s="189"/>
      <c r="C27" s="61"/>
      <c r="D27" s="190"/>
      <c r="E27" s="79"/>
      <c r="F27" s="190"/>
      <c r="G27" s="191"/>
      <c r="H27" s="192"/>
      <c r="I27" s="193"/>
      <c r="J27" s="79"/>
      <c r="K27" s="192"/>
      <c r="L27" s="193"/>
      <c r="M27" s="79"/>
    </row>
    <row r="28" spans="1:13" x14ac:dyDescent="0.35">
      <c r="A28" s="59"/>
      <c r="B28" s="189"/>
      <c r="C28" s="61"/>
      <c r="D28" s="190"/>
      <c r="E28" s="79"/>
      <c r="F28" s="190"/>
      <c r="G28" s="191"/>
      <c r="H28" s="192"/>
      <c r="I28" s="193"/>
      <c r="J28" s="79"/>
      <c r="K28" s="192"/>
      <c r="L28" s="193"/>
      <c r="M28" s="79"/>
    </row>
    <row r="29" spans="1:13" x14ac:dyDescent="0.35">
      <c r="A29" s="59"/>
      <c r="B29" s="189"/>
      <c r="C29" s="61"/>
      <c r="D29" s="190"/>
      <c r="E29" s="79"/>
      <c r="F29" s="190"/>
      <c r="G29" s="191"/>
      <c r="H29" s="192"/>
      <c r="I29" s="193"/>
      <c r="J29" s="79"/>
      <c r="K29" s="192"/>
      <c r="L29" s="193"/>
      <c r="M29" s="79"/>
    </row>
    <row r="30" spans="1:13" x14ac:dyDescent="0.35">
      <c r="A30" s="59"/>
      <c r="B30" s="189"/>
      <c r="C30" s="61"/>
      <c r="D30" s="190"/>
      <c r="E30" s="79"/>
      <c r="F30" s="190"/>
      <c r="G30" s="191"/>
      <c r="H30" s="192"/>
      <c r="I30" s="193"/>
      <c r="J30" s="79"/>
      <c r="K30" s="192"/>
      <c r="L30" s="193"/>
      <c r="M30" s="79"/>
    </row>
    <row r="31" spans="1:13" x14ac:dyDescent="0.35">
      <c r="A31" s="59"/>
      <c r="B31" s="189"/>
      <c r="C31" s="61"/>
      <c r="D31" s="190"/>
      <c r="E31" s="79"/>
      <c r="F31" s="190"/>
      <c r="G31" s="191"/>
      <c r="H31" s="192"/>
      <c r="I31" s="193"/>
      <c r="J31" s="79"/>
      <c r="K31" s="192"/>
      <c r="L31" s="193"/>
      <c r="M31" s="79"/>
    </row>
    <row r="32" spans="1:13" x14ac:dyDescent="0.35">
      <c r="A32" s="59"/>
      <c r="B32" s="189"/>
      <c r="C32" s="61"/>
      <c r="D32" s="190"/>
      <c r="E32" s="79"/>
      <c r="F32" s="190"/>
      <c r="G32" s="191"/>
      <c r="H32" s="192"/>
      <c r="I32" s="193"/>
      <c r="J32" s="79"/>
      <c r="K32" s="192"/>
      <c r="L32" s="193"/>
      <c r="M32" s="79"/>
    </row>
    <row r="33" spans="1:13" x14ac:dyDescent="0.35">
      <c r="A33" s="59"/>
      <c r="B33" s="189"/>
      <c r="C33" s="61"/>
      <c r="D33" s="190"/>
      <c r="E33" s="79"/>
      <c r="F33" s="190"/>
      <c r="G33" s="191"/>
      <c r="H33" s="192"/>
      <c r="I33" s="193"/>
      <c r="J33" s="79"/>
      <c r="K33" s="192"/>
      <c r="L33" s="193"/>
      <c r="M33" s="79"/>
    </row>
    <row r="34" spans="1:13" x14ac:dyDescent="0.35">
      <c r="A34" s="59"/>
      <c r="B34" s="189"/>
      <c r="C34" s="61"/>
      <c r="D34" s="190"/>
      <c r="E34" s="79"/>
      <c r="F34" s="190"/>
      <c r="G34" s="191"/>
      <c r="H34" s="192"/>
      <c r="I34" s="193"/>
      <c r="J34" s="79"/>
      <c r="K34" s="192"/>
      <c r="L34" s="193"/>
      <c r="M34" s="79"/>
    </row>
    <row r="35" spans="1:13" x14ac:dyDescent="0.35">
      <c r="A35" s="59"/>
      <c r="B35" s="189"/>
      <c r="C35" s="61"/>
      <c r="D35" s="190"/>
      <c r="E35" s="79"/>
      <c r="F35" s="190"/>
      <c r="G35" s="191"/>
      <c r="H35" s="192"/>
      <c r="I35" s="193"/>
      <c r="J35" s="79"/>
      <c r="K35" s="192"/>
      <c r="L35" s="193"/>
      <c r="M35" s="79"/>
    </row>
    <row r="36" spans="1:13" x14ac:dyDescent="0.35">
      <c r="A36" s="59"/>
      <c r="B36" s="189"/>
      <c r="C36" s="61"/>
      <c r="D36" s="190"/>
      <c r="E36" s="79"/>
      <c r="F36" s="190"/>
      <c r="G36" s="191"/>
      <c r="H36" s="192"/>
      <c r="I36" s="193"/>
      <c r="J36" s="79"/>
      <c r="K36" s="192"/>
      <c r="L36" s="193"/>
      <c r="M36" s="79"/>
    </row>
    <row r="37" spans="1:13" x14ac:dyDescent="0.35">
      <c r="A37" s="59"/>
      <c r="B37" s="189"/>
      <c r="C37" s="61"/>
      <c r="D37" s="190"/>
      <c r="E37" s="79"/>
      <c r="F37" s="190"/>
      <c r="G37" s="191"/>
      <c r="H37" s="192"/>
      <c r="I37" s="193"/>
      <c r="J37" s="79"/>
      <c r="K37" s="192"/>
      <c r="L37" s="193"/>
      <c r="M37" s="79"/>
    </row>
    <row r="38" spans="1:13" x14ac:dyDescent="0.35">
      <c r="A38" s="59"/>
      <c r="B38" s="189"/>
      <c r="C38" s="61"/>
      <c r="D38" s="190"/>
      <c r="E38" s="79"/>
      <c r="F38" s="190"/>
      <c r="G38" s="191"/>
      <c r="H38" s="192"/>
      <c r="I38" s="193"/>
      <c r="J38" s="79"/>
      <c r="K38" s="192"/>
      <c r="L38" s="193"/>
      <c r="M38" s="79"/>
    </row>
    <row r="39" spans="1:13" x14ac:dyDescent="0.35">
      <c r="A39" s="59"/>
      <c r="B39" s="189"/>
      <c r="C39" s="61"/>
      <c r="D39" s="190"/>
      <c r="E39" s="79"/>
      <c r="F39" s="190"/>
      <c r="G39" s="191"/>
      <c r="H39" s="192"/>
      <c r="I39" s="193"/>
      <c r="J39" s="79"/>
      <c r="K39" s="192"/>
      <c r="L39" s="193"/>
      <c r="M39" s="79"/>
    </row>
    <row r="40" spans="1:13" x14ac:dyDescent="0.35">
      <c r="A40" s="59"/>
      <c r="B40" s="189"/>
      <c r="C40" s="61"/>
      <c r="D40" s="190"/>
      <c r="E40" s="79"/>
      <c r="F40" s="190"/>
      <c r="G40" s="191"/>
      <c r="H40" s="192"/>
      <c r="I40" s="193"/>
      <c r="J40" s="79"/>
      <c r="K40" s="192"/>
      <c r="L40" s="193"/>
      <c r="M40" s="79"/>
    </row>
    <row r="41" spans="1:13" x14ac:dyDescent="0.35">
      <c r="A41" s="59"/>
      <c r="B41" s="189"/>
      <c r="C41" s="61"/>
      <c r="D41" s="190"/>
      <c r="E41" s="79"/>
      <c r="F41" s="190"/>
      <c r="G41" s="191"/>
      <c r="H41" s="192"/>
      <c r="I41" s="193"/>
      <c r="J41" s="79"/>
      <c r="K41" s="192"/>
      <c r="L41" s="193"/>
      <c r="M41" s="79"/>
    </row>
    <row r="42" spans="1:13" x14ac:dyDescent="0.35">
      <c r="A42" s="59"/>
      <c r="B42" s="189"/>
      <c r="C42" s="61"/>
      <c r="D42" s="190"/>
      <c r="E42" s="79"/>
      <c r="F42" s="190"/>
      <c r="G42" s="191"/>
      <c r="H42" s="192"/>
      <c r="I42" s="193"/>
      <c r="J42" s="79"/>
      <c r="K42" s="192"/>
      <c r="L42" s="193"/>
      <c r="M42" s="79"/>
    </row>
    <row r="43" spans="1:13" x14ac:dyDescent="0.35">
      <c r="A43" s="59"/>
      <c r="B43" s="189"/>
      <c r="C43" s="61"/>
      <c r="D43" s="190"/>
      <c r="E43" s="79"/>
      <c r="F43" s="190"/>
      <c r="G43" s="191"/>
      <c r="H43" s="192"/>
      <c r="I43" s="193"/>
      <c r="J43" s="79"/>
      <c r="K43" s="192"/>
      <c r="L43" s="193"/>
      <c r="M43" s="79"/>
    </row>
    <row r="44" spans="1:13" x14ac:dyDescent="0.35">
      <c r="A44" s="59"/>
      <c r="B44" s="189"/>
      <c r="C44" s="61"/>
      <c r="D44" s="190"/>
      <c r="E44" s="79"/>
      <c r="F44" s="190"/>
      <c r="G44" s="191"/>
      <c r="H44" s="192"/>
      <c r="I44" s="193"/>
      <c r="J44" s="79"/>
      <c r="K44" s="192"/>
      <c r="L44" s="193"/>
      <c r="M44" s="79"/>
    </row>
    <row r="45" spans="1:13" x14ac:dyDescent="0.35">
      <c r="A45" s="59"/>
      <c r="B45" s="189"/>
      <c r="C45" s="61"/>
      <c r="D45" s="190"/>
      <c r="E45" s="79"/>
      <c r="F45" s="190"/>
      <c r="G45" s="191"/>
      <c r="H45" s="192"/>
      <c r="I45" s="193"/>
      <c r="J45" s="79"/>
      <c r="K45" s="192"/>
      <c r="L45" s="193"/>
      <c r="M45" s="79"/>
    </row>
    <row r="46" spans="1:13" x14ac:dyDescent="0.35">
      <c r="A46" s="59"/>
      <c r="B46" s="189"/>
      <c r="C46" s="61"/>
      <c r="D46" s="190"/>
      <c r="E46" s="79"/>
      <c r="F46" s="190"/>
      <c r="G46" s="191"/>
      <c r="H46" s="192"/>
      <c r="I46" s="193"/>
      <c r="J46" s="79"/>
      <c r="K46" s="192"/>
      <c r="L46" s="193"/>
      <c r="M46" s="79"/>
    </row>
    <row r="47" spans="1:13" x14ac:dyDescent="0.35">
      <c r="A47" s="59"/>
      <c r="B47" s="189"/>
      <c r="C47" s="61"/>
      <c r="D47" s="190"/>
      <c r="E47" s="79"/>
      <c r="F47" s="190"/>
      <c r="G47" s="191"/>
      <c r="H47" s="192"/>
      <c r="I47" s="193"/>
      <c r="J47" s="79"/>
      <c r="K47" s="192"/>
      <c r="L47" s="193"/>
      <c r="M47" s="79"/>
    </row>
    <row r="48" spans="1:13" x14ac:dyDescent="0.35">
      <c r="A48" s="59"/>
      <c r="B48" s="189"/>
      <c r="C48" s="61"/>
      <c r="D48" s="190"/>
      <c r="E48" s="79"/>
      <c r="F48" s="190"/>
      <c r="G48" s="191"/>
      <c r="H48" s="192"/>
      <c r="I48" s="193"/>
      <c r="J48" s="79"/>
      <c r="K48" s="192"/>
      <c r="L48" s="193"/>
      <c r="M48" s="79"/>
    </row>
    <row r="49" spans="1:13" x14ac:dyDescent="0.35">
      <c r="A49" s="59"/>
      <c r="B49" s="189"/>
      <c r="C49" s="61"/>
      <c r="D49" s="190"/>
      <c r="E49" s="79"/>
      <c r="F49" s="190"/>
      <c r="G49" s="191"/>
      <c r="H49" s="192"/>
      <c r="I49" s="193"/>
      <c r="J49" s="79"/>
      <c r="K49" s="192"/>
      <c r="L49" s="193"/>
      <c r="M49" s="79"/>
    </row>
    <row r="50" spans="1:13" x14ac:dyDescent="0.35">
      <c r="A50" s="59"/>
      <c r="B50" s="189"/>
      <c r="C50" s="61"/>
      <c r="D50" s="190"/>
      <c r="E50" s="79"/>
      <c r="F50" s="190"/>
      <c r="G50" s="191"/>
      <c r="H50" s="192"/>
      <c r="I50" s="193"/>
      <c r="J50" s="79"/>
      <c r="K50" s="192"/>
      <c r="L50" s="193"/>
      <c r="M50" s="79"/>
    </row>
    <row r="51" spans="1:13" x14ac:dyDescent="0.35">
      <c r="A51" s="59"/>
      <c r="B51" s="189"/>
      <c r="C51" s="61"/>
      <c r="D51" s="190"/>
      <c r="E51" s="79"/>
      <c r="F51" s="190"/>
      <c r="G51" s="191"/>
      <c r="H51" s="192"/>
      <c r="I51" s="193"/>
      <c r="J51" s="79"/>
      <c r="K51" s="192"/>
      <c r="L51" s="193"/>
      <c r="M51" s="79"/>
    </row>
    <row r="52" spans="1:13" x14ac:dyDescent="0.35">
      <c r="A52" s="59"/>
      <c r="B52" s="189"/>
      <c r="C52" s="61"/>
      <c r="D52" s="190"/>
      <c r="E52" s="79"/>
      <c r="F52" s="190"/>
      <c r="G52" s="191"/>
      <c r="H52" s="192"/>
      <c r="I52" s="193"/>
      <c r="J52" s="79"/>
      <c r="K52" s="192"/>
      <c r="L52" s="193"/>
      <c r="M52" s="79"/>
    </row>
    <row r="53" spans="1:13" x14ac:dyDescent="0.35">
      <c r="A53" s="59"/>
      <c r="B53" s="189"/>
      <c r="C53" s="61"/>
      <c r="D53" s="190"/>
      <c r="E53" s="79"/>
      <c r="F53" s="190"/>
      <c r="G53" s="191"/>
      <c r="H53" s="192"/>
      <c r="I53" s="193"/>
      <c r="J53" s="79"/>
      <c r="K53" s="192"/>
      <c r="L53" s="193"/>
      <c r="M53" s="79"/>
    </row>
    <row r="54" spans="1:13" x14ac:dyDescent="0.35">
      <c r="A54" s="59"/>
      <c r="B54" s="189"/>
      <c r="C54" s="61"/>
      <c r="D54" s="190"/>
      <c r="E54" s="79"/>
      <c r="F54" s="190"/>
      <c r="G54" s="191"/>
      <c r="H54" s="192"/>
      <c r="I54" s="193"/>
      <c r="J54" s="79"/>
      <c r="K54" s="192"/>
      <c r="L54" s="193"/>
      <c r="M54" s="79"/>
    </row>
    <row r="55" spans="1:13" x14ac:dyDescent="0.35">
      <c r="A55" s="59"/>
      <c r="B55" s="189"/>
      <c r="C55" s="61"/>
      <c r="D55" s="190"/>
      <c r="E55" s="79"/>
      <c r="F55" s="190"/>
      <c r="G55" s="191"/>
      <c r="H55" s="192"/>
      <c r="I55" s="193"/>
      <c r="J55" s="79"/>
      <c r="K55" s="192"/>
      <c r="L55" s="193"/>
      <c r="M55" s="79"/>
    </row>
    <row r="56" spans="1:13" x14ac:dyDescent="0.35">
      <c r="A56" s="59"/>
      <c r="B56" s="189"/>
      <c r="C56" s="61"/>
      <c r="D56" s="190"/>
      <c r="E56" s="79"/>
      <c r="F56" s="190"/>
      <c r="G56" s="191"/>
      <c r="H56" s="192"/>
      <c r="I56" s="193"/>
      <c r="J56" s="79"/>
      <c r="K56" s="192"/>
      <c r="L56" s="193"/>
      <c r="M56" s="79"/>
    </row>
    <row r="57" spans="1:13" x14ac:dyDescent="0.35">
      <c r="A57" s="59"/>
      <c r="B57" s="189"/>
      <c r="C57" s="61"/>
      <c r="D57" s="190"/>
      <c r="E57" s="79"/>
      <c r="F57" s="190"/>
      <c r="G57" s="191"/>
      <c r="H57" s="192"/>
      <c r="I57" s="193"/>
      <c r="J57" s="79"/>
      <c r="K57" s="192"/>
      <c r="L57" s="193"/>
      <c r="M57" s="79"/>
    </row>
    <row r="58" spans="1:13" x14ac:dyDescent="0.35">
      <c r="A58" s="59"/>
      <c r="B58" s="189"/>
      <c r="C58" s="61"/>
      <c r="D58" s="190"/>
      <c r="E58" s="79"/>
      <c r="F58" s="190"/>
      <c r="G58" s="191"/>
      <c r="H58" s="192"/>
      <c r="I58" s="193"/>
      <c r="J58" s="79"/>
      <c r="K58" s="192"/>
      <c r="L58" s="193"/>
      <c r="M58" s="79"/>
    </row>
    <row r="59" spans="1:13" x14ac:dyDescent="0.35">
      <c r="A59" s="59"/>
      <c r="B59" s="189"/>
      <c r="C59" s="61"/>
      <c r="D59" s="190"/>
      <c r="E59" s="79"/>
      <c r="F59" s="190"/>
      <c r="G59" s="191"/>
      <c r="H59" s="192"/>
      <c r="I59" s="193"/>
      <c r="J59" s="79"/>
      <c r="K59" s="192"/>
      <c r="L59" s="193"/>
      <c r="M59" s="79"/>
    </row>
    <row r="60" spans="1:13" x14ac:dyDescent="0.35">
      <c r="A60" s="59"/>
      <c r="B60" s="189"/>
      <c r="C60" s="61"/>
      <c r="D60" s="190"/>
      <c r="E60" s="79"/>
      <c r="F60" s="190"/>
      <c r="G60" s="191"/>
      <c r="H60" s="192"/>
      <c r="I60" s="193"/>
      <c r="J60" s="79"/>
      <c r="K60" s="192"/>
      <c r="L60" s="193"/>
      <c r="M60" s="79"/>
    </row>
    <row r="61" spans="1:13" x14ac:dyDescent="0.35">
      <c r="A61" s="59"/>
      <c r="B61" s="189"/>
      <c r="C61" s="61"/>
      <c r="D61" s="190"/>
      <c r="E61" s="79"/>
      <c r="F61" s="190"/>
      <c r="G61" s="191"/>
      <c r="H61" s="192"/>
      <c r="I61" s="193"/>
      <c r="J61" s="79"/>
      <c r="K61" s="192"/>
      <c r="L61" s="193"/>
      <c r="M61" s="79"/>
    </row>
    <row r="62" spans="1:13" x14ac:dyDescent="0.35">
      <c r="A62" s="59"/>
      <c r="B62" s="189"/>
      <c r="C62" s="61"/>
      <c r="D62" s="190"/>
      <c r="E62" s="79"/>
      <c r="F62" s="190"/>
      <c r="G62" s="191"/>
      <c r="H62" s="192"/>
      <c r="I62" s="193"/>
      <c r="J62" s="79"/>
      <c r="K62" s="192"/>
      <c r="L62" s="193"/>
      <c r="M62" s="79"/>
    </row>
    <row r="63" spans="1:13" x14ac:dyDescent="0.35">
      <c r="A63" s="59"/>
      <c r="B63" s="189"/>
      <c r="C63" s="61"/>
      <c r="D63" s="190"/>
      <c r="E63" s="79"/>
      <c r="F63" s="190"/>
      <c r="G63" s="191"/>
      <c r="H63" s="192"/>
      <c r="I63" s="193"/>
      <c r="J63" s="79"/>
      <c r="K63" s="192"/>
      <c r="L63" s="193"/>
      <c r="M63" s="79"/>
    </row>
    <row r="64" spans="1:13" x14ac:dyDescent="0.35">
      <c r="A64" s="59"/>
      <c r="B64" s="189"/>
      <c r="C64" s="61"/>
      <c r="D64" s="190"/>
      <c r="E64" s="79"/>
      <c r="F64" s="190"/>
      <c r="G64" s="191"/>
      <c r="H64" s="192"/>
      <c r="I64" s="193"/>
      <c r="J64" s="79"/>
      <c r="K64" s="192"/>
      <c r="L64" s="193"/>
      <c r="M64" s="79"/>
    </row>
    <row r="65" spans="1:13" x14ac:dyDescent="0.35">
      <c r="A65" s="59"/>
      <c r="B65" s="189"/>
      <c r="C65" s="61"/>
      <c r="D65" s="190"/>
      <c r="E65" s="79"/>
      <c r="F65" s="190"/>
      <c r="G65" s="191"/>
      <c r="H65" s="192"/>
      <c r="I65" s="193"/>
      <c r="J65" s="79"/>
      <c r="K65" s="192"/>
      <c r="L65" s="193"/>
      <c r="M65" s="79"/>
    </row>
    <row r="66" spans="1:13" x14ac:dyDescent="0.35">
      <c r="A66" s="59"/>
      <c r="B66" s="189"/>
      <c r="C66" s="61"/>
      <c r="D66" s="190"/>
      <c r="E66" s="79"/>
      <c r="F66" s="190"/>
      <c r="G66" s="191"/>
      <c r="H66" s="192"/>
      <c r="I66" s="193"/>
      <c r="J66" s="79"/>
      <c r="K66" s="192"/>
      <c r="L66" s="193"/>
      <c r="M66" s="79"/>
    </row>
    <row r="67" spans="1:13" x14ac:dyDescent="0.35">
      <c r="A67" s="59"/>
      <c r="B67" s="189"/>
      <c r="C67" s="61"/>
      <c r="D67" s="190"/>
      <c r="E67" s="79"/>
      <c r="F67" s="190"/>
      <c r="G67" s="191"/>
      <c r="H67" s="192"/>
      <c r="I67" s="193"/>
      <c r="J67" s="79"/>
      <c r="K67" s="192"/>
      <c r="L67" s="193"/>
      <c r="M67" s="79"/>
    </row>
    <row r="68" spans="1:13" x14ac:dyDescent="0.35">
      <c r="A68" s="59"/>
      <c r="B68" s="189"/>
      <c r="C68" s="61"/>
      <c r="D68" s="190"/>
      <c r="E68" s="79"/>
      <c r="F68" s="190"/>
      <c r="G68" s="191"/>
      <c r="H68" s="192"/>
      <c r="I68" s="193"/>
      <c r="J68" s="79"/>
      <c r="K68" s="192"/>
      <c r="L68" s="193"/>
      <c r="M68" s="79"/>
    </row>
    <row r="69" spans="1:13" x14ac:dyDescent="0.35">
      <c r="A69" s="59"/>
      <c r="B69" s="189"/>
      <c r="C69" s="61"/>
      <c r="D69" s="190"/>
      <c r="E69" s="79"/>
      <c r="F69" s="190"/>
      <c r="G69" s="191"/>
      <c r="H69" s="192"/>
      <c r="I69" s="193"/>
      <c r="J69" s="79"/>
      <c r="K69" s="192"/>
      <c r="L69" s="193"/>
      <c r="M69" s="79"/>
    </row>
    <row r="70" spans="1:13" x14ac:dyDescent="0.35">
      <c r="A70" s="59"/>
      <c r="B70" s="189"/>
      <c r="C70" s="61"/>
      <c r="D70" s="190"/>
      <c r="E70" s="79"/>
      <c r="F70" s="190"/>
      <c r="G70" s="191"/>
      <c r="H70" s="192"/>
      <c r="I70" s="193"/>
      <c r="J70" s="79"/>
      <c r="K70" s="192"/>
      <c r="L70" s="193"/>
      <c r="M70" s="79"/>
    </row>
    <row r="71" spans="1:13" x14ac:dyDescent="0.35">
      <c r="A71" s="59"/>
      <c r="B71" s="189"/>
      <c r="C71" s="61"/>
      <c r="D71" s="190"/>
      <c r="E71" s="79"/>
      <c r="F71" s="190"/>
      <c r="G71" s="191"/>
      <c r="H71" s="192"/>
      <c r="I71" s="193"/>
      <c r="J71" s="79"/>
      <c r="K71" s="192"/>
      <c r="L71" s="193"/>
      <c r="M71" s="79"/>
    </row>
    <row r="72" spans="1:13" x14ac:dyDescent="0.35">
      <c r="A72" s="59"/>
      <c r="B72" s="189"/>
      <c r="C72" s="61"/>
      <c r="D72" s="190"/>
      <c r="E72" s="79"/>
      <c r="F72" s="190"/>
      <c r="G72" s="191"/>
      <c r="H72" s="192"/>
      <c r="I72" s="193"/>
      <c r="J72" s="79"/>
      <c r="K72" s="192"/>
      <c r="L72" s="193"/>
      <c r="M72" s="79"/>
    </row>
    <row r="73" spans="1:13" x14ac:dyDescent="0.35">
      <c r="A73" s="59"/>
      <c r="B73" s="189"/>
      <c r="C73" s="61"/>
      <c r="D73" s="190"/>
      <c r="E73" s="79"/>
      <c r="F73" s="190"/>
      <c r="G73" s="191"/>
      <c r="H73" s="192"/>
      <c r="I73" s="193"/>
      <c r="J73" s="79"/>
      <c r="K73" s="192"/>
      <c r="L73" s="193"/>
      <c r="M73" s="79"/>
    </row>
    <row r="74" spans="1:13" x14ac:dyDescent="0.35">
      <c r="A74" s="59"/>
      <c r="B74" s="189"/>
      <c r="C74" s="61"/>
      <c r="D74" s="190"/>
      <c r="E74" s="79"/>
      <c r="F74" s="190"/>
      <c r="G74" s="191"/>
      <c r="H74" s="192"/>
      <c r="I74" s="193"/>
      <c r="J74" s="79"/>
      <c r="K74" s="192"/>
      <c r="L74" s="193"/>
      <c r="M74" s="79"/>
    </row>
    <row r="75" spans="1:13" x14ac:dyDescent="0.35">
      <c r="A75" s="59"/>
      <c r="B75" s="189"/>
      <c r="C75" s="61"/>
      <c r="D75" s="190"/>
      <c r="E75" s="79"/>
      <c r="F75" s="190"/>
      <c r="G75" s="191"/>
      <c r="H75" s="192"/>
      <c r="I75" s="193"/>
      <c r="J75" s="79"/>
      <c r="K75" s="192"/>
      <c r="L75" s="193"/>
      <c r="M75" s="79"/>
    </row>
    <row r="76" spans="1:13" x14ac:dyDescent="0.35">
      <c r="A76" s="59"/>
      <c r="B76" s="189"/>
      <c r="C76" s="61"/>
      <c r="D76" s="190"/>
      <c r="E76" s="79"/>
      <c r="F76" s="190"/>
      <c r="G76" s="191"/>
      <c r="H76" s="192"/>
      <c r="I76" s="193"/>
      <c r="J76" s="79"/>
      <c r="K76" s="192"/>
      <c r="L76" s="193"/>
      <c r="M76" s="79"/>
    </row>
    <row r="77" spans="1:13" x14ac:dyDescent="0.35">
      <c r="A77" s="59"/>
      <c r="B77" s="189"/>
      <c r="C77" s="61"/>
      <c r="D77" s="190"/>
      <c r="E77" s="79"/>
      <c r="F77" s="190"/>
      <c r="G77" s="191"/>
      <c r="H77" s="192"/>
      <c r="I77" s="193"/>
      <c r="J77" s="79"/>
      <c r="K77" s="192"/>
      <c r="L77" s="193"/>
      <c r="M77" s="79"/>
    </row>
    <row r="78" spans="1:13" x14ac:dyDescent="0.35">
      <c r="A78" s="59"/>
      <c r="B78" s="189"/>
      <c r="C78" s="61"/>
      <c r="D78" s="190"/>
      <c r="E78" s="79"/>
      <c r="F78" s="190"/>
      <c r="G78" s="191"/>
      <c r="H78" s="192"/>
      <c r="I78" s="193"/>
      <c r="J78" s="79"/>
      <c r="K78" s="192"/>
      <c r="L78" s="193"/>
      <c r="M78" s="79"/>
    </row>
    <row r="79" spans="1:13" x14ac:dyDescent="0.35">
      <c r="A79" s="59"/>
      <c r="B79" s="189"/>
      <c r="C79" s="61"/>
      <c r="D79" s="190"/>
      <c r="E79" s="79"/>
      <c r="F79" s="190"/>
      <c r="G79" s="191"/>
      <c r="H79" s="192"/>
      <c r="I79" s="193"/>
      <c r="J79" s="79"/>
      <c r="K79" s="192"/>
      <c r="L79" s="193"/>
      <c r="M79" s="79"/>
    </row>
    <row r="80" spans="1:13" x14ac:dyDescent="0.35">
      <c r="A80" s="59"/>
      <c r="B80" s="189"/>
      <c r="C80" s="61"/>
      <c r="D80" s="190"/>
      <c r="E80" s="79"/>
      <c r="F80" s="190"/>
      <c r="G80" s="191"/>
      <c r="H80" s="192"/>
      <c r="I80" s="193"/>
      <c r="J80" s="79"/>
      <c r="K80" s="192"/>
      <c r="L80" s="193"/>
      <c r="M80" s="79"/>
    </row>
    <row r="81" spans="1:13" x14ac:dyDescent="0.35">
      <c r="A81" s="59"/>
      <c r="B81" s="189"/>
      <c r="C81" s="61"/>
      <c r="D81" s="190"/>
      <c r="E81" s="79"/>
      <c r="F81" s="190"/>
      <c r="G81" s="191"/>
      <c r="H81" s="192"/>
      <c r="I81" s="193"/>
      <c r="J81" s="79"/>
      <c r="K81" s="192"/>
      <c r="L81" s="193"/>
      <c r="M81" s="79"/>
    </row>
    <row r="82" spans="1:13" x14ac:dyDescent="0.35">
      <c r="A82" s="59"/>
      <c r="B82" s="189"/>
      <c r="C82" s="61"/>
      <c r="D82" s="190"/>
      <c r="E82" s="79"/>
      <c r="F82" s="190"/>
      <c r="G82" s="191"/>
      <c r="H82" s="192"/>
      <c r="I82" s="193"/>
      <c r="J82" s="79"/>
      <c r="K82" s="192"/>
      <c r="L82" s="193"/>
      <c r="M82" s="79"/>
    </row>
    <row r="83" spans="1:13" x14ac:dyDescent="0.35">
      <c r="A83" s="59"/>
      <c r="B83" s="189"/>
      <c r="C83" s="61"/>
      <c r="D83" s="190"/>
      <c r="E83" s="79"/>
      <c r="F83" s="190"/>
      <c r="G83" s="191"/>
      <c r="H83" s="192"/>
      <c r="I83" s="193"/>
      <c r="J83" s="79"/>
      <c r="K83" s="192"/>
      <c r="L83" s="193"/>
      <c r="M83" s="79"/>
    </row>
    <row r="84" spans="1:13" x14ac:dyDescent="0.35">
      <c r="A84" s="59"/>
      <c r="B84" s="189"/>
      <c r="C84" s="61"/>
      <c r="D84" s="190"/>
      <c r="E84" s="79"/>
      <c r="F84" s="190"/>
      <c r="G84" s="191"/>
      <c r="H84" s="192"/>
      <c r="I84" s="193"/>
      <c r="J84" s="79"/>
      <c r="K84" s="192"/>
      <c r="L84" s="193"/>
      <c r="M84" s="79"/>
    </row>
    <row r="85" spans="1:13" x14ac:dyDescent="0.35">
      <c r="A85" s="59"/>
      <c r="B85" s="189"/>
      <c r="C85" s="61"/>
      <c r="D85" s="190"/>
      <c r="E85" s="79"/>
      <c r="F85" s="190"/>
      <c r="G85" s="191"/>
      <c r="H85" s="192"/>
      <c r="I85" s="193"/>
      <c r="J85" s="79"/>
      <c r="K85" s="192"/>
      <c r="L85" s="193"/>
      <c r="M85" s="79"/>
    </row>
    <row r="86" spans="1:13" x14ac:dyDescent="0.35">
      <c r="A86" s="59"/>
      <c r="B86" s="189"/>
      <c r="C86" s="61"/>
      <c r="D86" s="190"/>
      <c r="E86" s="79"/>
      <c r="F86" s="190"/>
      <c r="G86" s="191"/>
      <c r="H86" s="192"/>
      <c r="I86" s="193"/>
      <c r="J86" s="79"/>
      <c r="K86" s="192"/>
      <c r="L86" s="193"/>
      <c r="M86" s="79"/>
    </row>
    <row r="87" spans="1:13" x14ac:dyDescent="0.35">
      <c r="A87" s="59"/>
      <c r="B87" s="189"/>
      <c r="C87" s="61"/>
      <c r="D87" s="190"/>
      <c r="E87" s="79"/>
      <c r="F87" s="190"/>
      <c r="G87" s="191"/>
      <c r="H87" s="192"/>
      <c r="I87" s="193"/>
      <c r="J87" s="79"/>
      <c r="K87" s="192"/>
      <c r="L87" s="193"/>
      <c r="M87" s="79"/>
    </row>
    <row r="88" spans="1:13" x14ac:dyDescent="0.35">
      <c r="A88" s="59"/>
      <c r="B88" s="189"/>
      <c r="C88" s="61"/>
      <c r="D88" s="190"/>
      <c r="E88" s="79"/>
      <c r="F88" s="190"/>
      <c r="G88" s="191"/>
      <c r="H88" s="192"/>
      <c r="I88" s="193"/>
      <c r="J88" s="79"/>
      <c r="K88" s="192"/>
      <c r="L88" s="193"/>
      <c r="M88" s="79"/>
    </row>
    <row r="89" spans="1:13" x14ac:dyDescent="0.35">
      <c r="A89" s="59"/>
      <c r="B89" s="189"/>
      <c r="C89" s="61"/>
      <c r="D89" s="190"/>
      <c r="E89" s="79"/>
      <c r="F89" s="190"/>
      <c r="G89" s="191"/>
      <c r="H89" s="192"/>
      <c r="I89" s="193"/>
      <c r="J89" s="79"/>
      <c r="K89" s="192"/>
      <c r="L89" s="193"/>
      <c r="M89" s="79"/>
    </row>
    <row r="90" spans="1:13" x14ac:dyDescent="0.35">
      <c r="A90" s="59"/>
      <c r="B90" s="189"/>
      <c r="C90" s="61"/>
      <c r="D90" s="190"/>
      <c r="E90" s="79"/>
      <c r="F90" s="190"/>
      <c r="G90" s="191"/>
      <c r="H90" s="192"/>
      <c r="I90" s="193"/>
      <c r="J90" s="79"/>
      <c r="K90" s="192"/>
      <c r="L90" s="193"/>
      <c r="M90" s="79"/>
    </row>
    <row r="91" spans="1:13" x14ac:dyDescent="0.35">
      <c r="A91" s="59"/>
      <c r="B91" s="189"/>
      <c r="C91" s="61"/>
      <c r="D91" s="190"/>
      <c r="E91" s="79"/>
      <c r="F91" s="190"/>
      <c r="G91" s="191"/>
      <c r="H91" s="192"/>
      <c r="I91" s="193"/>
      <c r="J91" s="79"/>
      <c r="K91" s="192"/>
      <c r="L91" s="193"/>
      <c r="M91" s="79"/>
    </row>
    <row r="92" spans="1:13" x14ac:dyDescent="0.35">
      <c r="A92" s="59"/>
      <c r="B92" s="189"/>
      <c r="C92" s="61"/>
      <c r="D92" s="190"/>
      <c r="E92" s="79"/>
      <c r="F92" s="190"/>
      <c r="G92" s="191"/>
      <c r="H92" s="192"/>
      <c r="I92" s="193"/>
      <c r="J92" s="79"/>
      <c r="K92" s="192"/>
      <c r="L92" s="193"/>
      <c r="M92" s="79"/>
    </row>
    <row r="93" spans="1:13" x14ac:dyDescent="0.35">
      <c r="A93" s="59"/>
      <c r="B93" s="189"/>
      <c r="C93" s="61"/>
      <c r="D93" s="190"/>
      <c r="E93" s="79"/>
      <c r="F93" s="190"/>
      <c r="G93" s="191"/>
      <c r="H93" s="192"/>
      <c r="I93" s="193"/>
      <c r="J93" s="79"/>
      <c r="K93" s="192"/>
      <c r="L93" s="193"/>
      <c r="M93" s="79"/>
    </row>
    <row r="94" spans="1:13" x14ac:dyDescent="0.35">
      <c r="A94" s="59"/>
      <c r="B94" s="189"/>
      <c r="C94" s="61"/>
      <c r="D94" s="190"/>
      <c r="E94" s="79"/>
      <c r="F94" s="190"/>
      <c r="G94" s="191"/>
      <c r="H94" s="192"/>
      <c r="I94" s="193"/>
      <c r="J94" s="79"/>
      <c r="K94" s="192"/>
      <c r="L94" s="193"/>
      <c r="M94" s="79"/>
    </row>
    <row r="95" spans="1:13" x14ac:dyDescent="0.35">
      <c r="A95" s="59"/>
      <c r="B95" s="189"/>
      <c r="C95" s="61"/>
      <c r="D95" s="190"/>
      <c r="E95" s="79"/>
      <c r="F95" s="190"/>
      <c r="G95" s="191"/>
      <c r="H95" s="192"/>
      <c r="I95" s="193"/>
      <c r="J95" s="79"/>
      <c r="K95" s="192"/>
      <c r="L95" s="193"/>
      <c r="M95" s="79"/>
    </row>
    <row r="96" spans="1:13" x14ac:dyDescent="0.35">
      <c r="A96" s="59"/>
      <c r="B96" s="189"/>
      <c r="C96" s="61"/>
      <c r="D96" s="190"/>
      <c r="E96" s="79"/>
      <c r="F96" s="190"/>
      <c r="G96" s="191"/>
      <c r="H96" s="192"/>
      <c r="I96" s="193"/>
      <c r="J96" s="79"/>
      <c r="K96" s="192"/>
      <c r="L96" s="193"/>
      <c r="M96" s="79"/>
    </row>
    <row r="97" spans="1:13" x14ac:dyDescent="0.35">
      <c r="A97" s="59"/>
      <c r="B97" s="189"/>
      <c r="C97" s="61"/>
      <c r="D97" s="190"/>
      <c r="E97" s="79"/>
      <c r="F97" s="190"/>
      <c r="G97" s="191"/>
      <c r="H97" s="192"/>
      <c r="I97" s="193"/>
      <c r="J97" s="79"/>
      <c r="K97" s="192"/>
      <c r="L97" s="193"/>
      <c r="M97" s="79"/>
    </row>
    <row r="98" spans="1:13" x14ac:dyDescent="0.35">
      <c r="A98" s="59"/>
      <c r="B98" s="189"/>
      <c r="C98" s="61"/>
      <c r="D98" s="190"/>
      <c r="E98" s="79"/>
      <c r="F98" s="190"/>
      <c r="G98" s="191"/>
      <c r="H98" s="192"/>
      <c r="I98" s="193"/>
      <c r="J98" s="79"/>
      <c r="K98" s="192"/>
      <c r="L98" s="193"/>
      <c r="M98" s="79"/>
    </row>
    <row r="99" spans="1:13" x14ac:dyDescent="0.35">
      <c r="A99" s="59"/>
      <c r="B99" s="189"/>
      <c r="C99" s="61"/>
      <c r="D99" s="190"/>
      <c r="E99" s="79"/>
      <c r="F99" s="190"/>
      <c r="G99" s="191"/>
      <c r="H99" s="192"/>
      <c r="I99" s="193"/>
      <c r="J99" s="79"/>
      <c r="K99" s="192"/>
      <c r="L99" s="193"/>
      <c r="M99" s="79"/>
    </row>
    <row r="100" spans="1:13" x14ac:dyDescent="0.35">
      <c r="A100" s="59"/>
      <c r="B100" s="189"/>
      <c r="C100" s="61"/>
      <c r="D100" s="190"/>
      <c r="E100" s="79"/>
      <c r="F100" s="190"/>
      <c r="G100" s="191"/>
      <c r="H100" s="192"/>
      <c r="I100" s="193"/>
      <c r="J100" s="79"/>
      <c r="K100" s="192"/>
      <c r="L100" s="193"/>
      <c r="M100" s="79"/>
    </row>
    <row r="101" spans="1:13" x14ac:dyDescent="0.35">
      <c r="A101" s="59"/>
      <c r="B101" s="189"/>
      <c r="C101" s="61"/>
      <c r="D101" s="190"/>
      <c r="E101" s="79"/>
      <c r="F101" s="190"/>
      <c r="G101" s="191"/>
      <c r="H101" s="192"/>
      <c r="I101" s="193"/>
      <c r="J101" s="79"/>
      <c r="K101" s="192"/>
      <c r="L101" s="193"/>
      <c r="M101" s="79"/>
    </row>
    <row r="102" spans="1:13" x14ac:dyDescent="0.35">
      <c r="A102" s="59"/>
      <c r="B102" s="189"/>
      <c r="C102" s="61"/>
      <c r="D102" s="190"/>
      <c r="E102" s="79"/>
      <c r="F102" s="190"/>
      <c r="G102" s="191"/>
      <c r="H102" s="192"/>
      <c r="I102" s="193"/>
      <c r="J102" s="79"/>
      <c r="K102" s="192"/>
      <c r="L102" s="193"/>
      <c r="M102" s="79"/>
    </row>
    <row r="103" spans="1:13" x14ac:dyDescent="0.35">
      <c r="A103" s="59"/>
      <c r="B103" s="189"/>
      <c r="C103" s="61"/>
      <c r="D103" s="190"/>
      <c r="E103" s="79"/>
      <c r="F103" s="190"/>
      <c r="G103" s="191"/>
      <c r="H103" s="192"/>
      <c r="I103" s="193"/>
      <c r="J103" s="79"/>
      <c r="K103" s="192"/>
      <c r="L103" s="193"/>
      <c r="M103" s="79"/>
    </row>
    <row r="104" spans="1:13" x14ac:dyDescent="0.35">
      <c r="A104" s="59"/>
      <c r="B104" s="189"/>
      <c r="C104" s="61"/>
      <c r="D104" s="190"/>
      <c r="E104" s="79"/>
      <c r="F104" s="190"/>
      <c r="G104" s="191"/>
      <c r="H104" s="192"/>
      <c r="I104" s="193"/>
      <c r="J104" s="79"/>
      <c r="K104" s="192"/>
      <c r="L104" s="193"/>
      <c r="M104" s="79"/>
    </row>
    <row r="105" spans="1:13" x14ac:dyDescent="0.35">
      <c r="A105" s="59"/>
      <c r="B105" s="189"/>
      <c r="C105" s="61"/>
      <c r="D105" s="190"/>
      <c r="E105" s="79"/>
      <c r="F105" s="190"/>
      <c r="G105" s="191"/>
      <c r="H105" s="192"/>
      <c r="I105" s="193"/>
      <c r="J105" s="79"/>
      <c r="K105" s="192"/>
      <c r="L105" s="193"/>
      <c r="M105" s="79"/>
    </row>
    <row r="106" spans="1:13" x14ac:dyDescent="0.35">
      <c r="A106" s="59"/>
      <c r="B106" s="189"/>
      <c r="C106" s="61"/>
      <c r="D106" s="190"/>
      <c r="E106" s="79"/>
      <c r="F106" s="190"/>
      <c r="G106" s="191"/>
      <c r="H106" s="192"/>
      <c r="I106" s="193"/>
      <c r="J106" s="79"/>
      <c r="K106" s="192"/>
      <c r="L106" s="193"/>
      <c r="M106" s="79"/>
    </row>
    <row r="107" spans="1:13" x14ac:dyDescent="0.35">
      <c r="A107" s="59"/>
      <c r="B107" s="189"/>
      <c r="C107" s="61"/>
      <c r="D107" s="190"/>
      <c r="E107" s="79"/>
      <c r="F107" s="190"/>
      <c r="G107" s="191"/>
      <c r="H107" s="192"/>
      <c r="I107" s="193"/>
      <c r="J107" s="79"/>
      <c r="K107" s="192"/>
      <c r="L107" s="193"/>
      <c r="M107" s="79"/>
    </row>
    <row r="108" spans="1:13" x14ac:dyDescent="0.35">
      <c r="A108" s="59"/>
      <c r="B108" s="189"/>
      <c r="C108" s="61"/>
      <c r="D108" s="190"/>
      <c r="E108" s="79"/>
      <c r="F108" s="190"/>
      <c r="G108" s="191"/>
      <c r="H108" s="192"/>
      <c r="I108" s="193"/>
      <c r="J108" s="79"/>
      <c r="K108" s="192"/>
      <c r="L108" s="193"/>
      <c r="M108" s="79"/>
    </row>
    <row r="109" spans="1:13" x14ac:dyDescent="0.35">
      <c r="A109" s="59"/>
      <c r="B109" s="189"/>
      <c r="C109" s="61"/>
      <c r="D109" s="190"/>
      <c r="E109" s="79"/>
      <c r="F109" s="190"/>
      <c r="G109" s="191"/>
      <c r="H109" s="192"/>
      <c r="I109" s="193"/>
      <c r="J109" s="79"/>
      <c r="K109" s="192"/>
      <c r="L109" s="193"/>
      <c r="M109" s="79"/>
    </row>
    <row r="110" spans="1:13" x14ac:dyDescent="0.35">
      <c r="A110" s="59"/>
      <c r="B110" s="189"/>
      <c r="C110" s="61"/>
      <c r="D110" s="190"/>
      <c r="E110" s="79"/>
      <c r="F110" s="190"/>
      <c r="G110" s="191"/>
      <c r="H110" s="192"/>
      <c r="I110" s="193"/>
      <c r="J110" s="79"/>
      <c r="K110" s="192"/>
      <c r="L110" s="193"/>
      <c r="M110" s="79"/>
    </row>
    <row r="111" spans="1:13" x14ac:dyDescent="0.35">
      <c r="A111" s="59"/>
      <c r="B111" s="189"/>
      <c r="C111" s="61"/>
      <c r="D111" s="190"/>
      <c r="E111" s="79"/>
      <c r="F111" s="190"/>
      <c r="G111" s="191"/>
      <c r="H111" s="192"/>
      <c r="I111" s="193"/>
      <c r="J111" s="79"/>
      <c r="K111" s="192"/>
      <c r="L111" s="193"/>
      <c r="M111" s="79"/>
    </row>
    <row r="112" spans="1:13" x14ac:dyDescent="0.35">
      <c r="A112" s="59"/>
      <c r="B112" s="189"/>
      <c r="C112" s="61"/>
      <c r="D112" s="190"/>
      <c r="E112" s="79"/>
      <c r="F112" s="190"/>
      <c r="G112" s="191"/>
      <c r="H112" s="192"/>
      <c r="I112" s="193"/>
      <c r="J112" s="79"/>
      <c r="K112" s="192"/>
      <c r="L112" s="193"/>
      <c r="M112" s="79"/>
    </row>
    <row r="113" spans="1:13" x14ac:dyDescent="0.35">
      <c r="A113" s="59"/>
      <c r="B113" s="189"/>
      <c r="C113" s="61"/>
      <c r="D113" s="190"/>
      <c r="E113" s="79"/>
      <c r="F113" s="190"/>
      <c r="G113" s="191"/>
      <c r="H113" s="192"/>
      <c r="I113" s="193"/>
      <c r="J113" s="79"/>
      <c r="K113" s="192"/>
      <c r="L113" s="193"/>
      <c r="M113" s="79"/>
    </row>
    <row r="114" spans="1:13" x14ac:dyDescent="0.35">
      <c r="A114" s="59"/>
      <c r="B114" s="189"/>
      <c r="C114" s="61"/>
      <c r="D114" s="190"/>
      <c r="E114" s="79"/>
      <c r="F114" s="190"/>
      <c r="G114" s="191"/>
      <c r="H114" s="192"/>
      <c r="I114" s="193"/>
      <c r="J114" s="79"/>
      <c r="K114" s="192"/>
      <c r="L114" s="193"/>
      <c r="M114" s="79"/>
    </row>
    <row r="115" spans="1:13" x14ac:dyDescent="0.35">
      <c r="A115" s="59"/>
      <c r="B115" s="189"/>
      <c r="C115" s="61"/>
      <c r="D115" s="190"/>
      <c r="E115" s="79"/>
      <c r="F115" s="190"/>
      <c r="G115" s="191"/>
      <c r="H115" s="192"/>
      <c r="I115" s="193"/>
      <c r="J115" s="79"/>
      <c r="K115" s="192"/>
      <c r="L115" s="193"/>
      <c r="M115" s="79"/>
    </row>
    <row r="116" spans="1:13" x14ac:dyDescent="0.35">
      <c r="A116" s="59"/>
      <c r="B116" s="189"/>
      <c r="C116" s="61"/>
      <c r="D116" s="190"/>
      <c r="E116" s="79"/>
      <c r="F116" s="190"/>
      <c r="G116" s="191"/>
      <c r="H116" s="192"/>
      <c r="I116" s="193"/>
      <c r="J116" s="79"/>
      <c r="K116" s="192"/>
      <c r="L116" s="193"/>
      <c r="M116" s="79"/>
    </row>
    <row r="117" spans="1:13" x14ac:dyDescent="0.35">
      <c r="A117" s="59"/>
      <c r="B117" s="189"/>
      <c r="C117" s="61"/>
      <c r="D117" s="190"/>
      <c r="E117" s="79"/>
      <c r="F117" s="190"/>
      <c r="G117" s="191"/>
      <c r="H117" s="192"/>
      <c r="I117" s="193"/>
      <c r="J117" s="79"/>
      <c r="K117" s="192"/>
      <c r="L117" s="193"/>
      <c r="M117" s="79"/>
    </row>
    <row r="118" spans="1:13" x14ac:dyDescent="0.35">
      <c r="A118" s="59"/>
      <c r="B118" s="189"/>
      <c r="C118" s="61"/>
      <c r="D118" s="190"/>
      <c r="E118" s="79"/>
      <c r="F118" s="190"/>
      <c r="G118" s="191"/>
      <c r="H118" s="192"/>
      <c r="I118" s="193"/>
      <c r="J118" s="79"/>
      <c r="K118" s="192"/>
      <c r="L118" s="193"/>
      <c r="M118" s="79"/>
    </row>
    <row r="119" spans="1:13" x14ac:dyDescent="0.35">
      <c r="A119" s="59"/>
      <c r="B119" s="189"/>
      <c r="C119" s="61"/>
      <c r="D119" s="190"/>
      <c r="E119" s="79"/>
      <c r="F119" s="190"/>
      <c r="G119" s="191"/>
      <c r="H119" s="192"/>
      <c r="I119" s="193"/>
      <c r="J119" s="79"/>
      <c r="K119" s="192"/>
      <c r="L119" s="193"/>
      <c r="M119" s="79"/>
    </row>
    <row r="120" spans="1:13" x14ac:dyDescent="0.35">
      <c r="A120" s="59"/>
      <c r="B120" s="189"/>
      <c r="C120" s="61"/>
      <c r="D120" s="190"/>
      <c r="E120" s="79"/>
      <c r="F120" s="190"/>
      <c r="G120" s="191"/>
      <c r="H120" s="192"/>
      <c r="I120" s="193"/>
      <c r="J120" s="79"/>
      <c r="K120" s="192"/>
      <c r="L120" s="193"/>
      <c r="M120" s="79"/>
    </row>
    <row r="121" spans="1:13" x14ac:dyDescent="0.35">
      <c r="A121" s="59"/>
      <c r="B121" s="189"/>
      <c r="C121" s="61"/>
      <c r="D121" s="190"/>
      <c r="E121" s="79"/>
      <c r="F121" s="190"/>
      <c r="G121" s="191"/>
      <c r="H121" s="192"/>
      <c r="I121" s="193"/>
      <c r="J121" s="79"/>
      <c r="K121" s="192"/>
      <c r="L121" s="193"/>
      <c r="M121" s="79"/>
    </row>
    <row r="122" spans="1:13" x14ac:dyDescent="0.35">
      <c r="A122" s="59"/>
      <c r="B122" s="189"/>
      <c r="C122" s="61"/>
      <c r="D122" s="190"/>
      <c r="E122" s="79"/>
      <c r="F122" s="190"/>
      <c r="G122" s="191"/>
      <c r="H122" s="192"/>
      <c r="I122" s="193"/>
      <c r="J122" s="79"/>
      <c r="K122" s="192"/>
      <c r="L122" s="193"/>
      <c r="M122" s="79"/>
    </row>
    <row r="123" spans="1:13" x14ac:dyDescent="0.35">
      <c r="A123" s="59"/>
      <c r="B123" s="189"/>
      <c r="C123" s="61"/>
      <c r="D123" s="190"/>
      <c r="E123" s="79"/>
      <c r="F123" s="190"/>
      <c r="G123" s="191"/>
      <c r="H123" s="192"/>
      <c r="I123" s="193"/>
      <c r="J123" s="79"/>
      <c r="K123" s="192"/>
      <c r="L123" s="193"/>
      <c r="M123" s="79"/>
    </row>
    <row r="124" spans="1:13" x14ac:dyDescent="0.35">
      <c r="A124" s="59"/>
      <c r="B124" s="189"/>
      <c r="C124" s="61"/>
      <c r="D124" s="190"/>
      <c r="E124" s="79"/>
      <c r="F124" s="190"/>
      <c r="G124" s="191"/>
      <c r="H124" s="192"/>
      <c r="I124" s="193"/>
      <c r="J124" s="79"/>
      <c r="K124" s="192"/>
      <c r="L124" s="193"/>
      <c r="M124" s="79"/>
    </row>
    <row r="125" spans="1:13" x14ac:dyDescent="0.35">
      <c r="A125" s="59"/>
      <c r="B125" s="189"/>
      <c r="C125" s="61"/>
      <c r="D125" s="190"/>
      <c r="E125" s="79"/>
      <c r="F125" s="190"/>
      <c r="G125" s="191"/>
      <c r="H125" s="192"/>
      <c r="I125" s="193"/>
      <c r="J125" s="79"/>
      <c r="K125" s="192"/>
      <c r="L125" s="193"/>
      <c r="M125" s="79"/>
    </row>
    <row r="126" spans="1:13" x14ac:dyDescent="0.35">
      <c r="A126" s="59"/>
      <c r="B126" s="189"/>
      <c r="C126" s="61"/>
      <c r="D126" s="190"/>
      <c r="E126" s="79"/>
      <c r="F126" s="190"/>
      <c r="G126" s="191"/>
      <c r="H126" s="192"/>
      <c r="I126" s="193"/>
      <c r="J126" s="79"/>
      <c r="K126" s="192"/>
      <c r="L126" s="193"/>
      <c r="M126" s="79"/>
    </row>
    <row r="127" spans="1:13" x14ac:dyDescent="0.35">
      <c r="A127" s="59"/>
      <c r="B127" s="189"/>
      <c r="C127" s="61"/>
      <c r="D127" s="190"/>
      <c r="E127" s="79"/>
      <c r="F127" s="190"/>
      <c r="G127" s="191"/>
      <c r="H127" s="192"/>
      <c r="I127" s="193"/>
      <c r="J127" s="79"/>
      <c r="K127" s="192"/>
      <c r="L127" s="193"/>
      <c r="M127" s="79"/>
    </row>
    <row r="128" spans="1:13" x14ac:dyDescent="0.35">
      <c r="A128" s="59"/>
      <c r="B128" s="189"/>
      <c r="C128" s="61"/>
      <c r="D128" s="190"/>
      <c r="E128" s="79"/>
      <c r="F128" s="190"/>
      <c r="G128" s="191"/>
      <c r="H128" s="192"/>
      <c r="I128" s="193"/>
      <c r="J128" s="79"/>
      <c r="K128" s="192"/>
      <c r="L128" s="193"/>
      <c r="M128" s="79"/>
    </row>
    <row r="129" spans="1:13" x14ac:dyDescent="0.35">
      <c r="A129" s="59"/>
      <c r="B129" s="189"/>
      <c r="C129" s="61"/>
      <c r="D129" s="190"/>
      <c r="E129" s="79"/>
      <c r="F129" s="190"/>
      <c r="G129" s="191"/>
      <c r="H129" s="192"/>
      <c r="I129" s="193"/>
      <c r="J129" s="79"/>
      <c r="K129" s="192"/>
      <c r="L129" s="193"/>
      <c r="M129" s="79"/>
    </row>
    <row r="130" spans="1:13" x14ac:dyDescent="0.35">
      <c r="A130" s="59"/>
      <c r="B130" s="189"/>
      <c r="C130" s="61"/>
      <c r="D130" s="190"/>
      <c r="E130" s="79"/>
      <c r="F130" s="190"/>
      <c r="G130" s="191"/>
      <c r="H130" s="192"/>
      <c r="I130" s="193"/>
      <c r="J130" s="79"/>
      <c r="K130" s="192"/>
      <c r="L130" s="193"/>
      <c r="M130" s="79"/>
    </row>
    <row r="131" spans="1:13" x14ac:dyDescent="0.35">
      <c r="A131" s="59"/>
      <c r="B131" s="189"/>
      <c r="C131" s="61"/>
      <c r="D131" s="190"/>
      <c r="E131" s="79"/>
      <c r="F131" s="190"/>
      <c r="G131" s="191"/>
      <c r="H131" s="192"/>
      <c r="I131" s="193"/>
      <c r="J131" s="79"/>
      <c r="K131" s="192"/>
      <c r="L131" s="193"/>
      <c r="M131" s="79"/>
    </row>
    <row r="132" spans="1:13" x14ac:dyDescent="0.35">
      <c r="A132" s="59"/>
      <c r="B132" s="189"/>
      <c r="C132" s="61"/>
      <c r="D132" s="190"/>
      <c r="E132" s="79"/>
      <c r="F132" s="190"/>
      <c r="G132" s="191"/>
      <c r="H132" s="192"/>
      <c r="I132" s="193"/>
      <c r="J132" s="79"/>
      <c r="K132" s="192"/>
      <c r="L132" s="193"/>
      <c r="M132" s="79"/>
    </row>
    <row r="133" spans="1:13" x14ac:dyDescent="0.35">
      <c r="A133" s="59"/>
      <c r="B133" s="189"/>
      <c r="C133" s="61"/>
      <c r="D133" s="190"/>
      <c r="E133" s="79"/>
      <c r="F133" s="190"/>
      <c r="G133" s="191"/>
      <c r="H133" s="192"/>
      <c r="I133" s="193"/>
      <c r="J133" s="79"/>
      <c r="K133" s="192"/>
      <c r="L133" s="193"/>
      <c r="M133" s="79"/>
    </row>
    <row r="134" spans="1:13" x14ac:dyDescent="0.35">
      <c r="A134" s="59"/>
      <c r="B134" s="189"/>
      <c r="C134" s="61"/>
      <c r="D134" s="190"/>
      <c r="E134" s="79"/>
      <c r="F134" s="190"/>
      <c r="G134" s="191"/>
      <c r="H134" s="192"/>
      <c r="I134" s="193"/>
      <c r="J134" s="79"/>
      <c r="K134" s="192"/>
      <c r="L134" s="193"/>
      <c r="M134" s="79"/>
    </row>
    <row r="135" spans="1:13" x14ac:dyDescent="0.35">
      <c r="A135" s="59"/>
      <c r="B135" s="189"/>
      <c r="C135" s="61"/>
      <c r="D135" s="190"/>
      <c r="E135" s="79"/>
      <c r="F135" s="190"/>
      <c r="G135" s="191"/>
      <c r="H135" s="192"/>
      <c r="I135" s="193"/>
      <c r="J135" s="79"/>
      <c r="K135" s="192"/>
      <c r="L135" s="193"/>
      <c r="M135" s="79"/>
    </row>
    <row r="136" spans="1:13" x14ac:dyDescent="0.35">
      <c r="A136" s="59"/>
      <c r="B136" s="189"/>
      <c r="C136" s="61"/>
      <c r="D136" s="190"/>
      <c r="E136" s="79"/>
      <c r="F136" s="190"/>
      <c r="G136" s="191"/>
      <c r="H136" s="192"/>
      <c r="I136" s="193"/>
      <c r="J136" s="79"/>
      <c r="K136" s="192"/>
      <c r="L136" s="193"/>
      <c r="M136" s="79"/>
    </row>
    <row r="137" spans="1:13" x14ac:dyDescent="0.35">
      <c r="A137" s="59"/>
      <c r="B137" s="189"/>
      <c r="C137" s="61"/>
      <c r="D137" s="190"/>
      <c r="E137" s="79"/>
      <c r="F137" s="190"/>
      <c r="G137" s="191"/>
      <c r="H137" s="192"/>
      <c r="I137" s="193"/>
      <c r="J137" s="79"/>
      <c r="K137" s="192"/>
      <c r="L137" s="193"/>
      <c r="M137" s="79"/>
    </row>
    <row r="138" spans="1:13" x14ac:dyDescent="0.35">
      <c r="A138" s="59"/>
      <c r="B138" s="189"/>
      <c r="C138" s="61"/>
      <c r="D138" s="190"/>
      <c r="E138" s="79"/>
      <c r="F138" s="190"/>
      <c r="G138" s="191"/>
      <c r="H138" s="192"/>
      <c r="I138" s="193"/>
      <c r="J138" s="79"/>
      <c r="K138" s="192"/>
      <c r="L138" s="193"/>
      <c r="M138" s="79"/>
    </row>
    <row r="139" spans="1:13" x14ac:dyDescent="0.35">
      <c r="A139" s="59"/>
      <c r="B139" s="189"/>
      <c r="C139" s="61"/>
      <c r="D139" s="190"/>
      <c r="E139" s="79"/>
      <c r="F139" s="190"/>
      <c r="G139" s="191"/>
      <c r="H139" s="192"/>
      <c r="I139" s="193"/>
      <c r="J139" s="79"/>
      <c r="K139" s="192"/>
      <c r="L139" s="193"/>
      <c r="M139" s="79"/>
    </row>
    <row r="140" spans="1:13" x14ac:dyDescent="0.35">
      <c r="A140" s="59"/>
      <c r="B140" s="189"/>
      <c r="C140" s="61"/>
      <c r="D140" s="190"/>
      <c r="E140" s="79"/>
      <c r="F140" s="190"/>
      <c r="G140" s="191"/>
      <c r="H140" s="192"/>
      <c r="I140" s="193"/>
      <c r="J140" s="79"/>
      <c r="K140" s="192"/>
      <c r="L140" s="193"/>
      <c r="M140" s="79"/>
    </row>
    <row r="141" spans="1:13" x14ac:dyDescent="0.35">
      <c r="A141" s="59"/>
      <c r="B141" s="189"/>
      <c r="C141" s="61"/>
      <c r="D141" s="190"/>
      <c r="E141" s="79"/>
      <c r="F141" s="190"/>
      <c r="G141" s="191"/>
      <c r="H141" s="192"/>
      <c r="I141" s="193"/>
      <c r="J141" s="79"/>
      <c r="K141" s="192"/>
      <c r="L141" s="193"/>
      <c r="M141" s="79"/>
    </row>
    <row r="142" spans="1:13" x14ac:dyDescent="0.35">
      <c r="A142" s="59"/>
      <c r="B142" s="189"/>
      <c r="C142" s="61"/>
      <c r="D142" s="190"/>
      <c r="E142" s="79"/>
      <c r="F142" s="190"/>
      <c r="G142" s="191"/>
      <c r="H142" s="192"/>
      <c r="I142" s="193"/>
      <c r="J142" s="79"/>
      <c r="K142" s="192"/>
      <c r="L142" s="193"/>
      <c r="M142" s="79"/>
    </row>
    <row r="143" spans="1:13" x14ac:dyDescent="0.35">
      <c r="A143" s="59"/>
      <c r="B143" s="189"/>
      <c r="C143" s="61"/>
      <c r="D143" s="190"/>
      <c r="E143" s="79"/>
      <c r="F143" s="190"/>
      <c r="G143" s="191"/>
      <c r="H143" s="192"/>
      <c r="I143" s="193"/>
      <c r="J143" s="79"/>
      <c r="K143" s="192"/>
      <c r="L143" s="193"/>
      <c r="M143" s="79"/>
    </row>
    <row r="144" spans="1:13" x14ac:dyDescent="0.35">
      <c r="A144" s="59"/>
      <c r="B144" s="189"/>
      <c r="C144" s="61"/>
      <c r="D144" s="190"/>
      <c r="E144" s="79"/>
      <c r="F144" s="190"/>
      <c r="G144" s="191"/>
      <c r="H144" s="192"/>
      <c r="I144" s="193"/>
      <c r="J144" s="79"/>
      <c r="K144" s="192"/>
      <c r="L144" s="193"/>
      <c r="M144" s="79"/>
    </row>
    <row r="145" spans="1:13" x14ac:dyDescent="0.35">
      <c r="A145" s="59"/>
      <c r="B145" s="189"/>
      <c r="C145" s="61"/>
      <c r="D145" s="190"/>
      <c r="E145" s="79"/>
      <c r="F145" s="190"/>
      <c r="G145" s="191"/>
      <c r="H145" s="192"/>
      <c r="I145" s="193"/>
      <c r="J145" s="79"/>
      <c r="K145" s="192"/>
      <c r="L145" s="193"/>
      <c r="M145" s="79"/>
    </row>
    <row r="146" spans="1:13" x14ac:dyDescent="0.35">
      <c r="A146" s="59"/>
      <c r="B146" s="189"/>
      <c r="C146" s="61"/>
      <c r="D146" s="190"/>
      <c r="E146" s="79"/>
      <c r="F146" s="190"/>
      <c r="G146" s="191"/>
      <c r="H146" s="192"/>
      <c r="I146" s="193"/>
      <c r="J146" s="79"/>
      <c r="K146" s="192"/>
      <c r="L146" s="193"/>
      <c r="M146" s="79"/>
    </row>
    <row r="147" spans="1:13" x14ac:dyDescent="0.35">
      <c r="A147" s="59"/>
      <c r="B147" s="189"/>
      <c r="C147" s="61"/>
      <c r="D147" s="190"/>
      <c r="E147" s="79"/>
      <c r="F147" s="190"/>
      <c r="G147" s="191"/>
      <c r="H147" s="192"/>
      <c r="I147" s="193"/>
      <c r="J147" s="79"/>
      <c r="K147" s="192"/>
      <c r="L147" s="193"/>
      <c r="M147" s="79"/>
    </row>
    <row r="148" spans="1:13" x14ac:dyDescent="0.35">
      <c r="A148" s="59"/>
      <c r="B148" s="189"/>
      <c r="C148" s="61"/>
      <c r="D148" s="190"/>
      <c r="E148" s="79"/>
      <c r="F148" s="190"/>
      <c r="G148" s="191"/>
      <c r="H148" s="192"/>
      <c r="I148" s="193"/>
      <c r="J148" s="79"/>
      <c r="K148" s="192"/>
      <c r="L148" s="193"/>
      <c r="M148" s="79"/>
    </row>
    <row r="149" spans="1:13" x14ac:dyDescent="0.35">
      <c r="A149" s="59"/>
      <c r="B149" s="189"/>
      <c r="C149" s="61"/>
      <c r="D149" s="190"/>
      <c r="E149" s="79"/>
      <c r="F149" s="190"/>
      <c r="G149" s="191"/>
      <c r="H149" s="192"/>
      <c r="I149" s="193"/>
      <c r="J149" s="79"/>
      <c r="K149" s="192"/>
      <c r="L149" s="193"/>
      <c r="M149" s="79"/>
    </row>
    <row r="150" spans="1:13" x14ac:dyDescent="0.35">
      <c r="A150" s="59"/>
      <c r="B150" s="189"/>
      <c r="C150" s="61"/>
      <c r="D150" s="190"/>
      <c r="E150" s="79"/>
      <c r="F150" s="190"/>
      <c r="G150" s="191"/>
      <c r="H150" s="192"/>
      <c r="I150" s="193"/>
      <c r="J150" s="79"/>
      <c r="K150" s="192"/>
      <c r="L150" s="193"/>
      <c r="M150" s="79"/>
    </row>
    <row r="151" spans="1:13" x14ac:dyDescent="0.35">
      <c r="A151" s="59"/>
      <c r="B151" s="189"/>
      <c r="C151" s="61"/>
      <c r="D151" s="190"/>
      <c r="E151" s="79"/>
      <c r="F151" s="190"/>
      <c r="G151" s="191"/>
      <c r="H151" s="192"/>
      <c r="I151" s="193"/>
      <c r="J151" s="79"/>
      <c r="K151" s="192"/>
      <c r="L151" s="193"/>
      <c r="M151" s="79"/>
    </row>
    <row r="152" spans="1:13" x14ac:dyDescent="0.35">
      <c r="A152" s="59"/>
      <c r="B152" s="189"/>
      <c r="C152" s="61"/>
      <c r="D152" s="190"/>
      <c r="E152" s="79"/>
      <c r="F152" s="190"/>
      <c r="G152" s="191"/>
      <c r="H152" s="192"/>
      <c r="I152" s="193"/>
      <c r="J152" s="79"/>
      <c r="K152" s="192"/>
      <c r="L152" s="193"/>
      <c r="M152" s="79"/>
    </row>
    <row r="153" spans="1:13" x14ac:dyDescent="0.35">
      <c r="A153" s="59"/>
      <c r="B153" s="189"/>
      <c r="C153" s="61"/>
      <c r="D153" s="190"/>
      <c r="E153" s="79"/>
      <c r="F153" s="190"/>
      <c r="G153" s="191"/>
      <c r="H153" s="192"/>
      <c r="I153" s="193"/>
      <c r="J153" s="79"/>
      <c r="K153" s="192"/>
      <c r="L153" s="193"/>
      <c r="M153" s="79"/>
    </row>
    <row r="154" spans="1:13" x14ac:dyDescent="0.35">
      <c r="A154" s="59"/>
      <c r="B154" s="189"/>
      <c r="C154" s="61"/>
      <c r="D154" s="190"/>
      <c r="E154" s="79"/>
      <c r="F154" s="190"/>
      <c r="G154" s="191"/>
      <c r="H154" s="192"/>
      <c r="I154" s="193"/>
      <c r="J154" s="79"/>
      <c r="K154" s="192"/>
      <c r="L154" s="193"/>
      <c r="M154" s="79"/>
    </row>
    <row r="155" spans="1:13" x14ac:dyDescent="0.35">
      <c r="A155" s="59"/>
      <c r="B155" s="189"/>
      <c r="C155" s="61"/>
      <c r="D155" s="190"/>
      <c r="E155" s="79"/>
      <c r="F155" s="190"/>
      <c r="G155" s="191"/>
      <c r="H155" s="192"/>
      <c r="I155" s="193"/>
      <c r="J155" s="79"/>
      <c r="K155" s="192"/>
      <c r="L155" s="193"/>
      <c r="M155" s="79"/>
    </row>
    <row r="156" spans="1:13" x14ac:dyDescent="0.35">
      <c r="A156" s="59"/>
      <c r="B156" s="189"/>
      <c r="C156" s="61"/>
      <c r="D156" s="190"/>
      <c r="E156" s="79"/>
      <c r="F156" s="190"/>
      <c r="G156" s="191"/>
      <c r="H156" s="192"/>
      <c r="I156" s="193"/>
      <c r="J156" s="79"/>
      <c r="K156" s="192"/>
      <c r="L156" s="193"/>
      <c r="M156" s="79"/>
    </row>
    <row r="157" spans="1:13" x14ac:dyDescent="0.35">
      <c r="A157" s="59"/>
      <c r="B157" s="189"/>
      <c r="C157" s="61"/>
      <c r="D157" s="190"/>
      <c r="E157" s="79"/>
      <c r="F157" s="190"/>
      <c r="G157" s="191"/>
      <c r="H157" s="192"/>
      <c r="I157" s="193"/>
      <c r="J157" s="79"/>
      <c r="K157" s="192"/>
      <c r="L157" s="193"/>
      <c r="M157" s="79"/>
    </row>
    <row r="158" spans="1:13" x14ac:dyDescent="0.35">
      <c r="A158" s="59"/>
      <c r="B158" s="189"/>
      <c r="C158" s="61"/>
      <c r="D158" s="190"/>
      <c r="E158" s="79"/>
      <c r="F158" s="190"/>
      <c r="G158" s="191"/>
      <c r="H158" s="192"/>
      <c r="I158" s="193"/>
      <c r="J158" s="79"/>
      <c r="K158" s="192"/>
      <c r="L158" s="193"/>
      <c r="M158" s="79"/>
    </row>
    <row r="159" spans="1:13" x14ac:dyDescent="0.35">
      <c r="A159" s="59"/>
      <c r="B159" s="189"/>
      <c r="C159" s="61"/>
      <c r="D159" s="190"/>
      <c r="E159" s="79"/>
      <c r="F159" s="190"/>
      <c r="G159" s="191"/>
      <c r="H159" s="192"/>
      <c r="I159" s="193"/>
      <c r="J159" s="79"/>
      <c r="K159" s="192"/>
      <c r="L159" s="193"/>
      <c r="M159" s="79"/>
    </row>
    <row r="160" spans="1:13" x14ac:dyDescent="0.35">
      <c r="A160" s="59"/>
      <c r="B160" s="189"/>
      <c r="C160" s="61"/>
      <c r="D160" s="190"/>
      <c r="E160" s="79"/>
      <c r="F160" s="190"/>
      <c r="G160" s="191"/>
      <c r="H160" s="192"/>
      <c r="I160" s="193"/>
      <c r="J160" s="79"/>
      <c r="K160" s="192"/>
      <c r="L160" s="193"/>
      <c r="M160" s="79"/>
    </row>
    <row r="161" spans="1:13" x14ac:dyDescent="0.35">
      <c r="A161" s="59"/>
      <c r="B161" s="189"/>
      <c r="C161" s="61"/>
      <c r="D161" s="190"/>
      <c r="E161" s="79"/>
      <c r="F161" s="190"/>
      <c r="G161" s="191"/>
      <c r="H161" s="192"/>
      <c r="I161" s="193"/>
      <c r="J161" s="79"/>
      <c r="K161" s="192"/>
      <c r="L161" s="193"/>
      <c r="M161" s="79"/>
    </row>
    <row r="162" spans="1:13" x14ac:dyDescent="0.35">
      <c r="A162" s="59"/>
      <c r="B162" s="189"/>
      <c r="C162" s="61"/>
      <c r="D162" s="190"/>
      <c r="E162" s="79"/>
      <c r="F162" s="190"/>
      <c r="G162" s="191"/>
      <c r="H162" s="192"/>
      <c r="I162" s="193"/>
      <c r="J162" s="79"/>
      <c r="K162" s="192"/>
      <c r="L162" s="193"/>
      <c r="M162" s="79"/>
    </row>
    <row r="163" spans="1:13" x14ac:dyDescent="0.35">
      <c r="A163" s="59"/>
      <c r="B163" s="189"/>
      <c r="C163" s="61"/>
      <c r="D163" s="190"/>
      <c r="E163" s="79"/>
      <c r="F163" s="190"/>
      <c r="G163" s="191"/>
      <c r="H163" s="192"/>
      <c r="I163" s="193"/>
      <c r="J163" s="79"/>
      <c r="K163" s="192"/>
      <c r="L163" s="193"/>
      <c r="M163" s="79"/>
    </row>
    <row r="164" spans="1:13" x14ac:dyDescent="0.35">
      <c r="A164" s="59"/>
      <c r="B164" s="189"/>
      <c r="C164" s="61"/>
      <c r="D164" s="190"/>
      <c r="E164" s="79"/>
      <c r="F164" s="190"/>
      <c r="G164" s="191"/>
      <c r="H164" s="192"/>
      <c r="I164" s="193"/>
      <c r="J164" s="79"/>
      <c r="K164" s="192"/>
      <c r="L164" s="193"/>
      <c r="M164" s="79"/>
    </row>
    <row r="165" spans="1:13" x14ac:dyDescent="0.35">
      <c r="A165" s="59"/>
      <c r="B165" s="189"/>
      <c r="C165" s="61"/>
      <c r="D165" s="190"/>
      <c r="E165" s="79"/>
      <c r="F165" s="190"/>
      <c r="G165" s="191"/>
      <c r="H165" s="192"/>
      <c r="I165" s="193"/>
      <c r="J165" s="79"/>
      <c r="K165" s="192"/>
      <c r="L165" s="193"/>
      <c r="M165" s="79"/>
    </row>
    <row r="166" spans="1:13" x14ac:dyDescent="0.35">
      <c r="A166" s="59"/>
      <c r="B166" s="189"/>
      <c r="C166" s="61"/>
      <c r="D166" s="190"/>
      <c r="E166" s="79"/>
      <c r="F166" s="190"/>
      <c r="G166" s="191"/>
      <c r="H166" s="192"/>
      <c r="I166" s="193"/>
      <c r="J166" s="79"/>
      <c r="K166" s="192"/>
      <c r="L166" s="193"/>
      <c r="M166" s="79"/>
    </row>
    <row r="167" spans="1:13" x14ac:dyDescent="0.35">
      <c r="A167" s="59"/>
      <c r="B167" s="189"/>
      <c r="C167" s="61"/>
      <c r="D167" s="190"/>
      <c r="E167" s="79"/>
      <c r="F167" s="190"/>
      <c r="G167" s="191"/>
      <c r="H167" s="192"/>
      <c r="I167" s="193"/>
      <c r="J167" s="79"/>
      <c r="K167" s="192"/>
      <c r="L167" s="193"/>
      <c r="M167" s="79"/>
    </row>
    <row r="168" spans="1:13" x14ac:dyDescent="0.35">
      <c r="A168" s="59"/>
      <c r="B168" s="189"/>
      <c r="C168" s="61"/>
      <c r="D168" s="190"/>
      <c r="E168" s="79"/>
      <c r="F168" s="190"/>
      <c r="G168" s="191"/>
      <c r="H168" s="192"/>
      <c r="I168" s="193"/>
      <c r="J168" s="79"/>
      <c r="K168" s="192"/>
      <c r="L168" s="193"/>
      <c r="M168" s="79"/>
    </row>
    <row r="169" spans="1:13" x14ac:dyDescent="0.35">
      <c r="A169" s="59"/>
      <c r="B169" s="189"/>
      <c r="C169" s="61"/>
      <c r="D169" s="190"/>
      <c r="E169" s="79"/>
      <c r="F169" s="190"/>
      <c r="G169" s="191"/>
      <c r="H169" s="192"/>
      <c r="I169" s="193"/>
      <c r="J169" s="79"/>
      <c r="K169" s="192"/>
      <c r="L169" s="193"/>
      <c r="M169" s="79"/>
    </row>
    <row r="170" spans="1:13" x14ac:dyDescent="0.35">
      <c r="A170" s="59"/>
      <c r="B170" s="189"/>
      <c r="C170" s="61"/>
      <c r="D170" s="190"/>
      <c r="E170" s="79"/>
      <c r="F170" s="190"/>
      <c r="G170" s="191"/>
      <c r="H170" s="192"/>
      <c r="I170" s="193"/>
      <c r="J170" s="79"/>
      <c r="K170" s="192"/>
      <c r="L170" s="193"/>
      <c r="M170" s="79"/>
    </row>
    <row r="171" spans="1:13" x14ac:dyDescent="0.35">
      <c r="A171" s="59"/>
      <c r="B171" s="189"/>
      <c r="C171" s="61"/>
      <c r="D171" s="190"/>
      <c r="E171" s="79"/>
      <c r="F171" s="190"/>
      <c r="G171" s="191"/>
      <c r="H171" s="192"/>
      <c r="I171" s="193"/>
      <c r="J171" s="79"/>
      <c r="K171" s="192"/>
      <c r="L171" s="193"/>
      <c r="M171" s="79"/>
    </row>
    <row r="172" spans="1:13" x14ac:dyDescent="0.35">
      <c r="A172" s="59"/>
      <c r="B172" s="189"/>
      <c r="C172" s="61"/>
      <c r="D172" s="190"/>
      <c r="E172" s="79"/>
      <c r="F172" s="190"/>
      <c r="G172" s="191"/>
      <c r="H172" s="192"/>
      <c r="I172" s="193"/>
      <c r="J172" s="79"/>
      <c r="K172" s="192"/>
      <c r="L172" s="193"/>
      <c r="M172" s="79"/>
    </row>
    <row r="173" spans="1:13" x14ac:dyDescent="0.35">
      <c r="A173" s="59"/>
      <c r="B173" s="189"/>
      <c r="C173" s="61"/>
      <c r="D173" s="190"/>
      <c r="E173" s="79"/>
      <c r="F173" s="190"/>
      <c r="G173" s="191"/>
      <c r="H173" s="192"/>
      <c r="I173" s="193"/>
      <c r="J173" s="79"/>
      <c r="K173" s="192"/>
      <c r="L173" s="193"/>
      <c r="M173" s="79"/>
    </row>
    <row r="174" spans="1:13" x14ac:dyDescent="0.35">
      <c r="A174" s="59"/>
      <c r="B174" s="189"/>
      <c r="C174" s="61"/>
      <c r="D174" s="190"/>
      <c r="E174" s="79"/>
      <c r="F174" s="190"/>
      <c r="G174" s="191"/>
      <c r="H174" s="192"/>
      <c r="I174" s="193"/>
      <c r="J174" s="79"/>
      <c r="K174" s="192"/>
      <c r="L174" s="193"/>
      <c r="M174" s="79"/>
    </row>
    <row r="175" spans="1:13" x14ac:dyDescent="0.35">
      <c r="A175" s="59"/>
      <c r="B175" s="189"/>
      <c r="C175" s="61"/>
      <c r="D175" s="190"/>
      <c r="E175" s="79"/>
      <c r="F175" s="190"/>
      <c r="G175" s="191"/>
      <c r="H175" s="192"/>
      <c r="I175" s="193"/>
      <c r="J175" s="79"/>
      <c r="K175" s="192"/>
      <c r="L175" s="193"/>
      <c r="M175" s="79"/>
    </row>
    <row r="176" spans="1:13" x14ac:dyDescent="0.35">
      <c r="A176" s="59"/>
      <c r="B176" s="189"/>
      <c r="C176" s="61"/>
      <c r="D176" s="190"/>
      <c r="E176" s="79"/>
      <c r="F176" s="190"/>
      <c r="G176" s="191"/>
      <c r="H176" s="192"/>
      <c r="I176" s="193"/>
      <c r="J176" s="79"/>
      <c r="K176" s="192"/>
      <c r="L176" s="193"/>
      <c r="M176" s="79"/>
    </row>
    <row r="177" spans="1:13" x14ac:dyDescent="0.35">
      <c r="A177" s="59"/>
      <c r="B177" s="189"/>
      <c r="C177" s="61"/>
      <c r="D177" s="190"/>
      <c r="E177" s="79"/>
      <c r="F177" s="190"/>
      <c r="G177" s="191"/>
      <c r="H177" s="192"/>
      <c r="I177" s="193"/>
      <c r="J177" s="79"/>
      <c r="K177" s="192"/>
      <c r="L177" s="193"/>
      <c r="M177" s="79"/>
    </row>
    <row r="178" spans="1:13" x14ac:dyDescent="0.35">
      <c r="A178" s="59"/>
      <c r="B178" s="189"/>
      <c r="C178" s="61"/>
      <c r="D178" s="190"/>
      <c r="E178" s="79"/>
      <c r="F178" s="190"/>
      <c r="G178" s="191"/>
      <c r="H178" s="192"/>
      <c r="I178" s="193"/>
      <c r="J178" s="79"/>
      <c r="K178" s="192"/>
      <c r="L178" s="193"/>
      <c r="M178" s="79"/>
    </row>
    <row r="179" spans="1:13" x14ac:dyDescent="0.35">
      <c r="A179" s="59"/>
      <c r="B179" s="189"/>
      <c r="C179" s="61"/>
      <c r="D179" s="190"/>
      <c r="E179" s="79"/>
      <c r="F179" s="190"/>
      <c r="G179" s="191"/>
      <c r="H179" s="192"/>
      <c r="I179" s="193"/>
      <c r="J179" s="79"/>
      <c r="K179" s="192"/>
      <c r="L179" s="193"/>
      <c r="M179" s="79"/>
    </row>
    <row r="180" spans="1:13" x14ac:dyDescent="0.35">
      <c r="A180" s="59"/>
      <c r="B180" s="189"/>
      <c r="C180" s="61"/>
      <c r="D180" s="190"/>
      <c r="E180" s="79"/>
      <c r="F180" s="190"/>
      <c r="G180" s="191"/>
      <c r="H180" s="192"/>
      <c r="I180" s="193"/>
      <c r="J180" s="79"/>
      <c r="K180" s="192"/>
      <c r="L180" s="193"/>
      <c r="M180" s="79"/>
    </row>
    <row r="181" spans="1:13" x14ac:dyDescent="0.35">
      <c r="A181" s="59"/>
      <c r="B181" s="189"/>
      <c r="C181" s="61"/>
      <c r="D181" s="190"/>
      <c r="E181" s="79"/>
      <c r="F181" s="190"/>
      <c r="G181" s="191"/>
      <c r="H181" s="192"/>
      <c r="I181" s="193"/>
      <c r="J181" s="79"/>
      <c r="K181" s="192"/>
      <c r="L181" s="193"/>
      <c r="M181" s="79"/>
    </row>
    <row r="182" spans="1:13" x14ac:dyDescent="0.35">
      <c r="A182" s="59"/>
      <c r="B182" s="189"/>
      <c r="C182" s="61"/>
      <c r="D182" s="190"/>
      <c r="E182" s="79"/>
      <c r="F182" s="190"/>
      <c r="G182" s="191"/>
      <c r="H182" s="192"/>
      <c r="I182" s="193"/>
      <c r="J182" s="79"/>
      <c r="K182" s="192"/>
      <c r="L182" s="193"/>
      <c r="M182" s="79"/>
    </row>
    <row r="183" spans="1:13" x14ac:dyDescent="0.35">
      <c r="A183" s="59"/>
      <c r="B183" s="189"/>
      <c r="C183" s="61"/>
      <c r="D183" s="190"/>
      <c r="E183" s="79"/>
      <c r="F183" s="190"/>
      <c r="G183" s="191"/>
      <c r="H183" s="192"/>
      <c r="I183" s="193"/>
      <c r="J183" s="79"/>
      <c r="K183" s="192"/>
      <c r="L183" s="193"/>
      <c r="M183" s="79"/>
    </row>
    <row r="184" spans="1:13" x14ac:dyDescent="0.35">
      <c r="A184" s="59"/>
      <c r="B184" s="189"/>
      <c r="C184" s="61"/>
      <c r="D184" s="190"/>
      <c r="E184" s="79"/>
      <c r="F184" s="190"/>
      <c r="G184" s="191"/>
      <c r="H184" s="192"/>
      <c r="I184" s="193"/>
      <c r="J184" s="79"/>
      <c r="K184" s="192"/>
      <c r="L184" s="193"/>
      <c r="M184" s="79"/>
    </row>
    <row r="185" spans="1:13" x14ac:dyDescent="0.35">
      <c r="A185" s="59"/>
      <c r="B185" s="189"/>
      <c r="C185" s="61"/>
      <c r="D185" s="190"/>
      <c r="E185" s="79"/>
      <c r="F185" s="190"/>
      <c r="G185" s="191"/>
      <c r="H185" s="192"/>
      <c r="I185" s="193"/>
      <c r="J185" s="79"/>
      <c r="K185" s="192"/>
      <c r="L185" s="193"/>
      <c r="M185" s="79"/>
    </row>
    <row r="186" spans="1:13" x14ac:dyDescent="0.35">
      <c r="A186" s="59"/>
      <c r="B186" s="189"/>
      <c r="C186" s="61"/>
      <c r="D186" s="190"/>
      <c r="E186" s="79"/>
      <c r="F186" s="190"/>
      <c r="G186" s="191"/>
      <c r="H186" s="192"/>
      <c r="I186" s="193"/>
      <c r="J186" s="79"/>
      <c r="K186" s="192"/>
      <c r="L186" s="193"/>
      <c r="M186" s="79"/>
    </row>
    <row r="187" spans="1:13" x14ac:dyDescent="0.35">
      <c r="A187" s="59"/>
      <c r="B187" s="189"/>
      <c r="C187" s="61"/>
      <c r="D187" s="190"/>
      <c r="E187" s="79"/>
      <c r="F187" s="190"/>
      <c r="G187" s="191"/>
      <c r="H187" s="192"/>
      <c r="I187" s="193"/>
      <c r="J187" s="79"/>
      <c r="K187" s="192"/>
      <c r="L187" s="193"/>
      <c r="M187" s="79"/>
    </row>
    <row r="188" spans="1:13" x14ac:dyDescent="0.35">
      <c r="A188" s="59"/>
      <c r="B188" s="189"/>
      <c r="C188" s="61"/>
      <c r="D188" s="190"/>
      <c r="E188" s="79"/>
      <c r="F188" s="190"/>
      <c r="G188" s="191"/>
      <c r="H188" s="192"/>
      <c r="I188" s="193"/>
      <c r="J188" s="79"/>
      <c r="K188" s="192"/>
      <c r="L188" s="193"/>
      <c r="M188" s="79"/>
    </row>
    <row r="189" spans="1:13" x14ac:dyDescent="0.35">
      <c r="A189" s="59"/>
      <c r="B189" s="189"/>
      <c r="C189" s="61"/>
      <c r="D189" s="190"/>
      <c r="E189" s="79"/>
      <c r="F189" s="190"/>
      <c r="G189" s="191"/>
      <c r="H189" s="192"/>
      <c r="I189" s="193"/>
      <c r="J189" s="79"/>
      <c r="K189" s="192"/>
      <c r="L189" s="193"/>
      <c r="M189" s="79"/>
    </row>
    <row r="190" spans="1:13" x14ac:dyDescent="0.35">
      <c r="A190" s="59"/>
      <c r="B190" s="189"/>
      <c r="C190" s="61"/>
      <c r="D190" s="190"/>
      <c r="E190" s="79"/>
      <c r="F190" s="190"/>
      <c r="G190" s="191"/>
      <c r="H190" s="192"/>
      <c r="I190" s="193"/>
      <c r="J190" s="79"/>
      <c r="K190" s="192"/>
      <c r="L190" s="193"/>
      <c r="M190" s="79"/>
    </row>
    <row r="191" spans="1:13" x14ac:dyDescent="0.35">
      <c r="A191" s="59"/>
      <c r="B191" s="189"/>
      <c r="C191" s="61"/>
      <c r="D191" s="190"/>
      <c r="E191" s="79"/>
      <c r="F191" s="190"/>
      <c r="G191" s="191"/>
      <c r="H191" s="192"/>
      <c r="I191" s="193"/>
      <c r="J191" s="79"/>
      <c r="K191" s="192"/>
      <c r="L191" s="193"/>
      <c r="M191" s="79"/>
    </row>
    <row r="192" spans="1:13" x14ac:dyDescent="0.35">
      <c r="A192" s="59"/>
      <c r="B192" s="189"/>
      <c r="C192" s="61"/>
      <c r="D192" s="190"/>
      <c r="E192" s="79"/>
      <c r="F192" s="190"/>
      <c r="G192" s="191"/>
      <c r="H192" s="192"/>
      <c r="I192" s="193"/>
      <c r="J192" s="79"/>
      <c r="K192" s="192"/>
      <c r="L192" s="193"/>
      <c r="M192" s="79"/>
    </row>
    <row r="193" spans="1:13" x14ac:dyDescent="0.35">
      <c r="A193" s="59"/>
      <c r="B193" s="189"/>
      <c r="C193" s="61"/>
      <c r="D193" s="190"/>
      <c r="E193" s="79"/>
      <c r="F193" s="190"/>
      <c r="G193" s="191"/>
      <c r="H193" s="192"/>
      <c r="I193" s="193"/>
      <c r="J193" s="79"/>
      <c r="K193" s="192"/>
      <c r="L193" s="193"/>
      <c r="M193" s="79"/>
    </row>
    <row r="194" spans="1:13" x14ac:dyDescent="0.35">
      <c r="A194" s="59"/>
      <c r="B194" s="189"/>
      <c r="C194" s="61"/>
      <c r="D194" s="190"/>
      <c r="E194" s="79"/>
      <c r="F194" s="190"/>
      <c r="G194" s="191"/>
      <c r="H194" s="192"/>
      <c r="I194" s="193"/>
      <c r="J194" s="79"/>
      <c r="K194" s="192"/>
      <c r="L194" s="193"/>
      <c r="M194" s="79"/>
    </row>
    <row r="195" spans="1:13" x14ac:dyDescent="0.35">
      <c r="A195" s="59"/>
      <c r="B195" s="189"/>
      <c r="C195" s="61"/>
      <c r="D195" s="190"/>
      <c r="E195" s="79"/>
      <c r="F195" s="190"/>
      <c r="G195" s="191"/>
      <c r="H195" s="192"/>
      <c r="I195" s="193"/>
      <c r="J195" s="79"/>
      <c r="K195" s="192"/>
      <c r="L195" s="193"/>
      <c r="M195" s="79"/>
    </row>
    <row r="196" spans="1:13" x14ac:dyDescent="0.35">
      <c r="A196" s="59"/>
      <c r="B196" s="189"/>
      <c r="C196" s="61"/>
      <c r="D196" s="190"/>
      <c r="E196" s="79"/>
      <c r="F196" s="190"/>
      <c r="G196" s="191"/>
      <c r="H196" s="192"/>
      <c r="I196" s="193"/>
      <c r="J196" s="79"/>
      <c r="K196" s="192"/>
      <c r="L196" s="193"/>
      <c r="M196" s="79"/>
    </row>
    <row r="197" spans="1:13" x14ac:dyDescent="0.35">
      <c r="A197" s="59"/>
      <c r="B197" s="189"/>
      <c r="C197" s="61"/>
      <c r="D197" s="190"/>
      <c r="E197" s="79"/>
      <c r="F197" s="190"/>
      <c r="G197" s="191"/>
      <c r="H197" s="192"/>
      <c r="I197" s="193"/>
      <c r="J197" s="79"/>
      <c r="K197" s="192"/>
      <c r="L197" s="193"/>
      <c r="M197" s="79"/>
    </row>
    <row r="198" spans="1:13" x14ac:dyDescent="0.35">
      <c r="A198" s="59"/>
      <c r="B198" s="189"/>
      <c r="C198" s="61"/>
      <c r="D198" s="190"/>
      <c r="E198" s="79"/>
      <c r="F198" s="190"/>
      <c r="G198" s="191"/>
      <c r="H198" s="192"/>
      <c r="I198" s="193"/>
      <c r="J198" s="79"/>
      <c r="K198" s="192"/>
      <c r="L198" s="193"/>
      <c r="M198" s="79"/>
    </row>
    <row r="199" spans="1:13" x14ac:dyDescent="0.35">
      <c r="A199" s="59"/>
      <c r="B199" s="189"/>
      <c r="C199" s="61"/>
      <c r="D199" s="190"/>
      <c r="E199" s="79"/>
      <c r="F199" s="190"/>
      <c r="G199" s="191"/>
      <c r="H199" s="192"/>
      <c r="I199" s="193"/>
      <c r="J199" s="79"/>
      <c r="K199" s="192"/>
      <c r="L199" s="193"/>
      <c r="M199" s="79"/>
    </row>
    <row r="200" spans="1:13" ht="15" thickBot="1" x14ac:dyDescent="0.4">
      <c r="A200" s="62"/>
      <c r="B200" s="194"/>
      <c r="C200" s="64"/>
      <c r="D200" s="195"/>
      <c r="E200" s="85"/>
      <c r="F200" s="195"/>
      <c r="G200" s="196"/>
      <c r="H200" s="197"/>
      <c r="I200" s="198"/>
      <c r="J200" s="85"/>
      <c r="K200" s="197"/>
      <c r="L200" s="198"/>
      <c r="M200" s="85"/>
    </row>
    <row r="201" spans="1:13" ht="40" customHeight="1" thickBot="1" x14ac:dyDescent="0.4">
      <c r="A201" s="100"/>
      <c r="B201" s="101"/>
      <c r="C201" s="101"/>
      <c r="D201" s="102"/>
      <c r="E201" s="102"/>
      <c r="F201" s="102"/>
      <c r="G201" s="101"/>
      <c r="H201" s="102"/>
      <c r="I201" s="102"/>
      <c r="J201" s="102"/>
      <c r="K201" s="102"/>
      <c r="L201" s="102"/>
      <c r="M201" s="103"/>
    </row>
  </sheetData>
  <sheetProtection algorithmName="SHA-512" hashValue="TSNTBqAk3YEKHJug3XcQnfv4xNZeAMYs5t/ISi54UMkicm3Zpl0p/p74eTitDbKwJyrysrFHV8U3CtxwjEyq8g==" saltValue="YYJBLX1DoHqIcoZeP3pikA==" spinCount="100000" sheet="1" objects="1" scenario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rintOptions horizontalCentered="1" gridLines="1"/>
  <pageMargins left="0.45" right="0.45" top="0.75" bottom="0.75" header="0.3" footer="0.3"/>
  <pageSetup paperSize="5" scale="16"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000"/>
  </sheetPr>
  <dimension ref="A1:O503"/>
  <sheetViews>
    <sheetView tabSelected="1" zoomScale="80" zoomScaleNormal="80" workbookViewId="0">
      <pane ySplit="12" topLeftCell="A13" activePane="bottomLeft" state="frozen"/>
      <selection pane="bottomLeft" activeCell="K234" sqref="K234"/>
    </sheetView>
  </sheetViews>
  <sheetFormatPr defaultRowHeight="14.5" x14ac:dyDescent="0.35"/>
  <cols>
    <col min="1" max="1" width="22.7265625" style="1" customWidth="1"/>
    <col min="2" max="2" width="14.7265625" style="5" customWidth="1"/>
    <col min="3" max="3" width="40" customWidth="1"/>
    <col min="4" max="4" width="20.7265625" style="1" hidden="1" customWidth="1"/>
    <col min="5" max="5" width="28.26953125" style="40" customWidth="1"/>
    <col min="6" max="7" width="18.54296875" style="1" customWidth="1"/>
    <col min="8" max="8" width="18.7265625" style="1" customWidth="1"/>
    <col min="9" max="9" width="60.7265625" customWidth="1"/>
    <col min="10" max="15" width="18.7265625" style="1" customWidth="1"/>
  </cols>
  <sheetData>
    <row r="1" spans="1:15" ht="20.149999999999999" customHeight="1" x14ac:dyDescent="0.35"/>
    <row r="2" spans="1:15" ht="20.149999999999999" customHeight="1" x14ac:dyDescent="0.35"/>
    <row r="3" spans="1:15" ht="20.149999999999999" customHeight="1" x14ac:dyDescent="0.35"/>
    <row r="4" spans="1:15" ht="20.149999999999999" customHeight="1" x14ac:dyDescent="0.35"/>
    <row r="5" spans="1:15" ht="20.149999999999999" customHeight="1" x14ac:dyDescent="0.35"/>
    <row r="6" spans="1:15" ht="20.149999999999999" customHeight="1" x14ac:dyDescent="0.35"/>
    <row r="7" spans="1:15" ht="20.149999999999999" customHeight="1" x14ac:dyDescent="0.35"/>
    <row r="8" spans="1:15" ht="20.149999999999999" customHeight="1" thickBot="1" x14ac:dyDescent="0.4"/>
    <row r="9" spans="1:15" s="34" customFormat="1" ht="20.149999999999999" customHeight="1" thickBot="1" x14ac:dyDescent="0.55000000000000004">
      <c r="A9" s="35"/>
      <c r="B9" s="36"/>
      <c r="D9" s="35"/>
      <c r="E9" s="37"/>
      <c r="J9" s="239" t="s">
        <v>1284</v>
      </c>
      <c r="K9" s="240"/>
      <c r="L9" s="240"/>
      <c r="M9" s="240"/>
      <c r="N9" s="240"/>
      <c r="O9" s="241"/>
    </row>
    <row r="10" spans="1:15" ht="21.5" thickBot="1" x14ac:dyDescent="0.4">
      <c r="A10" s="254" t="s">
        <v>1240</v>
      </c>
      <c r="B10" s="260" t="s">
        <v>1157</v>
      </c>
      <c r="C10" s="224"/>
      <c r="D10" s="261"/>
      <c r="E10" s="257" t="s">
        <v>1295</v>
      </c>
      <c r="F10" s="242" t="s">
        <v>1292</v>
      </c>
      <c r="G10" s="243"/>
      <c r="H10" s="243"/>
      <c r="I10" s="244"/>
      <c r="J10" s="270" t="s">
        <v>1285</v>
      </c>
      <c r="K10" s="271"/>
      <c r="L10" s="272"/>
      <c r="M10" s="276" t="s">
        <v>1288</v>
      </c>
      <c r="N10" s="277"/>
      <c r="O10" s="278"/>
    </row>
    <row r="11" spans="1:15" ht="19" thickBot="1" x14ac:dyDescent="0.4">
      <c r="A11" s="255"/>
      <c r="B11" s="262"/>
      <c r="C11" s="225"/>
      <c r="D11" s="263"/>
      <c r="E11" s="258"/>
      <c r="F11" s="264" t="s">
        <v>1293</v>
      </c>
      <c r="G11" s="265"/>
      <c r="H11" s="266" t="s">
        <v>1164</v>
      </c>
      <c r="I11" s="268" t="s">
        <v>1163</v>
      </c>
      <c r="J11" s="273"/>
      <c r="K11" s="274"/>
      <c r="L11" s="275"/>
      <c r="M11" s="279"/>
      <c r="N11" s="280"/>
      <c r="O11" s="281"/>
    </row>
    <row r="12" spans="1:15" ht="20.149999999999999" customHeight="1" thickBot="1" x14ac:dyDescent="0.4">
      <c r="A12" s="256"/>
      <c r="B12" s="4" t="s">
        <v>14</v>
      </c>
      <c r="C12" s="28" t="s">
        <v>1175</v>
      </c>
      <c r="D12" s="20" t="s">
        <v>1239</v>
      </c>
      <c r="E12" s="259"/>
      <c r="F12" s="97" t="s">
        <v>1286</v>
      </c>
      <c r="G12" s="98" t="s">
        <v>1287</v>
      </c>
      <c r="H12" s="267"/>
      <c r="I12" s="269"/>
      <c r="J12" s="47" t="s">
        <v>7</v>
      </c>
      <c r="K12" s="45" t="s">
        <v>1246</v>
      </c>
      <c r="L12" s="48" t="s">
        <v>8</v>
      </c>
      <c r="M12" s="51" t="s">
        <v>7</v>
      </c>
      <c r="N12" s="45" t="s">
        <v>1246</v>
      </c>
      <c r="O12" s="41" t="s">
        <v>8</v>
      </c>
    </row>
    <row r="13" spans="1:15" ht="15.75" customHeight="1" x14ac:dyDescent="0.35">
      <c r="A13" s="54" t="s">
        <v>1229</v>
      </c>
      <c r="B13" s="55" t="s">
        <v>62</v>
      </c>
      <c r="C13" s="56" t="str">
        <f>IFERROR(IF(B13="No CAS","",INDEX('DEQ Pollutant List'!$C$7:$C$614,MATCH('3. Pollutant Emissions - EF'!B13,'DEQ Pollutant List'!$B$7:$B$614,0))),"")</f>
        <v>Amitrole</v>
      </c>
      <c r="D13" s="53">
        <f>IFERROR(IF(OR($B13="",$B13="No CAS",$B13="18540-29-9",$B13="7440-02-0"),INDEX('DEQ Pollutant List'!$A$7:$A$614,MATCH($C13,'DEQ Pollutant List'!$C$7:$C$614,0)),INDEX('DEQ Pollutant List'!$A$7:$A$614,MATCH($B13,'DEQ Pollutant List'!$B$7:$B$614,0))),"")</f>
        <v>25</v>
      </c>
      <c r="E13" s="65">
        <v>0.97499999999999998</v>
      </c>
      <c r="F13" s="66">
        <v>2.5</v>
      </c>
      <c r="G13" s="67"/>
      <c r="H13" s="68" t="s">
        <v>1221</v>
      </c>
      <c r="I13" s="69" t="s">
        <v>1290</v>
      </c>
      <c r="J13" s="70">
        <f>$F13*'2. Emissions Units &amp; Activities'!H$13*(1-$E13)</f>
        <v>6.2500000000000053</v>
      </c>
      <c r="K13" s="71">
        <f>$F13*'2. Emissions Units &amp; Activities'!I$13*(1-$E13)</f>
        <v>8.7500000000000071</v>
      </c>
      <c r="L13" s="68">
        <f>$F13*'2. Emissions Units &amp; Activities'!J$13*(1-$E13)</f>
        <v>12.500000000000011</v>
      </c>
      <c r="M13" s="70">
        <f>$F13*'2. Emissions Units &amp; Activities'!K$13*(1-$E13)</f>
        <v>1.8750000000000017E-2</v>
      </c>
      <c r="N13" s="71">
        <f>$F13*'2. Emissions Units &amp; Activities'!L$13*(1-$E13)</f>
        <v>3.1250000000000028E-2</v>
      </c>
      <c r="O13" s="68">
        <f>$F13*'2. Emissions Units &amp; Activities'!M$13*(1-$E13)</f>
        <v>5.0000000000000044E-2</v>
      </c>
    </row>
    <row r="14" spans="1:15" x14ac:dyDescent="0.35">
      <c r="A14" s="54" t="s">
        <v>1229</v>
      </c>
      <c r="B14" s="57" t="s">
        <v>84</v>
      </c>
      <c r="C14" s="58" t="str">
        <f>IFERROR(IF(B14="No CAS","",INDEX('DEQ Pollutant List'!$C$7:$C$614,MATCH('3. Pollutant Emissions - EF'!B14,'DEQ Pollutant List'!$B$7:$B$614,0))),"")</f>
        <v>Arsenic and compounds</v>
      </c>
      <c r="D14" s="53">
        <f>IFERROR(IF(OR($B14="",$B14="No CAS"),INDEX('DEQ Pollutant List'!$A$7:$A$614,MATCH($C14,'DEQ Pollutant List'!$C$7:$C$614,0)),INDEX('DEQ Pollutant List'!$A$7:$A$614,MATCH($B14,'DEQ Pollutant List'!$B$7:$B$614,0))),"")</f>
        <v>37</v>
      </c>
      <c r="E14" s="72">
        <v>0</v>
      </c>
      <c r="F14" s="73">
        <v>0.1</v>
      </c>
      <c r="G14" s="74"/>
      <c r="H14" s="68" t="s">
        <v>1221</v>
      </c>
      <c r="I14" s="69" t="s">
        <v>1222</v>
      </c>
      <c r="J14" s="73">
        <f>$F14*'2. Emissions Units &amp; Activities'!H$13*(1-$E14)</f>
        <v>10</v>
      </c>
      <c r="K14" s="75">
        <f>$F14*'2. Emissions Units &amp; Activities'!I$13*(1-$E14)</f>
        <v>14</v>
      </c>
      <c r="L14" s="68">
        <f>$F14*'2. Emissions Units &amp; Activities'!J$13*(1-$E14)</f>
        <v>20</v>
      </c>
      <c r="M14" s="73">
        <f>$F14*'2. Emissions Units &amp; Activities'!K$13*(1-$E14)</f>
        <v>0.03</v>
      </c>
      <c r="N14" s="75">
        <f>$F14*'2. Emissions Units &amp; Activities'!L$13*(1-$E14)</f>
        <v>0.05</v>
      </c>
      <c r="O14" s="68">
        <f>$F14*'2. Emissions Units &amp; Activities'!M$13*(1-$E14)</f>
        <v>8.0000000000000016E-2</v>
      </c>
    </row>
    <row r="15" spans="1:15" x14ac:dyDescent="0.35">
      <c r="A15" s="106"/>
      <c r="B15" s="117"/>
      <c r="C15" s="109" t="str">
        <f>IFERROR(IF(B15="No CAS","",INDEX('DEQ Pollutant List'!$C$7:$C$614,MATCH('3. Pollutant Emissions - EF'!B15,'DEQ Pollutant List'!$B$7:$B$614,0))),"")</f>
        <v/>
      </c>
      <c r="D15" s="118" t="str">
        <f>IFERROR(IF(OR($B15="",$B15="No CAS"),INDEX('DEQ Pollutant List'!$A$7:$A$614,MATCH($C15,'DEQ Pollutant List'!$C$7:$C$614,0)),INDEX('DEQ Pollutant List'!$A$7:$A$614,MATCH($B15,'DEQ Pollutant List'!$B$7:$B$614,0))),"")</f>
        <v/>
      </c>
      <c r="E15" s="119"/>
      <c r="F15" s="114"/>
      <c r="G15" s="120"/>
      <c r="H15" s="116"/>
      <c r="I15" s="113"/>
      <c r="J15" s="114"/>
      <c r="K15" s="115"/>
      <c r="L15" s="116"/>
      <c r="M15" s="114"/>
      <c r="N15" s="115"/>
      <c r="O15" s="116"/>
    </row>
    <row r="16" spans="1:15" x14ac:dyDescent="0.35">
      <c r="A16" s="59" t="s">
        <v>1421</v>
      </c>
      <c r="B16" s="60" t="s">
        <v>1088</v>
      </c>
      <c r="C16" s="61" t="str">
        <f>IFERROR(IF(B16="No CAS","",INDEX('DEQ Pollutant List'!$C$7:$C$614,MATCH('3. Pollutant Emissions - EF'!B16,'DEQ Pollutant List'!$B$7:$B$614,0))),"")</f>
        <v>1,1,1-Trichloroethane (Methyl chloroform)</v>
      </c>
      <c r="D16" s="68">
        <f>IFERROR(IF(OR($B16="",$B16="No CAS"),INDEX('DEQ Pollutant List'!$A$7:$A$614,MATCH($C16,'DEQ Pollutant List'!$C$7:$C$614,0)),INDEX('DEQ Pollutant List'!$A$7:$A$614,MATCH($B16,'DEQ Pollutant List'!$B$7:$B$614,0))),"")</f>
        <v>326</v>
      </c>
      <c r="E16" s="76">
        <v>0</v>
      </c>
      <c r="F16" s="77">
        <v>5.7800000000000002E-5</v>
      </c>
      <c r="G16" s="78"/>
      <c r="H16" s="79" t="s">
        <v>1387</v>
      </c>
      <c r="I16" s="80" t="s">
        <v>1477</v>
      </c>
      <c r="J16" s="77">
        <f>IFERROR($F16*'2. Emissions Units &amp; Activities'!H$15*(1-$E16),0)</f>
        <v>22.354897238400003</v>
      </c>
      <c r="K16" s="81">
        <f>IFERROR($F16*'2. Emissions Units &amp; Activities'!I$15*(1-$E16),0)</f>
        <v>32.164486199999999</v>
      </c>
      <c r="L16" s="79">
        <f>IFERROR($F16*'2. Emissions Units &amp; Activities'!J$15*(1-$E16),0)</f>
        <v>32.164486199999999</v>
      </c>
      <c r="M16" s="77">
        <f>IFERROR($F16*'2. Emissions Units &amp; Activities'!K$15*(1-$E16),0)</f>
        <v>0.10192798800000001</v>
      </c>
      <c r="N16" s="81">
        <f>IFERROR($F16*'2. Emissions Units &amp; Activities'!L$15*(1-$E16),0)</f>
        <v>0.1068144</v>
      </c>
      <c r="O16" s="79">
        <f>IFERROR($F16*'2. Emissions Units &amp; Activities'!M$15*(1-$E16),0)</f>
        <v>0.1068144</v>
      </c>
    </row>
    <row r="17" spans="1:15" x14ac:dyDescent="0.35">
      <c r="A17" s="59" t="s">
        <v>1421</v>
      </c>
      <c r="B17" s="60" t="s">
        <v>351</v>
      </c>
      <c r="C17" s="61" t="str">
        <f>IFERROR(IF(B17="No CAS","",INDEX('DEQ Pollutant List'!$C$7:$C$614,MATCH('3. Pollutant Emissions - EF'!B17,'DEQ Pollutant List'!$B$7:$B$614,0))),"")</f>
        <v>1,2-Dichloropropane (Propylene dichloride)</v>
      </c>
      <c r="D17" s="68">
        <f>IFERROR(IF(OR($B17="",$B17="No CAS"),INDEX('DEQ Pollutant List'!$A$7:$A$614,MATCH($C17,'DEQ Pollutant List'!$C$7:$C$614,0)),INDEX('DEQ Pollutant List'!$A$7:$A$614,MATCH($B17,'DEQ Pollutant List'!$B$7:$B$614,0))),"")</f>
        <v>195</v>
      </c>
      <c r="E17" s="76">
        <v>0</v>
      </c>
      <c r="F17" s="77">
        <v>1.6799999999999998E-5</v>
      </c>
      <c r="G17" s="78"/>
      <c r="H17" s="79" t="s">
        <v>1387</v>
      </c>
      <c r="I17" s="80" t="s">
        <v>1477</v>
      </c>
      <c r="J17" s="77">
        <f>IFERROR($F17*'2. Emissions Units &amp; Activities'!H$15*(1-$E17),0)</f>
        <v>6.4976171903999997</v>
      </c>
      <c r="K17" s="81">
        <f>IFERROR($F17*'2. Emissions Units &amp; Activities'!I$15*(1-$E17),0)</f>
        <v>9.3488471999999998</v>
      </c>
      <c r="L17" s="79">
        <f>IFERROR($F17*'2. Emissions Units &amp; Activities'!J$15*(1-$E17),0)</f>
        <v>9.3488471999999998</v>
      </c>
      <c r="M17" s="77">
        <f>IFERROR($F17*'2. Emissions Units &amp; Activities'!K$15*(1-$E17),0)</f>
        <v>2.9626127999999998E-2</v>
      </c>
      <c r="N17" s="81">
        <f>IFERROR($F17*'2. Emissions Units &amp; Activities'!L$15*(1-$E17),0)</f>
        <v>3.1046399999999998E-2</v>
      </c>
      <c r="O17" s="79">
        <f>IFERROR($F17*'2. Emissions Units &amp; Activities'!M$15*(1-$E17),0)</f>
        <v>3.1046399999999998E-2</v>
      </c>
    </row>
    <row r="18" spans="1:15" x14ac:dyDescent="0.35">
      <c r="A18" s="59" t="s">
        <v>1421</v>
      </c>
      <c r="B18" s="60" t="s">
        <v>16</v>
      </c>
      <c r="C18" s="61" t="str">
        <f>IFERROR(IF(B18="No CAS","",INDEX('DEQ Pollutant List'!$C$7:$C$614,MATCH('3. Pollutant Emissions - EF'!B18,'DEQ Pollutant List'!$B$7:$B$614,0))),"")</f>
        <v>Acetaldehyde</v>
      </c>
      <c r="D18" s="68">
        <f>IFERROR(IF(OR($B18="",$B18="No CAS"),INDEX('DEQ Pollutant List'!$A$7:$A$614,MATCH($C18,'DEQ Pollutant List'!$C$7:$C$614,0)),INDEX('DEQ Pollutant List'!$A$7:$A$614,MATCH($B18,'DEQ Pollutant List'!$B$7:$B$614,0))),"")</f>
        <v>1</v>
      </c>
      <c r="E18" s="76">
        <v>0</v>
      </c>
      <c r="F18" s="77">
        <v>2.8299999999999999E-4</v>
      </c>
      <c r="G18" s="78"/>
      <c r="H18" s="79" t="s">
        <v>1387</v>
      </c>
      <c r="I18" s="80" t="s">
        <v>1477</v>
      </c>
      <c r="J18" s="77">
        <f>IFERROR($F18*'2. Emissions Units &amp; Activities'!H$15*(1-$E18),0)</f>
        <v>109.45390862400001</v>
      </c>
      <c r="K18" s="81">
        <f>IFERROR($F18*'2. Emissions Units &amp; Activities'!I$15*(1-$E18),0)</f>
        <v>157.48355699999999</v>
      </c>
      <c r="L18" s="79">
        <f>IFERROR($F18*'2. Emissions Units &amp; Activities'!J$15*(1-$E18),0)</f>
        <v>157.48355699999999</v>
      </c>
      <c r="M18" s="77">
        <f>IFERROR($F18*'2. Emissions Units &amp; Activities'!K$15*(1-$E18),0)</f>
        <v>0.49905917999999999</v>
      </c>
      <c r="N18" s="81">
        <f>IFERROR($F18*'2. Emissions Units &amp; Activities'!L$15*(1-$E18),0)</f>
        <v>0.522984</v>
      </c>
      <c r="O18" s="79">
        <f>IFERROR($F18*'2. Emissions Units &amp; Activities'!M$15*(1-$E18),0)</f>
        <v>0.522984</v>
      </c>
    </row>
    <row r="19" spans="1:15" x14ac:dyDescent="0.35">
      <c r="A19" s="59" t="s">
        <v>1421</v>
      </c>
      <c r="B19" s="60" t="s">
        <v>24</v>
      </c>
      <c r="C19" s="61" t="str">
        <f>IFERROR(IF(B19="No CAS","",INDEX('DEQ Pollutant List'!$C$7:$C$614,MATCH('3. Pollutant Emissions - EF'!B19,'DEQ Pollutant List'!$B$7:$B$614,0))),"")</f>
        <v>Acetophenone</v>
      </c>
      <c r="D19" s="68">
        <f>IFERROR(IF(OR($B19="",$B19="No CAS"),INDEX('DEQ Pollutant List'!$A$7:$A$614,MATCH($C19,'DEQ Pollutant List'!$C$7:$C$614,0)),INDEX('DEQ Pollutant List'!$A$7:$A$614,MATCH($B19,'DEQ Pollutant List'!$B$7:$B$614,0))),"")</f>
        <v>4</v>
      </c>
      <c r="E19" s="76">
        <v>0</v>
      </c>
      <c r="F19" s="77">
        <v>1.84E-6</v>
      </c>
      <c r="G19" s="78"/>
      <c r="H19" s="79" t="s">
        <v>1387</v>
      </c>
      <c r="I19" s="80" t="s">
        <v>1477</v>
      </c>
      <c r="J19" s="77">
        <f>IFERROR($F19*'2. Emissions Units &amp; Activities'!H$15*(1-$E19),0)</f>
        <v>0.71164378752000002</v>
      </c>
      <c r="K19" s="81">
        <f>IFERROR($F19*'2. Emissions Units &amp; Activities'!I$15*(1-$E19),0)</f>
        <v>1.0239213599999999</v>
      </c>
      <c r="L19" s="79">
        <f>IFERROR($F19*'2. Emissions Units &amp; Activities'!J$15*(1-$E19),0)</f>
        <v>1.0239213599999999</v>
      </c>
      <c r="M19" s="77">
        <f>IFERROR($F19*'2. Emissions Units &amp; Activities'!K$15*(1-$E19),0)</f>
        <v>3.2447664000000002E-3</v>
      </c>
      <c r="N19" s="81">
        <f>IFERROR($F19*'2. Emissions Units &amp; Activities'!L$15*(1-$E19),0)</f>
        <v>3.4003200000000001E-3</v>
      </c>
      <c r="O19" s="79">
        <f>IFERROR($F19*'2. Emissions Units &amp; Activities'!M$15*(1-$E19),0)</f>
        <v>3.4003200000000001E-3</v>
      </c>
    </row>
    <row r="20" spans="1:15" x14ac:dyDescent="0.35">
      <c r="A20" s="59" t="s">
        <v>1421</v>
      </c>
      <c r="B20" s="60" t="s">
        <v>26</v>
      </c>
      <c r="C20" s="61" t="str">
        <f>IFERROR(IF(B20="No CAS","",INDEX('DEQ Pollutant List'!$C$7:$C$614,MATCH('3. Pollutant Emissions - EF'!B20,'DEQ Pollutant List'!$B$7:$B$614,0))),"")</f>
        <v>Acrolein</v>
      </c>
      <c r="D20" s="68">
        <f>IFERROR(IF(OR($B20="",$B20="No CAS"),INDEX('DEQ Pollutant List'!$A$7:$A$614,MATCH($C20,'DEQ Pollutant List'!$C$7:$C$614,0)),INDEX('DEQ Pollutant List'!$A$7:$A$614,MATCH($B20,'DEQ Pollutant List'!$B$7:$B$614,0))),"")</f>
        <v>5</v>
      </c>
      <c r="E20" s="76">
        <v>0</v>
      </c>
      <c r="F20" s="77">
        <v>2.5999999999999998E-4</v>
      </c>
      <c r="G20" s="78"/>
      <c r="H20" s="79" t="s">
        <v>1387</v>
      </c>
      <c r="I20" s="80" t="s">
        <v>1477</v>
      </c>
      <c r="J20" s="77">
        <f>IFERROR($F20*'2. Emissions Units &amp; Activities'!H$15*(1-$E20),0)</f>
        <v>100.55836128</v>
      </c>
      <c r="K20" s="81">
        <f>IFERROR($F20*'2. Emissions Units &amp; Activities'!I$15*(1-$E20),0)</f>
        <v>144.68454</v>
      </c>
      <c r="L20" s="79">
        <f>IFERROR($F20*'2. Emissions Units &amp; Activities'!J$15*(1-$E20),0)</f>
        <v>144.68454</v>
      </c>
      <c r="M20" s="77">
        <f>IFERROR($F20*'2. Emissions Units &amp; Activities'!K$15*(1-$E20),0)</f>
        <v>0.45849959999999995</v>
      </c>
      <c r="N20" s="81">
        <f>IFERROR($F20*'2. Emissions Units &amp; Activities'!L$15*(1-$E20),0)</f>
        <v>0.48047999999999996</v>
      </c>
      <c r="O20" s="79">
        <f>IFERROR($F20*'2. Emissions Units &amp; Activities'!M$15*(1-$E20),0)</f>
        <v>0.48047999999999996</v>
      </c>
    </row>
    <row r="21" spans="1:15" x14ac:dyDescent="0.35">
      <c r="A21" s="59" t="s">
        <v>1421</v>
      </c>
      <c r="B21" s="60" t="s">
        <v>102</v>
      </c>
      <c r="C21" s="61" t="str">
        <f>IFERROR(IF(B21="No CAS","",INDEX('DEQ Pollutant List'!$C$7:$C$614,MATCH('3. Pollutant Emissions - EF'!B21,'DEQ Pollutant List'!$B$7:$B$614,0))),"")</f>
        <v>Benzene</v>
      </c>
      <c r="D21" s="68">
        <f>IFERROR(IF(OR($B21="",$B21="No CAS"),INDEX('DEQ Pollutant List'!$A$7:$A$614,MATCH($C21,'DEQ Pollutant List'!$C$7:$C$614,0)),INDEX('DEQ Pollutant List'!$A$7:$A$614,MATCH($B21,'DEQ Pollutant List'!$B$7:$B$614,0))),"")</f>
        <v>46</v>
      </c>
      <c r="E21" s="76">
        <v>0</v>
      </c>
      <c r="F21" s="77">
        <v>9.7999999999999997E-4</v>
      </c>
      <c r="G21" s="78"/>
      <c r="H21" s="79" t="s">
        <v>1387</v>
      </c>
      <c r="I21" s="80" t="s">
        <v>1477</v>
      </c>
      <c r="J21" s="77">
        <f>IFERROR($F21*'2. Emissions Units &amp; Activities'!H$15*(1-$E21),0)</f>
        <v>379.02766944000001</v>
      </c>
      <c r="K21" s="81">
        <f>IFERROR($F21*'2. Emissions Units &amp; Activities'!I$15*(1-$E21),0)</f>
        <v>545.34942000000001</v>
      </c>
      <c r="L21" s="79">
        <f>IFERROR($F21*'2. Emissions Units &amp; Activities'!J$15*(1-$E21),0)</f>
        <v>545.34942000000001</v>
      </c>
      <c r="M21" s="77">
        <f>IFERROR($F21*'2. Emissions Units &amp; Activities'!K$15*(1-$E21),0)</f>
        <v>1.7281907999999999</v>
      </c>
      <c r="N21" s="81">
        <f>IFERROR($F21*'2. Emissions Units &amp; Activities'!L$15*(1-$E21),0)</f>
        <v>1.81104</v>
      </c>
      <c r="O21" s="79">
        <f>IFERROR($F21*'2. Emissions Units &amp; Activities'!M$15*(1-$E21),0)</f>
        <v>1.81104</v>
      </c>
    </row>
    <row r="22" spans="1:15" x14ac:dyDescent="0.35">
      <c r="A22" s="59" t="s">
        <v>1421</v>
      </c>
      <c r="B22" s="60" t="s">
        <v>142</v>
      </c>
      <c r="C22" s="61" t="str">
        <f>IFERROR(IF(B22="No CAS","",INDEX('DEQ Pollutant List'!$C$7:$C$614,MATCH('3. Pollutant Emissions - EF'!B22,'DEQ Pollutant List'!$B$7:$B$614,0))),"")</f>
        <v>Bromomethane (Methyl bromide)</v>
      </c>
      <c r="D22" s="68">
        <f>IFERROR(IF(OR($B22="",$B22="No CAS"),INDEX('DEQ Pollutant List'!$A$7:$A$614,MATCH($C22,'DEQ Pollutant List'!$C$7:$C$614,0)),INDEX('DEQ Pollutant List'!$A$7:$A$614,MATCH($B22,'DEQ Pollutant List'!$B$7:$B$614,0))),"")</f>
        <v>324</v>
      </c>
      <c r="E22" s="76">
        <v>0</v>
      </c>
      <c r="F22" s="77">
        <v>1.13E-5</v>
      </c>
      <c r="G22" s="78"/>
      <c r="H22" s="79" t="s">
        <v>1387</v>
      </c>
      <c r="I22" s="80" t="s">
        <v>1477</v>
      </c>
      <c r="J22" s="77">
        <f>IFERROR($F22*'2. Emissions Units &amp; Activities'!H$15*(1-$E22),0)</f>
        <v>4.3704210864000004</v>
      </c>
      <c r="K22" s="81">
        <f>IFERROR($F22*'2. Emissions Units &amp; Activities'!I$15*(1-$E22),0)</f>
        <v>6.2882126999999999</v>
      </c>
      <c r="L22" s="79">
        <f>IFERROR($F22*'2. Emissions Units &amp; Activities'!J$15*(1-$E22),0)</f>
        <v>6.2882126999999999</v>
      </c>
      <c r="M22" s="77">
        <f>IFERROR($F22*'2. Emissions Units &amp; Activities'!K$15*(1-$E22),0)</f>
        <v>1.9927098000000001E-2</v>
      </c>
      <c r="N22" s="81">
        <f>IFERROR($F22*'2. Emissions Units &amp; Activities'!L$15*(1-$E22),0)</f>
        <v>2.0882399999999999E-2</v>
      </c>
      <c r="O22" s="79">
        <f>IFERROR($F22*'2. Emissions Units &amp; Activities'!M$15*(1-$E22),0)</f>
        <v>2.0882399999999999E-2</v>
      </c>
    </row>
    <row r="23" spans="1:15" x14ac:dyDescent="0.35">
      <c r="A23" s="59" t="s">
        <v>1421</v>
      </c>
      <c r="B23" s="60" t="s">
        <v>182</v>
      </c>
      <c r="C23" s="61" t="str">
        <f>IFERROR(IF(B23="No CAS","",INDEX('DEQ Pollutant List'!$C$7:$C$614,MATCH('3. Pollutant Emissions - EF'!B23,'DEQ Pollutant List'!$B$7:$B$614,0))),"")</f>
        <v>Carbon tetrachloride</v>
      </c>
      <c r="D23" s="68">
        <f>IFERROR(IF(OR($B23="",$B23="No CAS"),INDEX('DEQ Pollutant List'!$A$7:$A$614,MATCH($C23,'DEQ Pollutant List'!$C$7:$C$614,0)),INDEX('DEQ Pollutant List'!$A$7:$A$614,MATCH($B23,'DEQ Pollutant List'!$B$7:$B$614,0))),"")</f>
        <v>91</v>
      </c>
      <c r="E23" s="76">
        <v>0</v>
      </c>
      <c r="F23" s="77">
        <v>9.8700000000000004E-6</v>
      </c>
      <c r="G23" s="78"/>
      <c r="H23" s="79" t="s">
        <v>1387</v>
      </c>
      <c r="I23" s="80" t="s">
        <v>1477</v>
      </c>
      <c r="J23" s="77">
        <f>IFERROR($F23*'2. Emissions Units &amp; Activities'!H$15*(1-$E23),0)</f>
        <v>3.8173500993600005</v>
      </c>
      <c r="K23" s="81">
        <f>IFERROR($F23*'2. Emissions Units &amp; Activities'!I$15*(1-$E23),0)</f>
        <v>5.4924477300000003</v>
      </c>
      <c r="L23" s="79">
        <f>IFERROR($F23*'2. Emissions Units &amp; Activities'!J$15*(1-$E23),0)</f>
        <v>5.4924477300000003</v>
      </c>
      <c r="M23" s="77">
        <f>IFERROR($F23*'2. Emissions Units &amp; Activities'!K$15*(1-$E23),0)</f>
        <v>1.7405350200000003E-2</v>
      </c>
      <c r="N23" s="81">
        <f>IFERROR($F23*'2. Emissions Units &amp; Activities'!L$15*(1-$E23),0)</f>
        <v>1.8239760000000001E-2</v>
      </c>
      <c r="O23" s="79">
        <f>IFERROR($F23*'2. Emissions Units &amp; Activities'!M$15*(1-$E23),0)</f>
        <v>1.8239760000000001E-2</v>
      </c>
    </row>
    <row r="24" spans="1:15" x14ac:dyDescent="0.35">
      <c r="A24" s="59" t="s">
        <v>1421</v>
      </c>
      <c r="B24" s="60" t="s">
        <v>205</v>
      </c>
      <c r="C24" s="61" t="str">
        <f>IFERROR(IF(B24="No CAS","",INDEX('DEQ Pollutant List'!$C$7:$C$614,MATCH('3. Pollutant Emissions - EF'!B24,'DEQ Pollutant List'!$B$7:$B$614,0))),"")</f>
        <v>Chlorine</v>
      </c>
      <c r="D24" s="68">
        <f>IFERROR(IF(OR($B24="",$B24="No CAS"),INDEX('DEQ Pollutant List'!$A$7:$A$614,MATCH($C24,'DEQ Pollutant List'!$C$7:$C$614,0)),INDEX('DEQ Pollutant List'!$A$7:$A$614,MATCH($B24,'DEQ Pollutant List'!$B$7:$B$614,0))),"")</f>
        <v>101</v>
      </c>
      <c r="E24" s="76">
        <v>0</v>
      </c>
      <c r="F24" s="77">
        <v>7.9000000000000001E-4</v>
      </c>
      <c r="G24" s="78"/>
      <c r="H24" s="79" t="s">
        <v>1387</v>
      </c>
      <c r="I24" s="80" t="s">
        <v>1441</v>
      </c>
      <c r="J24" s="77">
        <f>IFERROR($F24*'2. Emissions Units &amp; Activities'!H$15*(1-$E24),0)</f>
        <v>305.54271312000003</v>
      </c>
      <c r="K24" s="81">
        <f>IFERROR($F24*'2. Emissions Units &amp; Activities'!I$15*(1-$E24),0)</f>
        <v>439.61840999999998</v>
      </c>
      <c r="L24" s="79">
        <f>IFERROR($F24*'2. Emissions Units &amp; Activities'!J$15*(1-$E24),0)</f>
        <v>439.61840999999998</v>
      </c>
      <c r="M24" s="77">
        <f>IFERROR($F24*'2. Emissions Units &amp; Activities'!K$15*(1-$E24),0)</f>
        <v>1.3931334</v>
      </c>
      <c r="N24" s="81">
        <f>IFERROR($F24*'2. Emissions Units &amp; Activities'!L$15*(1-$E24),0)</f>
        <v>1.4599200000000001</v>
      </c>
      <c r="O24" s="79">
        <f>IFERROR($F24*'2. Emissions Units &amp; Activities'!M$15*(1-$E24),0)</f>
        <v>1.4599200000000001</v>
      </c>
    </row>
    <row r="25" spans="1:15" x14ac:dyDescent="0.35">
      <c r="A25" s="59" t="s">
        <v>1421</v>
      </c>
      <c r="B25" s="60" t="s">
        <v>217</v>
      </c>
      <c r="C25" s="61" t="str">
        <f>IFERROR(IF(B25="No CAS","",INDEX('DEQ Pollutant List'!$C$7:$C$614,MATCH('3. Pollutant Emissions - EF'!B25,'DEQ Pollutant List'!$B$7:$B$614,0))),"")</f>
        <v>Chlorobenzene</v>
      </c>
      <c r="D25" s="68">
        <f>IFERROR(IF(OR($B25="",$B25="No CAS"),INDEX('DEQ Pollutant List'!$A$7:$A$614,MATCH($C25,'DEQ Pollutant List'!$C$7:$C$614,0)),INDEX('DEQ Pollutant List'!$A$7:$A$614,MATCH($B25,'DEQ Pollutant List'!$B$7:$B$614,0))),"")</f>
        <v>108</v>
      </c>
      <c r="E25" s="76">
        <v>0</v>
      </c>
      <c r="F25" s="77">
        <v>1.66E-5</v>
      </c>
      <c r="G25" s="78"/>
      <c r="H25" s="79" t="s">
        <v>1387</v>
      </c>
      <c r="I25" s="80" t="s">
        <v>1477</v>
      </c>
      <c r="J25" s="77">
        <f>IFERROR($F25*'2. Emissions Units &amp; Activities'!H$15*(1-$E25),0)</f>
        <v>6.4202646048000007</v>
      </c>
      <c r="K25" s="81">
        <f>IFERROR($F25*'2. Emissions Units &amp; Activities'!I$15*(1-$E25),0)</f>
        <v>9.237551400000001</v>
      </c>
      <c r="L25" s="79">
        <f>IFERROR($F25*'2. Emissions Units &amp; Activities'!J$15*(1-$E25),0)</f>
        <v>9.237551400000001</v>
      </c>
      <c r="M25" s="77">
        <f>IFERROR($F25*'2. Emissions Units &amp; Activities'!K$15*(1-$E25),0)</f>
        <v>2.9273436E-2</v>
      </c>
      <c r="N25" s="81">
        <f>IFERROR($F25*'2. Emissions Units &amp; Activities'!L$15*(1-$E25),0)</f>
        <v>3.0676800000000001E-2</v>
      </c>
      <c r="O25" s="79">
        <f>IFERROR($F25*'2. Emissions Units &amp; Activities'!M$15*(1-$E25),0)</f>
        <v>3.0676800000000001E-2</v>
      </c>
    </row>
    <row r="26" spans="1:15" x14ac:dyDescent="0.35">
      <c r="A26" s="59" t="s">
        <v>1421</v>
      </c>
      <c r="B26" s="60" t="s">
        <v>227</v>
      </c>
      <c r="C26" s="61" t="str">
        <f>IFERROR(IF(B26="No CAS","",INDEX('DEQ Pollutant List'!$C$7:$C$614,MATCH('3. Pollutant Emissions - EF'!B26,'DEQ Pollutant List'!$B$7:$B$614,0))),"")</f>
        <v>Chloroform</v>
      </c>
      <c r="D26" s="68">
        <f>IFERROR(IF(OR($B26="",$B26="No CAS"),INDEX('DEQ Pollutant List'!$A$7:$A$614,MATCH($C26,'DEQ Pollutant List'!$C$7:$C$614,0)),INDEX('DEQ Pollutant List'!$A$7:$A$614,MATCH($B26,'DEQ Pollutant List'!$B$7:$B$614,0))),"")</f>
        <v>118</v>
      </c>
      <c r="E26" s="76">
        <v>0</v>
      </c>
      <c r="F26" s="77">
        <v>2.0100000000000001E-5</v>
      </c>
      <c r="G26" s="78"/>
      <c r="H26" s="79" t="s">
        <v>1387</v>
      </c>
      <c r="I26" s="80" t="s">
        <v>1477</v>
      </c>
      <c r="J26" s="77">
        <f>IFERROR($F26*'2. Emissions Units &amp; Activities'!H$15*(1-$E26),0)</f>
        <v>7.773934852800001</v>
      </c>
      <c r="K26" s="81">
        <f>IFERROR($F26*'2. Emissions Units &amp; Activities'!I$15*(1-$E26),0)</f>
        <v>11.185227900000001</v>
      </c>
      <c r="L26" s="79">
        <f>IFERROR($F26*'2. Emissions Units &amp; Activities'!J$15*(1-$E26),0)</f>
        <v>11.185227900000001</v>
      </c>
      <c r="M26" s="77">
        <f>IFERROR($F26*'2. Emissions Units &amp; Activities'!K$15*(1-$E26),0)</f>
        <v>3.5445546000000001E-2</v>
      </c>
      <c r="N26" s="81">
        <f>IFERROR($F26*'2. Emissions Units &amp; Activities'!L$15*(1-$E26),0)</f>
        <v>3.7144799999999999E-2</v>
      </c>
      <c r="O26" s="79">
        <f>IFERROR($F26*'2. Emissions Units &amp; Activities'!M$15*(1-$E26),0)</f>
        <v>3.7144799999999999E-2</v>
      </c>
    </row>
    <row r="27" spans="1:15" x14ac:dyDescent="0.35">
      <c r="A27" s="59" t="s">
        <v>1421</v>
      </c>
      <c r="B27" s="60" t="s">
        <v>229</v>
      </c>
      <c r="C27" s="61" t="str">
        <f>IFERROR(IF(B27="No CAS","",INDEX('DEQ Pollutant List'!$C$7:$C$614,MATCH('3. Pollutant Emissions - EF'!B27,'DEQ Pollutant List'!$B$7:$B$614,0))),"")</f>
        <v>Chloromethane (Methyl chloride)</v>
      </c>
      <c r="D27" s="68">
        <f>IFERROR(IF(OR($B27="",$B27="No CAS"),INDEX('DEQ Pollutant List'!$A$7:$A$614,MATCH($C27,'DEQ Pollutant List'!$C$7:$C$614,0)),INDEX('DEQ Pollutant List'!$A$7:$A$614,MATCH($B27,'DEQ Pollutant List'!$B$7:$B$614,0))),"")</f>
        <v>325</v>
      </c>
      <c r="E27" s="76">
        <v>0</v>
      </c>
      <c r="F27" s="77">
        <v>4.35E-5</v>
      </c>
      <c r="G27" s="78"/>
      <c r="H27" s="79" t="s">
        <v>1387</v>
      </c>
      <c r="I27" s="80" t="s">
        <v>1477</v>
      </c>
      <c r="J27" s="77">
        <f>IFERROR($F27*'2. Emissions Units &amp; Activities'!H$15*(1-$E27),0)</f>
        <v>16.824187368</v>
      </c>
      <c r="K27" s="81">
        <f>IFERROR($F27*'2. Emissions Units &amp; Activities'!I$15*(1-$E27),0)</f>
        <v>24.206836500000001</v>
      </c>
      <c r="L27" s="79">
        <f>IFERROR($F27*'2. Emissions Units &amp; Activities'!J$15*(1-$E27),0)</f>
        <v>24.206836500000001</v>
      </c>
      <c r="M27" s="77">
        <f>IFERROR($F27*'2. Emissions Units &amp; Activities'!K$15*(1-$E27),0)</f>
        <v>7.6710509999999996E-2</v>
      </c>
      <c r="N27" s="81">
        <f>IFERROR($F27*'2. Emissions Units &amp; Activities'!L$15*(1-$E27),0)</f>
        <v>8.0388000000000001E-2</v>
      </c>
      <c r="O27" s="79">
        <f>IFERROR($F27*'2. Emissions Units &amp; Activities'!M$15*(1-$E27),0)</f>
        <v>8.0388000000000001E-2</v>
      </c>
    </row>
    <row r="28" spans="1:15" x14ac:dyDescent="0.35">
      <c r="A28" s="59" t="s">
        <v>1421</v>
      </c>
      <c r="B28" s="60" t="s">
        <v>269</v>
      </c>
      <c r="C28" s="61" t="str">
        <f>IFERROR(IF(B28="No CAS","",INDEX('DEQ Pollutant List'!$C$7:$C$614,MATCH('3. Pollutant Emissions - EF'!B28,'DEQ Pollutant List'!$B$7:$B$614,0))),"")</f>
        <v>Crotonaldehyde</v>
      </c>
      <c r="D28" s="68">
        <f>IFERROR(IF(OR($B28="",$B28="No CAS"),INDEX('DEQ Pollutant List'!$A$7:$A$614,MATCH($C28,'DEQ Pollutant List'!$C$7:$C$614,0)),INDEX('DEQ Pollutant List'!$A$7:$A$614,MATCH($B28,'DEQ Pollutant List'!$B$7:$B$614,0))),"")</f>
        <v>156</v>
      </c>
      <c r="E28" s="76">
        <v>0</v>
      </c>
      <c r="F28" s="77">
        <v>4.4799999999999998E-5</v>
      </c>
      <c r="G28" s="78"/>
      <c r="H28" s="79" t="s">
        <v>1387</v>
      </c>
      <c r="I28" s="80" t="s">
        <v>1477</v>
      </c>
      <c r="J28" s="77">
        <f>IFERROR($F28*'2. Emissions Units &amp; Activities'!H$15*(1-$E28),0)</f>
        <v>17.326979174399998</v>
      </c>
      <c r="K28" s="81">
        <f>IFERROR($F28*'2. Emissions Units &amp; Activities'!I$15*(1-$E28),0)</f>
        <v>24.930259199999998</v>
      </c>
      <c r="L28" s="79">
        <f>IFERROR($F28*'2. Emissions Units &amp; Activities'!J$15*(1-$E28),0)</f>
        <v>24.930259199999998</v>
      </c>
      <c r="M28" s="77">
        <f>IFERROR($F28*'2. Emissions Units &amp; Activities'!K$15*(1-$E28),0)</f>
        <v>7.9003008E-2</v>
      </c>
      <c r="N28" s="81">
        <f>IFERROR($F28*'2. Emissions Units &amp; Activities'!L$15*(1-$E28),0)</f>
        <v>8.27904E-2</v>
      </c>
      <c r="O28" s="79">
        <f>IFERROR($F28*'2. Emissions Units &amp; Activities'!M$15*(1-$E28),0)</f>
        <v>8.27904E-2</v>
      </c>
    </row>
    <row r="29" spans="1:15" x14ac:dyDescent="0.35">
      <c r="A29" s="59" t="s">
        <v>1421</v>
      </c>
      <c r="B29" s="60" t="s">
        <v>551</v>
      </c>
      <c r="C29" s="61" t="str">
        <f>IFERROR(IF(B29="No CAS","",INDEX('DEQ Pollutant List'!$C$7:$C$614,MATCH('3. Pollutant Emissions - EF'!B29,'DEQ Pollutant List'!$B$7:$B$614,0))),"")</f>
        <v>Isopropylbenzene (Cumene)</v>
      </c>
      <c r="D29" s="68">
        <f>IFERROR(IF(OR($B29="",$B29="No CAS"),INDEX('DEQ Pollutant List'!$A$7:$A$614,MATCH($C29,'DEQ Pollutant List'!$C$7:$C$614,0)),INDEX('DEQ Pollutant List'!$A$7:$A$614,MATCH($B29,'DEQ Pollutant List'!$B$7:$B$614,0))),"")</f>
        <v>157</v>
      </c>
      <c r="E29" s="76">
        <v>0</v>
      </c>
      <c r="F29" s="77">
        <v>1.77E-5</v>
      </c>
      <c r="G29" s="78"/>
      <c r="H29" s="79" t="s">
        <v>1387</v>
      </c>
      <c r="I29" s="80" t="s">
        <v>1477</v>
      </c>
      <c r="J29" s="77">
        <f>IFERROR($F29*'2. Emissions Units &amp; Activities'!H$15*(1-$E29),0)</f>
        <v>6.8457038256000002</v>
      </c>
      <c r="K29" s="81">
        <f>IFERROR($F29*'2. Emissions Units &amp; Activities'!I$15*(1-$E29),0)</f>
        <v>9.8496783000000008</v>
      </c>
      <c r="L29" s="79">
        <f>IFERROR($F29*'2. Emissions Units &amp; Activities'!J$15*(1-$E29),0)</f>
        <v>9.8496783000000008</v>
      </c>
      <c r="M29" s="77">
        <f>IFERROR($F29*'2. Emissions Units &amp; Activities'!K$15*(1-$E29),0)</f>
        <v>3.1213242000000002E-2</v>
      </c>
      <c r="N29" s="81">
        <f>IFERROR($F29*'2. Emissions Units &amp; Activities'!L$15*(1-$E29),0)</f>
        <v>3.2709599999999998E-2</v>
      </c>
      <c r="O29" s="79">
        <f>IFERROR($F29*'2. Emissions Units &amp; Activities'!M$15*(1-$E29),0)</f>
        <v>3.2709599999999998E-2</v>
      </c>
    </row>
    <row r="30" spans="1:15" x14ac:dyDescent="0.35">
      <c r="A30" s="59" t="s">
        <v>1421</v>
      </c>
      <c r="B30" s="60" t="s">
        <v>376</v>
      </c>
      <c r="C30" s="61" t="str">
        <f>IFERROR(IF(B30="No CAS","",INDEX('DEQ Pollutant List'!$C$7:$C$614,MATCH('3. Pollutant Emissions - EF'!B30,'DEQ Pollutant List'!$B$7:$B$614,0))),"")</f>
        <v>Diethylphthalate</v>
      </c>
      <c r="D30" s="68">
        <f>IFERROR(IF(OR($B30="",$B30="No CAS"),INDEX('DEQ Pollutant List'!$A$7:$A$614,MATCH($C30,'DEQ Pollutant List'!$C$7:$C$614,0)),INDEX('DEQ Pollutant List'!$A$7:$A$614,MATCH($B30,'DEQ Pollutant List'!$B$7:$B$614,0))),"")</f>
        <v>523</v>
      </c>
      <c r="E30" s="76">
        <v>0</v>
      </c>
      <c r="F30" s="77">
        <v>4.3600000000000003E-5</v>
      </c>
      <c r="G30" s="78"/>
      <c r="H30" s="79" t="s">
        <v>1387</v>
      </c>
      <c r="I30" s="80" t="s">
        <v>1477</v>
      </c>
      <c r="J30" s="77">
        <f>IFERROR($F30*'2. Emissions Units &amp; Activities'!H$15*(1-$E30),0)</f>
        <v>16.862863660800002</v>
      </c>
      <c r="K30" s="81">
        <f>IFERROR($F30*'2. Emissions Units &amp; Activities'!I$15*(1-$E30),0)</f>
        <v>24.262484400000002</v>
      </c>
      <c r="L30" s="79">
        <f>IFERROR($F30*'2. Emissions Units &amp; Activities'!J$15*(1-$E30),0)</f>
        <v>24.262484400000002</v>
      </c>
      <c r="M30" s="77">
        <f>IFERROR($F30*'2. Emissions Units &amp; Activities'!K$15*(1-$E30),0)</f>
        <v>7.6886856000000003E-2</v>
      </c>
      <c r="N30" s="81">
        <f>IFERROR($F30*'2. Emissions Units &amp; Activities'!L$15*(1-$E30),0)</f>
        <v>8.05728E-2</v>
      </c>
      <c r="O30" s="79">
        <f>IFERROR($F30*'2. Emissions Units &amp; Activities'!M$15*(1-$E30),0)</f>
        <v>8.05728E-2</v>
      </c>
    </row>
    <row r="31" spans="1:15" x14ac:dyDescent="0.35">
      <c r="A31" s="59" t="s">
        <v>1421</v>
      </c>
      <c r="B31" s="60" t="s">
        <v>327</v>
      </c>
      <c r="C31" s="61" t="str">
        <f>IFERROR(IF(B31="No CAS","",INDEX('DEQ Pollutant List'!$C$7:$C$614,MATCH('3. Pollutant Emissions - EF'!B31,'DEQ Pollutant List'!$B$7:$B$614,0))),"")</f>
        <v>Dibutyl phthalate</v>
      </c>
      <c r="D31" s="68">
        <f>IFERROR(IF(OR($B31="",$B31="No CAS"),INDEX('DEQ Pollutant List'!$A$7:$A$614,MATCH($C31,'DEQ Pollutant List'!$C$7:$C$614,0)),INDEX('DEQ Pollutant List'!$A$7:$A$614,MATCH($B31,'DEQ Pollutant List'!$B$7:$B$614,0))),"")</f>
        <v>520</v>
      </c>
      <c r="E31" s="76">
        <v>0</v>
      </c>
      <c r="F31" s="77">
        <v>3.3300000000000003E-5</v>
      </c>
      <c r="G31" s="78"/>
      <c r="H31" s="79" t="s">
        <v>1387</v>
      </c>
      <c r="I31" s="80" t="s">
        <v>1477</v>
      </c>
      <c r="J31" s="77">
        <f>IFERROR($F31*'2. Emissions Units &amp; Activities'!H$15*(1-$E31),0)</f>
        <v>12.879205502400001</v>
      </c>
      <c r="K31" s="81">
        <f>IFERROR($F31*'2. Emissions Units &amp; Activities'!I$15*(1-$E31),0)</f>
        <v>18.530750700000002</v>
      </c>
      <c r="L31" s="79">
        <f>IFERROR($F31*'2. Emissions Units &amp; Activities'!J$15*(1-$E31),0)</f>
        <v>18.530750700000002</v>
      </c>
      <c r="M31" s="77">
        <f>IFERROR($F31*'2. Emissions Units &amp; Activities'!K$15*(1-$E31),0)</f>
        <v>5.8723218000000008E-2</v>
      </c>
      <c r="N31" s="81">
        <f>IFERROR($F31*'2. Emissions Units &amp; Activities'!L$15*(1-$E31),0)</f>
        <v>6.1538400000000007E-2</v>
      </c>
      <c r="O31" s="79">
        <f>IFERROR($F31*'2. Emissions Units &amp; Activities'!M$15*(1-$E31),0)</f>
        <v>6.1538400000000007E-2</v>
      </c>
    </row>
    <row r="32" spans="1:15" x14ac:dyDescent="0.35">
      <c r="A32" s="59" t="s">
        <v>1421</v>
      </c>
      <c r="B32" s="60" t="s">
        <v>445</v>
      </c>
      <c r="C32" s="61" t="str">
        <f>IFERROR(IF(B32="No CAS","",INDEX('DEQ Pollutant List'!$C$7:$C$614,MATCH('3. Pollutant Emissions - EF'!B32,'DEQ Pollutant List'!$B$7:$B$614,0))),"")</f>
        <v>Ethyl benzene</v>
      </c>
      <c r="D32" s="68">
        <f>IFERROR(IF(OR($B32="",$B32="No CAS"),INDEX('DEQ Pollutant List'!$A$7:$A$614,MATCH($C32,'DEQ Pollutant List'!$C$7:$C$614,0)),INDEX('DEQ Pollutant List'!$A$7:$A$614,MATCH($B32,'DEQ Pollutant List'!$B$7:$B$614,0))),"")</f>
        <v>229</v>
      </c>
      <c r="E32" s="76">
        <v>0</v>
      </c>
      <c r="F32" s="77">
        <v>1.22E-5</v>
      </c>
      <c r="G32" s="78"/>
      <c r="H32" s="79" t="s">
        <v>1387</v>
      </c>
      <c r="I32" s="80" t="s">
        <v>1477</v>
      </c>
      <c r="J32" s="77">
        <f>IFERROR($F32*'2. Emissions Units &amp; Activities'!H$15*(1-$E32),0)</f>
        <v>4.7185077216</v>
      </c>
      <c r="K32" s="81">
        <f>IFERROR($F32*'2. Emissions Units &amp; Activities'!I$15*(1-$E32),0)</f>
        <v>6.7890438</v>
      </c>
      <c r="L32" s="79">
        <f>IFERROR($F32*'2. Emissions Units &amp; Activities'!J$15*(1-$E32),0)</f>
        <v>6.7890438</v>
      </c>
      <c r="M32" s="77">
        <f>IFERROR($F32*'2. Emissions Units &amp; Activities'!K$15*(1-$E32),0)</f>
        <v>2.1514212000000001E-2</v>
      </c>
      <c r="N32" s="81">
        <f>IFERROR($F32*'2. Emissions Units &amp; Activities'!L$15*(1-$E32),0)</f>
        <v>2.2545599999999999E-2</v>
      </c>
      <c r="O32" s="79">
        <f>IFERROR($F32*'2. Emissions Units &amp; Activities'!M$15*(1-$E32),0)</f>
        <v>2.2545599999999999E-2</v>
      </c>
    </row>
    <row r="33" spans="1:15" x14ac:dyDescent="0.35">
      <c r="A33" s="59" t="s">
        <v>1421</v>
      </c>
      <c r="B33" s="60" t="s">
        <v>482</v>
      </c>
      <c r="C33" s="61" t="str">
        <f>IFERROR(IF(B33="No CAS","",INDEX('DEQ Pollutant List'!$C$7:$C$614,MATCH('3. Pollutant Emissions - EF'!B33,'DEQ Pollutant List'!$B$7:$B$614,0))),"")</f>
        <v>Formaldehyde</v>
      </c>
      <c r="D33" s="68">
        <f>IFERROR(IF(OR($B33="",$B33="No CAS"),INDEX('DEQ Pollutant List'!$A$7:$A$614,MATCH($C33,'DEQ Pollutant List'!$C$7:$C$614,0)),INDEX('DEQ Pollutant List'!$A$7:$A$614,MATCH($B33,'DEQ Pollutant List'!$B$7:$B$614,0))),"")</f>
        <v>250</v>
      </c>
      <c r="E33" s="76">
        <v>0</v>
      </c>
      <c r="F33" s="77">
        <v>1.0499999999999999E-3</v>
      </c>
      <c r="G33" s="78"/>
      <c r="H33" s="79" t="s">
        <v>1387</v>
      </c>
      <c r="I33" s="80" t="s">
        <v>1477</v>
      </c>
      <c r="J33" s="77">
        <f>IFERROR($F33*'2. Emissions Units &amp; Activities'!H$15*(1-$E33),0)</f>
        <v>406.10107440000002</v>
      </c>
      <c r="K33" s="81">
        <f>IFERROR($F33*'2. Emissions Units &amp; Activities'!I$15*(1-$E33),0)</f>
        <v>584.30295000000001</v>
      </c>
      <c r="L33" s="79">
        <f>IFERROR($F33*'2. Emissions Units &amp; Activities'!J$15*(1-$E33),0)</f>
        <v>584.30295000000001</v>
      </c>
      <c r="M33" s="77">
        <f>IFERROR($F33*'2. Emissions Units &amp; Activities'!K$15*(1-$E33),0)</f>
        <v>1.8516329999999999</v>
      </c>
      <c r="N33" s="81">
        <f>IFERROR($F33*'2. Emissions Units &amp; Activities'!L$15*(1-$E33),0)</f>
        <v>1.9403999999999999</v>
      </c>
      <c r="O33" s="79">
        <f>IFERROR($F33*'2. Emissions Units &amp; Activities'!M$15*(1-$E33),0)</f>
        <v>1.9403999999999999</v>
      </c>
    </row>
    <row r="34" spans="1:15" x14ac:dyDescent="0.35">
      <c r="A34" s="59" t="s">
        <v>1421</v>
      </c>
      <c r="B34" s="60" t="s">
        <v>525</v>
      </c>
      <c r="C34" s="61" t="str">
        <f>IFERROR(IF(B34="No CAS","",INDEX('DEQ Pollutant List'!$C$7:$C$614,MATCH('3. Pollutant Emissions - EF'!B34,'DEQ Pollutant List'!$B$7:$B$614,0))),"")</f>
        <v>Hexane</v>
      </c>
      <c r="D34" s="68">
        <f>IFERROR(IF(OR($B34="",$B34="No CAS"),INDEX('DEQ Pollutant List'!$A$7:$A$614,MATCH($C34,'DEQ Pollutant List'!$C$7:$C$614,0)),INDEX('DEQ Pollutant List'!$A$7:$A$614,MATCH($B34,'DEQ Pollutant List'!$B$7:$B$614,0))),"")</f>
        <v>289</v>
      </c>
      <c r="E34" s="76">
        <v>0</v>
      </c>
      <c r="F34" s="77">
        <v>2.8800000000000001E-4</v>
      </c>
      <c r="G34" s="78"/>
      <c r="H34" s="79" t="s">
        <v>1387</v>
      </c>
      <c r="I34" s="80" t="s">
        <v>1477</v>
      </c>
      <c r="J34" s="77">
        <f>IFERROR($F34*'2. Emissions Units &amp; Activities'!H$15*(1-$E34),0)</f>
        <v>111.387723264</v>
      </c>
      <c r="K34" s="81">
        <f>IFERROR($F34*'2. Emissions Units &amp; Activities'!I$15*(1-$E34),0)</f>
        <v>160.265952</v>
      </c>
      <c r="L34" s="79">
        <f>IFERROR($F34*'2. Emissions Units &amp; Activities'!J$15*(1-$E34),0)</f>
        <v>160.265952</v>
      </c>
      <c r="M34" s="77">
        <f>IFERROR($F34*'2. Emissions Units &amp; Activities'!K$15*(1-$E34),0)</f>
        <v>0.50787648000000007</v>
      </c>
      <c r="N34" s="81">
        <f>IFERROR($F34*'2. Emissions Units &amp; Activities'!L$15*(1-$E34),0)</f>
        <v>0.53222400000000003</v>
      </c>
      <c r="O34" s="79">
        <f>IFERROR($F34*'2. Emissions Units &amp; Activities'!M$15*(1-$E34),0)</f>
        <v>0.53222400000000003</v>
      </c>
    </row>
    <row r="35" spans="1:15" x14ac:dyDescent="0.35">
      <c r="A35" s="59" t="s">
        <v>1421</v>
      </c>
      <c r="B35" s="60" t="s">
        <v>531</v>
      </c>
      <c r="C35" s="61" t="str">
        <f>IFERROR(IF(B35="No CAS","",INDEX('DEQ Pollutant List'!$C$7:$C$614,MATCH('3. Pollutant Emissions - EF'!B35,'DEQ Pollutant List'!$B$7:$B$614,0))),"")</f>
        <v>Hydrochloric acid</v>
      </c>
      <c r="D35" s="68">
        <f>IFERROR(IF(OR($B35="",$B35="No CAS"),INDEX('DEQ Pollutant List'!$A$7:$A$614,MATCH($C35,'DEQ Pollutant List'!$C$7:$C$614,0)),INDEX('DEQ Pollutant List'!$A$7:$A$614,MATCH($B35,'DEQ Pollutant List'!$B$7:$B$614,0))),"")</f>
        <v>292</v>
      </c>
      <c r="E35" s="76">
        <v>0</v>
      </c>
      <c r="F35" s="77">
        <v>1.2603333333333335E-4</v>
      </c>
      <c r="G35" s="78"/>
      <c r="H35" s="79" t="s">
        <v>1387</v>
      </c>
      <c r="I35" s="80" t="s">
        <v>1442</v>
      </c>
      <c r="J35" s="77">
        <f>IFERROR($F35*'2. Emissions Units &amp; Activities'!H$15*(1-$E35),0)</f>
        <v>48.74502102560001</v>
      </c>
      <c r="K35" s="81">
        <f>IFERROR($F35*'2. Emissions Units &amp; Activities'!I$15*(1-$E35),0)</f>
        <v>70.134903300000005</v>
      </c>
      <c r="L35" s="79">
        <f>IFERROR($F35*'2. Emissions Units &amp; Activities'!J$15*(1-$E35),0)</f>
        <v>70.134903300000005</v>
      </c>
      <c r="M35" s="77">
        <f>IFERROR($F35*'2. Emissions Units &amp; Activities'!K$15*(1-$E35),0)</f>
        <v>0.22225474200000003</v>
      </c>
      <c r="N35" s="81">
        <f>IFERROR($F35*'2. Emissions Units &amp; Activities'!L$15*(1-$E35),0)</f>
        <v>0.23290960000000002</v>
      </c>
      <c r="O35" s="79">
        <f>IFERROR($F35*'2. Emissions Units &amp; Activities'!M$15*(1-$E35),0)</f>
        <v>0.23290960000000002</v>
      </c>
    </row>
    <row r="36" spans="1:15" x14ac:dyDescent="0.35">
      <c r="A36" s="59" t="s">
        <v>1421</v>
      </c>
      <c r="B36" s="60" t="s">
        <v>535</v>
      </c>
      <c r="C36" s="61" t="str">
        <f>IFERROR(IF(B36="No CAS","",INDEX('DEQ Pollutant List'!$C$7:$C$614,MATCH('3. Pollutant Emissions - EF'!B36,'DEQ Pollutant List'!$B$7:$B$614,0))),"")</f>
        <v>Hydrogen fluoride</v>
      </c>
      <c r="D36" s="68">
        <f>IFERROR(IF(OR($B36="",$B36="No CAS"),INDEX('DEQ Pollutant List'!$A$7:$A$614,MATCH($C36,'DEQ Pollutant List'!$C$7:$C$614,0)),INDEX('DEQ Pollutant List'!$A$7:$A$614,MATCH($B36,'DEQ Pollutant List'!$B$7:$B$614,0))),"")</f>
        <v>240</v>
      </c>
      <c r="E36" s="76">
        <v>0</v>
      </c>
      <c r="F36" s="77">
        <v>9.0500000000000004E-5</v>
      </c>
      <c r="G36" s="78"/>
      <c r="H36" s="79" t="s">
        <v>1387</v>
      </c>
      <c r="I36" s="80" t="s">
        <v>1443</v>
      </c>
      <c r="J36" s="77">
        <f>IFERROR($F36*'2. Emissions Units &amp; Activities'!H$15*(1-$E36),0)</f>
        <v>35.002044984000001</v>
      </c>
      <c r="K36" s="81">
        <f>IFERROR($F36*'2. Emissions Units &amp; Activities'!I$15*(1-$E36),0)</f>
        <v>50.361349500000003</v>
      </c>
      <c r="L36" s="79">
        <f>IFERROR($F36*'2. Emissions Units &amp; Activities'!J$15*(1-$E36),0)</f>
        <v>50.361349500000003</v>
      </c>
      <c r="M36" s="77">
        <f>IFERROR($F36*'2. Emissions Units &amp; Activities'!K$15*(1-$E36),0)</f>
        <v>0.15959313</v>
      </c>
      <c r="N36" s="81">
        <f>IFERROR($F36*'2. Emissions Units &amp; Activities'!L$15*(1-$E36),0)</f>
        <v>0.167244</v>
      </c>
      <c r="O36" s="79">
        <f>IFERROR($F36*'2. Emissions Units &amp; Activities'!M$15*(1-$E36),0)</f>
        <v>0.167244</v>
      </c>
    </row>
    <row r="37" spans="1:15" x14ac:dyDescent="0.35">
      <c r="A37" s="59" t="s">
        <v>1421</v>
      </c>
      <c r="B37" s="60" t="s">
        <v>549</v>
      </c>
      <c r="C37" s="61" t="str">
        <f>IFERROR(IF(B37="No CAS","",INDEX('DEQ Pollutant List'!$C$7:$C$614,MATCH('3. Pollutant Emissions - EF'!B37,'DEQ Pollutant List'!$B$7:$B$614,0))),"")</f>
        <v>Isopropyl alcohol</v>
      </c>
      <c r="D37" s="68">
        <f>IFERROR(IF(OR($B37="",$B37="No CAS"),INDEX('DEQ Pollutant List'!$A$7:$A$614,MATCH($C37,'DEQ Pollutant List'!$C$7:$C$614,0)),INDEX('DEQ Pollutant List'!$A$7:$A$614,MATCH($B37,'DEQ Pollutant List'!$B$7:$B$614,0))),"")</f>
        <v>302</v>
      </c>
      <c r="E37" s="76">
        <v>0</v>
      </c>
      <c r="F37" s="77">
        <v>4.5199999999999997E-3</v>
      </c>
      <c r="G37" s="78"/>
      <c r="H37" s="79" t="s">
        <v>1387</v>
      </c>
      <c r="I37" s="80" t="s">
        <v>1477</v>
      </c>
      <c r="J37" s="77">
        <f>IFERROR($F37*'2. Emissions Units &amp; Activities'!H$15*(1-$E37),0)</f>
        <v>1748.1684345599999</v>
      </c>
      <c r="K37" s="81">
        <f>IFERROR($F37*'2. Emissions Units &amp; Activities'!I$15*(1-$E37),0)</f>
        <v>2515.2850799999997</v>
      </c>
      <c r="L37" s="79">
        <f>IFERROR($F37*'2. Emissions Units &amp; Activities'!J$15*(1-$E37),0)</f>
        <v>2515.2850799999997</v>
      </c>
      <c r="M37" s="77">
        <f>IFERROR($F37*'2. Emissions Units &amp; Activities'!K$15*(1-$E37),0)</f>
        <v>7.9708391999999995</v>
      </c>
      <c r="N37" s="81">
        <f>IFERROR($F37*'2. Emissions Units &amp; Activities'!L$15*(1-$E37),0)</f>
        <v>8.3529599999999995</v>
      </c>
      <c r="O37" s="79">
        <f>IFERROR($F37*'2. Emissions Units &amp; Activities'!M$15*(1-$E37),0)</f>
        <v>8.3529599999999995</v>
      </c>
    </row>
    <row r="38" spans="1:15" x14ac:dyDescent="0.35">
      <c r="A38" s="59" t="s">
        <v>1421</v>
      </c>
      <c r="B38" s="60" t="s">
        <v>574</v>
      </c>
      <c r="C38" s="61" t="str">
        <f>IFERROR(IF(B38="No CAS","",INDEX('DEQ Pollutant List'!$C$7:$C$614,MATCH('3. Pollutant Emissions - EF'!B38,'DEQ Pollutant List'!$B$7:$B$614,0))),"")</f>
        <v>Methanol</v>
      </c>
      <c r="D38" s="68">
        <f>IFERROR(IF(OR($B38="",$B38="No CAS"),INDEX('DEQ Pollutant List'!$A$7:$A$614,MATCH($C38,'DEQ Pollutant List'!$C$7:$C$614,0)),INDEX('DEQ Pollutant List'!$A$7:$A$614,MATCH($B38,'DEQ Pollutant List'!$B$7:$B$614,0))),"")</f>
        <v>321</v>
      </c>
      <c r="E38" s="76">
        <v>0</v>
      </c>
      <c r="F38" s="77">
        <v>7.3200000000000001E-4</v>
      </c>
      <c r="G38" s="78"/>
      <c r="H38" s="79" t="s">
        <v>1387</v>
      </c>
      <c r="I38" s="80" t="s">
        <v>1477</v>
      </c>
      <c r="J38" s="77">
        <f>IFERROR($F38*'2. Emissions Units &amp; Activities'!H$15*(1-$E38),0)</f>
        <v>283.11046329600003</v>
      </c>
      <c r="K38" s="81">
        <f>IFERROR($F38*'2. Emissions Units &amp; Activities'!I$15*(1-$E38),0)</f>
        <v>407.34262799999999</v>
      </c>
      <c r="L38" s="79">
        <f>IFERROR($F38*'2. Emissions Units &amp; Activities'!J$15*(1-$E38),0)</f>
        <v>407.34262799999999</v>
      </c>
      <c r="M38" s="77">
        <f>IFERROR($F38*'2. Emissions Units &amp; Activities'!K$15*(1-$E38),0)</f>
        <v>1.29085272</v>
      </c>
      <c r="N38" s="81">
        <f>IFERROR($F38*'2. Emissions Units &amp; Activities'!L$15*(1-$E38),0)</f>
        <v>1.3527359999999999</v>
      </c>
      <c r="O38" s="79">
        <f>IFERROR($F38*'2. Emissions Units &amp; Activities'!M$15*(1-$E38),0)</f>
        <v>1.3527359999999999</v>
      </c>
    </row>
    <row r="39" spans="1:15" x14ac:dyDescent="0.35">
      <c r="A39" s="59" t="s">
        <v>1421</v>
      </c>
      <c r="B39" s="60" t="s">
        <v>150</v>
      </c>
      <c r="C39" s="61" t="str">
        <f>IFERROR(IF(B39="No CAS","",INDEX('DEQ Pollutant List'!$C$7:$C$614,MATCH('3. Pollutant Emissions - EF'!B39,'DEQ Pollutant List'!$B$7:$B$614,0))),"")</f>
        <v>2-Butanone (Methyl ethyl ketone)</v>
      </c>
      <c r="D39" s="68">
        <f>IFERROR(IF(OR($B39="",$B39="No CAS"),INDEX('DEQ Pollutant List'!$A$7:$A$614,MATCH($C39,'DEQ Pollutant List'!$C$7:$C$614,0)),INDEX('DEQ Pollutant List'!$A$7:$A$614,MATCH($B39,'DEQ Pollutant List'!$B$7:$B$614,0))),"")</f>
        <v>333</v>
      </c>
      <c r="E39" s="76">
        <v>0</v>
      </c>
      <c r="F39" s="77">
        <v>6.9700000000000002E-6</v>
      </c>
      <c r="G39" s="78"/>
      <c r="H39" s="79" t="s">
        <v>1387</v>
      </c>
      <c r="I39" s="80" t="s">
        <v>1477</v>
      </c>
      <c r="J39" s="77">
        <f>IFERROR($F39*'2. Emissions Units &amp; Activities'!H$15*(1-$E39),0)</f>
        <v>2.69573760816</v>
      </c>
      <c r="K39" s="81">
        <f>IFERROR($F39*'2. Emissions Units &amp; Activities'!I$15*(1-$E39),0)</f>
        <v>3.8786586299999999</v>
      </c>
      <c r="L39" s="79">
        <f>IFERROR($F39*'2. Emissions Units &amp; Activities'!J$15*(1-$E39),0)</f>
        <v>3.8786586299999999</v>
      </c>
      <c r="M39" s="77">
        <f>IFERROR($F39*'2. Emissions Units &amp; Activities'!K$15*(1-$E39),0)</f>
        <v>1.2291316200000001E-2</v>
      </c>
      <c r="N39" s="81">
        <f>IFERROR($F39*'2. Emissions Units &amp; Activities'!L$15*(1-$E39),0)</f>
        <v>1.2880560000000001E-2</v>
      </c>
      <c r="O39" s="79">
        <f>IFERROR($F39*'2. Emissions Units &amp; Activities'!M$15*(1-$E39),0)</f>
        <v>1.2880560000000001E-2</v>
      </c>
    </row>
    <row r="40" spans="1:15" x14ac:dyDescent="0.35">
      <c r="A40" s="59" t="s">
        <v>1421</v>
      </c>
      <c r="B40" s="60" t="s">
        <v>345</v>
      </c>
      <c r="C40" s="61" t="str">
        <f>IFERROR(IF(B40="No CAS","",INDEX('DEQ Pollutant List'!$C$7:$C$614,MATCH('3. Pollutant Emissions - EF'!B40,'DEQ Pollutant List'!$B$7:$B$614,0))),"")</f>
        <v>Dichloromethane (Methylene chloride)</v>
      </c>
      <c r="D40" s="68">
        <f>IFERROR(IF(OR($B40="",$B40="No CAS"),INDEX('DEQ Pollutant List'!$A$7:$A$614,MATCH($C40,'DEQ Pollutant List'!$C$7:$C$614,0)),INDEX('DEQ Pollutant List'!$A$7:$A$614,MATCH($B40,'DEQ Pollutant List'!$B$7:$B$614,0))),"")</f>
        <v>328</v>
      </c>
      <c r="E40" s="76">
        <v>0</v>
      </c>
      <c r="F40" s="77">
        <v>3.9800000000000002E-4</v>
      </c>
      <c r="G40" s="78"/>
      <c r="H40" s="79" t="s">
        <v>1387</v>
      </c>
      <c r="I40" s="80" t="s">
        <v>1477</v>
      </c>
      <c r="J40" s="77">
        <f>IFERROR($F40*'2. Emissions Units &amp; Activities'!H$15*(1-$E40),0)</f>
        <v>153.931645344</v>
      </c>
      <c r="K40" s="81">
        <f>IFERROR($F40*'2. Emissions Units &amp; Activities'!I$15*(1-$E40),0)</f>
        <v>221.47864200000001</v>
      </c>
      <c r="L40" s="79">
        <f>IFERROR($F40*'2. Emissions Units &amp; Activities'!J$15*(1-$E40),0)</f>
        <v>221.47864200000001</v>
      </c>
      <c r="M40" s="77">
        <f>IFERROR($F40*'2. Emissions Units &amp; Activities'!K$15*(1-$E40),0)</f>
        <v>0.70185708000000002</v>
      </c>
      <c r="N40" s="81">
        <f>IFERROR($F40*'2. Emissions Units &amp; Activities'!L$15*(1-$E40),0)</f>
        <v>0.73550400000000005</v>
      </c>
      <c r="O40" s="79">
        <f>IFERROR($F40*'2. Emissions Units &amp; Activities'!M$15*(1-$E40),0)</f>
        <v>0.73550400000000005</v>
      </c>
    </row>
    <row r="41" spans="1:15" x14ac:dyDescent="0.35">
      <c r="A41" s="59" t="s">
        <v>1421</v>
      </c>
      <c r="B41" s="60" t="s">
        <v>750</v>
      </c>
      <c r="C41" s="61" t="str">
        <f>IFERROR(IF(B41="No CAS","",INDEX('DEQ Pollutant List'!$C$7:$C$614,MATCH('3. Pollutant Emissions - EF'!B41,'DEQ Pollutant List'!$B$7:$B$614,0))),"")</f>
        <v>Phenol</v>
      </c>
      <c r="D41" s="68">
        <f>IFERROR(IF(OR($B41="",$B41="No CAS"),INDEX('DEQ Pollutant List'!$A$7:$A$614,MATCH($C41,'DEQ Pollutant List'!$C$7:$C$614,0)),INDEX('DEQ Pollutant List'!$A$7:$A$614,MATCH($B41,'DEQ Pollutant List'!$B$7:$B$614,0))),"")</f>
        <v>497</v>
      </c>
      <c r="E41" s="76">
        <v>0</v>
      </c>
      <c r="F41" s="77">
        <v>1.6000000000000001E-4</v>
      </c>
      <c r="G41" s="78"/>
      <c r="H41" s="79" t="s">
        <v>1387</v>
      </c>
      <c r="I41" s="80" t="s">
        <v>1477</v>
      </c>
      <c r="J41" s="77">
        <f>IFERROR($F41*'2. Emissions Units &amp; Activities'!H$15*(1-$E41),0)</f>
        <v>61.882068480000008</v>
      </c>
      <c r="K41" s="81">
        <f>IFERROR($F41*'2. Emissions Units &amp; Activities'!I$15*(1-$E41),0)</f>
        <v>89.036640000000006</v>
      </c>
      <c r="L41" s="79">
        <f>IFERROR($F41*'2. Emissions Units &amp; Activities'!J$15*(1-$E41),0)</f>
        <v>89.036640000000006</v>
      </c>
      <c r="M41" s="77">
        <f>IFERROR($F41*'2. Emissions Units &amp; Activities'!K$15*(1-$E41),0)</f>
        <v>0.2821536</v>
      </c>
      <c r="N41" s="81">
        <f>IFERROR($F41*'2. Emissions Units &amp; Activities'!L$15*(1-$E41),0)</f>
        <v>0.29568</v>
      </c>
      <c r="O41" s="79">
        <f>IFERROR($F41*'2. Emissions Units &amp; Activities'!M$15*(1-$E41),0)</f>
        <v>0.29568</v>
      </c>
    </row>
    <row r="42" spans="1:15" x14ac:dyDescent="0.35">
      <c r="A42" s="59" t="s">
        <v>1421</v>
      </c>
      <c r="B42" s="60" t="s">
        <v>978</v>
      </c>
      <c r="C42" s="61" t="str">
        <f>IFERROR(IF(B42="No CAS","",INDEX('DEQ Pollutant List'!$C$7:$C$614,MATCH('3. Pollutant Emissions - EF'!B42,'DEQ Pollutant List'!$B$7:$B$614,0))),"")</f>
        <v>Propionaldehyde</v>
      </c>
      <c r="D42" s="68">
        <f>IFERROR(IF(OR($B42="",$B42="No CAS"),INDEX('DEQ Pollutant List'!$A$7:$A$614,MATCH($C42,'DEQ Pollutant List'!$C$7:$C$614,0)),INDEX('DEQ Pollutant List'!$A$7:$A$614,MATCH($B42,'DEQ Pollutant List'!$B$7:$B$614,0))),"")</f>
        <v>559</v>
      </c>
      <c r="E42" s="76">
        <v>0</v>
      </c>
      <c r="F42" s="77">
        <v>3.1100000000000002E-4</v>
      </c>
      <c r="G42" s="78"/>
      <c r="H42" s="79" t="s">
        <v>1387</v>
      </c>
      <c r="I42" s="80" t="s">
        <v>1477</v>
      </c>
      <c r="J42" s="77">
        <f>IFERROR($F42*'2. Emissions Units &amp; Activities'!H$15*(1-$E42),0)</f>
        <v>120.28327060800001</v>
      </c>
      <c r="K42" s="81">
        <f>IFERROR($F42*'2. Emissions Units &amp; Activities'!I$15*(1-$E42),0)</f>
        <v>173.06496900000002</v>
      </c>
      <c r="L42" s="79">
        <f>IFERROR($F42*'2. Emissions Units &amp; Activities'!J$15*(1-$E42),0)</f>
        <v>173.06496900000002</v>
      </c>
      <c r="M42" s="77">
        <f>IFERROR($F42*'2. Emissions Units &amp; Activities'!K$15*(1-$E42),0)</f>
        <v>0.54843606</v>
      </c>
      <c r="N42" s="81">
        <f>IFERROR($F42*'2. Emissions Units &amp; Activities'!L$15*(1-$E42),0)</f>
        <v>0.57472800000000002</v>
      </c>
      <c r="O42" s="79">
        <f>IFERROR($F42*'2. Emissions Units &amp; Activities'!M$15*(1-$E42),0)</f>
        <v>0.57472800000000002</v>
      </c>
    </row>
    <row r="43" spans="1:15" x14ac:dyDescent="0.35">
      <c r="A43" s="59" t="s">
        <v>1421</v>
      </c>
      <c r="B43" s="60" t="s">
        <v>1025</v>
      </c>
      <c r="C43" s="61" t="str">
        <f>IFERROR(IF(B43="No CAS","",INDEX('DEQ Pollutant List'!$C$7:$C$614,MATCH('3. Pollutant Emissions - EF'!B43,'DEQ Pollutant List'!$B$7:$B$614,0))),"")</f>
        <v>Styrene</v>
      </c>
      <c r="D43" s="68">
        <f>IFERROR(IF(OR($B43="",$B43="No CAS"),INDEX('DEQ Pollutant List'!$A$7:$A$614,MATCH($C43,'DEQ Pollutant List'!$C$7:$C$614,0)),INDEX('DEQ Pollutant List'!$A$7:$A$614,MATCH($B43,'DEQ Pollutant List'!$B$7:$B$614,0))),"")</f>
        <v>585</v>
      </c>
      <c r="E43" s="76">
        <v>0</v>
      </c>
      <c r="F43" s="77">
        <v>4.6900000000000002E-4</v>
      </c>
      <c r="G43" s="78"/>
      <c r="H43" s="79" t="s">
        <v>1387</v>
      </c>
      <c r="I43" s="80" t="s">
        <v>1477</v>
      </c>
      <c r="J43" s="77">
        <f>IFERROR($F43*'2. Emissions Units &amp; Activities'!H$15*(1-$E43),0)</f>
        <v>181.391813232</v>
      </c>
      <c r="K43" s="81">
        <f>IFERROR($F43*'2. Emissions Units &amp; Activities'!I$15*(1-$E43),0)</f>
        <v>260.988651</v>
      </c>
      <c r="L43" s="79">
        <f>IFERROR($F43*'2. Emissions Units &amp; Activities'!J$15*(1-$E43),0)</f>
        <v>260.988651</v>
      </c>
      <c r="M43" s="77">
        <f>IFERROR($F43*'2. Emissions Units &amp; Activities'!K$15*(1-$E43),0)</f>
        <v>0.82706274000000002</v>
      </c>
      <c r="N43" s="81">
        <f>IFERROR($F43*'2. Emissions Units &amp; Activities'!L$15*(1-$E43),0)</f>
        <v>0.86671200000000004</v>
      </c>
      <c r="O43" s="79">
        <f>IFERROR($F43*'2. Emissions Units &amp; Activities'!M$15*(1-$E43),0)</f>
        <v>0.86671200000000004</v>
      </c>
    </row>
    <row r="44" spans="1:15" x14ac:dyDescent="0.35">
      <c r="A44" s="59" t="s">
        <v>1421</v>
      </c>
      <c r="B44" s="60" t="s">
        <v>1062</v>
      </c>
      <c r="C44" s="61" t="str">
        <f>IFERROR(IF(B44="No CAS","",INDEX('DEQ Pollutant List'!$C$7:$C$614,MATCH('3. Pollutant Emissions - EF'!B44,'DEQ Pollutant List'!$B$7:$B$614,0))),"")</f>
        <v>Toluene</v>
      </c>
      <c r="D44" s="68">
        <f>IFERROR(IF(OR($B44="",$B44="No CAS"),INDEX('DEQ Pollutant List'!$A$7:$A$614,MATCH($C44,'DEQ Pollutant List'!$C$7:$C$614,0)),INDEX('DEQ Pollutant List'!$A$7:$A$614,MATCH($B44,'DEQ Pollutant List'!$B$7:$B$614,0))),"")</f>
        <v>600</v>
      </c>
      <c r="E44" s="76">
        <v>0</v>
      </c>
      <c r="F44" s="77">
        <v>1.1399999999999999E-5</v>
      </c>
      <c r="G44" s="78"/>
      <c r="H44" s="79" t="s">
        <v>1387</v>
      </c>
      <c r="I44" s="80" t="s">
        <v>1477</v>
      </c>
      <c r="J44" s="77">
        <f>IFERROR($F44*'2. Emissions Units &amp; Activities'!H$15*(1-$E44),0)</f>
        <v>4.4090973791999994</v>
      </c>
      <c r="K44" s="81">
        <f>IFERROR($F44*'2. Emissions Units &amp; Activities'!I$15*(1-$E44),0)</f>
        <v>6.3438605999999993</v>
      </c>
      <c r="L44" s="79">
        <f>IFERROR($F44*'2. Emissions Units &amp; Activities'!J$15*(1-$E44),0)</f>
        <v>6.3438605999999993</v>
      </c>
      <c r="M44" s="77">
        <f>IFERROR($F44*'2. Emissions Units &amp; Activities'!K$15*(1-$E44),0)</f>
        <v>2.0103443999999998E-2</v>
      </c>
      <c r="N44" s="81">
        <f>IFERROR($F44*'2. Emissions Units &amp; Activities'!L$15*(1-$E44),0)</f>
        <v>2.1067199999999998E-2</v>
      </c>
      <c r="O44" s="79">
        <f>IFERROR($F44*'2. Emissions Units &amp; Activities'!M$15*(1-$E44),0)</f>
        <v>2.1067199999999998E-2</v>
      </c>
    </row>
    <row r="45" spans="1:15" x14ac:dyDescent="0.35">
      <c r="A45" s="59" t="s">
        <v>1421</v>
      </c>
      <c r="B45" s="60" t="s">
        <v>1145</v>
      </c>
      <c r="C45" s="61" t="str">
        <f>IFERROR(IF(B45="No CAS","",INDEX('DEQ Pollutant List'!$C$7:$C$614,MATCH('3. Pollutant Emissions - EF'!B45,'DEQ Pollutant List'!$B$7:$B$614,0))),"")</f>
        <v>Xylene (mixture), including m-xylene, o-xylene, p-xylene</v>
      </c>
      <c r="D45" s="68">
        <f>IFERROR(IF(OR($B45="",$B45="No CAS"),INDEX('DEQ Pollutant List'!$A$7:$A$614,MATCH($C45,'DEQ Pollutant List'!$C$7:$C$614,0)),INDEX('DEQ Pollutant List'!$A$7:$A$614,MATCH($B45,'DEQ Pollutant List'!$B$7:$B$614,0))),"")</f>
        <v>628</v>
      </c>
      <c r="E45" s="76">
        <v>0</v>
      </c>
      <c r="F45" s="77">
        <v>5.22E-6</v>
      </c>
      <c r="G45" s="78"/>
      <c r="H45" s="79" t="s">
        <v>1387</v>
      </c>
      <c r="I45" s="80" t="s">
        <v>1477</v>
      </c>
      <c r="J45" s="77">
        <f>IFERROR($F45*'2. Emissions Units &amp; Activities'!H$15*(1-$E45),0)</f>
        <v>2.0189024841600003</v>
      </c>
      <c r="K45" s="81">
        <f>IFERROR($F45*'2. Emissions Units &amp; Activities'!I$15*(1-$E45),0)</f>
        <v>2.9048203799999999</v>
      </c>
      <c r="L45" s="79">
        <f>IFERROR($F45*'2. Emissions Units &amp; Activities'!J$15*(1-$E45),0)</f>
        <v>2.9048203799999999</v>
      </c>
      <c r="M45" s="77">
        <f>IFERROR($F45*'2. Emissions Units &amp; Activities'!K$15*(1-$E45),0)</f>
        <v>9.2052612000000002E-3</v>
      </c>
      <c r="N45" s="81">
        <f>IFERROR($F45*'2. Emissions Units &amp; Activities'!L$15*(1-$E45),0)</f>
        <v>9.6465600000000002E-3</v>
      </c>
      <c r="O45" s="79">
        <f>IFERROR($F45*'2. Emissions Units &amp; Activities'!M$15*(1-$E45),0)</f>
        <v>9.6465600000000002E-3</v>
      </c>
    </row>
    <row r="46" spans="1:15" x14ac:dyDescent="0.35">
      <c r="A46" s="59" t="s">
        <v>1421</v>
      </c>
      <c r="B46" s="60" t="s">
        <v>78</v>
      </c>
      <c r="C46" s="61" t="str">
        <f>IFERROR(IF(B46="No CAS","",INDEX('DEQ Pollutant List'!$C$7:$C$614,MATCH('3. Pollutant Emissions - EF'!B46,'DEQ Pollutant List'!$B$7:$B$614,0))),"")</f>
        <v>Antimony and compounds</v>
      </c>
      <c r="D46" s="68">
        <f>IFERROR(IF(OR($B46="",$B46="No CAS"),INDEX('DEQ Pollutant List'!$A$7:$A$614,MATCH($C46,'DEQ Pollutant List'!$C$7:$C$614,0)),INDEX('DEQ Pollutant List'!$A$7:$A$614,MATCH($B46,'DEQ Pollutant List'!$B$7:$B$614,0))),"")</f>
        <v>33</v>
      </c>
      <c r="E46" s="76">
        <v>0</v>
      </c>
      <c r="F46" s="77">
        <v>3.0600000000000001E-7</v>
      </c>
      <c r="G46" s="78"/>
      <c r="H46" s="79" t="s">
        <v>1387</v>
      </c>
      <c r="I46" s="80" t="s">
        <v>1444</v>
      </c>
      <c r="J46" s="77">
        <f>IFERROR($F46*'2. Emissions Units &amp; Activities'!H$15*(1-$E46),0)</f>
        <v>0.11834945596800001</v>
      </c>
      <c r="K46" s="81">
        <f>IFERROR($F46*'2. Emissions Units &amp; Activities'!I$15*(1-$E46),0)</f>
        <v>0.17028257400000002</v>
      </c>
      <c r="L46" s="79">
        <f>IFERROR($F46*'2. Emissions Units &amp; Activities'!J$15*(1-$E46),0)</f>
        <v>0.17028257400000002</v>
      </c>
      <c r="M46" s="77">
        <f>IFERROR($F46*'2. Emissions Units &amp; Activities'!K$15*(1-$E46),0)</f>
        <v>5.3961876000000006E-4</v>
      </c>
      <c r="N46" s="81">
        <f>IFERROR($F46*'2. Emissions Units &amp; Activities'!L$15*(1-$E46),0)</f>
        <v>5.6548800000000006E-4</v>
      </c>
      <c r="O46" s="79">
        <f>IFERROR($F46*'2. Emissions Units &amp; Activities'!M$15*(1-$E46),0)</f>
        <v>5.6548800000000006E-4</v>
      </c>
    </row>
    <row r="47" spans="1:15" x14ac:dyDescent="0.35">
      <c r="A47" s="59" t="s">
        <v>1421</v>
      </c>
      <c r="B47" s="60" t="s">
        <v>84</v>
      </c>
      <c r="C47" s="61" t="str">
        <f>IFERROR(IF(B47="No CAS","",INDEX('DEQ Pollutant List'!$C$7:$C$614,MATCH('3. Pollutant Emissions - EF'!B47,'DEQ Pollutant List'!$B$7:$B$614,0))),"")</f>
        <v>Arsenic and compounds</v>
      </c>
      <c r="D47" s="68">
        <f>IFERROR(IF(OR($B47="",$B47="No CAS"),INDEX('DEQ Pollutant List'!$A$7:$A$614,MATCH($C47,'DEQ Pollutant List'!$C$7:$C$614,0)),INDEX('DEQ Pollutant List'!$A$7:$A$614,MATCH($B47,'DEQ Pollutant List'!$B$7:$B$614,0))),"")</f>
        <v>37</v>
      </c>
      <c r="E47" s="76">
        <v>0</v>
      </c>
      <c r="F47" s="77">
        <v>1.8899999999999999E-6</v>
      </c>
      <c r="G47" s="78"/>
      <c r="H47" s="79" t="s">
        <v>1387</v>
      </c>
      <c r="I47" s="80" t="s">
        <v>1444</v>
      </c>
      <c r="J47" s="77">
        <f>IFERROR($F47*'2. Emissions Units &amp; Activities'!H$15*(1-$E47),0)</f>
        <v>0.73098193391999999</v>
      </c>
      <c r="K47" s="81">
        <f>IFERROR($F47*'2. Emissions Units &amp; Activities'!I$15*(1-$E47),0)</f>
        <v>1.05174531</v>
      </c>
      <c r="L47" s="79">
        <f>IFERROR($F47*'2. Emissions Units &amp; Activities'!J$15*(1-$E47),0)</f>
        <v>1.05174531</v>
      </c>
      <c r="M47" s="77">
        <f>IFERROR($F47*'2. Emissions Units &amp; Activities'!K$15*(1-$E47),0)</f>
        <v>3.3329393999999997E-3</v>
      </c>
      <c r="N47" s="81">
        <f>IFERROR($F47*'2. Emissions Units &amp; Activities'!L$15*(1-$E47),0)</f>
        <v>3.4927199999999999E-3</v>
      </c>
      <c r="O47" s="79">
        <f>IFERROR($F47*'2. Emissions Units &amp; Activities'!M$15*(1-$E47),0)</f>
        <v>3.4927199999999999E-3</v>
      </c>
    </row>
    <row r="48" spans="1:15" x14ac:dyDescent="0.35">
      <c r="A48" s="59" t="s">
        <v>1421</v>
      </c>
      <c r="B48" s="60" t="s">
        <v>100</v>
      </c>
      <c r="C48" s="61" t="str">
        <f>IFERROR(IF(B48="No CAS","",INDEX('DEQ Pollutant List'!$C$7:$C$614,MATCH('3. Pollutant Emissions - EF'!B48,'DEQ Pollutant List'!$B$7:$B$614,0))),"")</f>
        <v>Barium and compounds</v>
      </c>
      <c r="D48" s="68">
        <f>IFERROR(IF(OR($B48="",$B48="No CAS"),INDEX('DEQ Pollutant List'!$A$7:$A$614,MATCH($C48,'DEQ Pollutant List'!$C$7:$C$614,0)),INDEX('DEQ Pollutant List'!$A$7:$A$614,MATCH($B48,'DEQ Pollutant List'!$B$7:$B$614,0))),"")</f>
        <v>45</v>
      </c>
      <c r="E48" s="76">
        <v>0</v>
      </c>
      <c r="F48" s="77">
        <v>2.0900000000000001E-4</v>
      </c>
      <c r="G48" s="78"/>
      <c r="H48" s="79" t="s">
        <v>1387</v>
      </c>
      <c r="I48" s="80" t="s">
        <v>1444</v>
      </c>
      <c r="J48" s="77">
        <f>IFERROR($F48*'2. Emissions Units &amp; Activities'!H$15*(1-$E48),0)</f>
        <v>80.833451952000004</v>
      </c>
      <c r="K48" s="81">
        <f>IFERROR($F48*'2. Emissions Units &amp; Activities'!I$15*(1-$E48),0)</f>
        <v>116.30411100000001</v>
      </c>
      <c r="L48" s="79">
        <f>IFERROR($F48*'2. Emissions Units &amp; Activities'!J$15*(1-$E48),0)</f>
        <v>116.30411100000001</v>
      </c>
      <c r="M48" s="77">
        <f>IFERROR($F48*'2. Emissions Units &amp; Activities'!K$15*(1-$E48),0)</f>
        <v>0.36856314000000001</v>
      </c>
      <c r="N48" s="81">
        <f>IFERROR($F48*'2. Emissions Units &amp; Activities'!L$15*(1-$E48),0)</f>
        <v>0.38623200000000002</v>
      </c>
      <c r="O48" s="79">
        <f>IFERROR($F48*'2. Emissions Units &amp; Activities'!M$15*(1-$E48),0)</f>
        <v>0.38623200000000002</v>
      </c>
    </row>
    <row r="49" spans="1:15" x14ac:dyDescent="0.35">
      <c r="A49" s="59" t="s">
        <v>1421</v>
      </c>
      <c r="B49" s="60" t="s">
        <v>118</v>
      </c>
      <c r="C49" s="61" t="str">
        <f>IFERROR(IF(B49="No CAS","",INDEX('DEQ Pollutant List'!$C$7:$C$614,MATCH('3. Pollutant Emissions - EF'!B49,'DEQ Pollutant List'!$B$7:$B$614,0))),"")</f>
        <v>Beryllium and compounds</v>
      </c>
      <c r="D49" s="68">
        <f>IFERROR(IF(OR($B49="",$B49="No CAS"),INDEX('DEQ Pollutant List'!$A$7:$A$614,MATCH($C49,'DEQ Pollutant List'!$C$7:$C$614,0)),INDEX('DEQ Pollutant List'!$A$7:$A$614,MATCH($B49,'DEQ Pollutant List'!$B$7:$B$614,0))),"")</f>
        <v>58</v>
      </c>
      <c r="E49" s="76">
        <v>0</v>
      </c>
      <c r="F49" s="77">
        <v>2.85E-8</v>
      </c>
      <c r="G49" s="78"/>
      <c r="H49" s="79" t="s">
        <v>1387</v>
      </c>
      <c r="I49" s="80" t="s">
        <v>1444</v>
      </c>
      <c r="J49" s="77">
        <f>IFERROR($F49*'2. Emissions Units &amp; Activities'!H$15*(1-$E49),0)</f>
        <v>1.1022743448E-2</v>
      </c>
      <c r="K49" s="81">
        <f>IFERROR($F49*'2. Emissions Units &amp; Activities'!I$15*(1-$E49),0)</f>
        <v>1.5859651499999999E-2</v>
      </c>
      <c r="L49" s="79">
        <f>IFERROR($F49*'2. Emissions Units &amp; Activities'!J$15*(1-$E49),0)</f>
        <v>1.5859651499999999E-2</v>
      </c>
      <c r="M49" s="77">
        <f>IFERROR($F49*'2. Emissions Units &amp; Activities'!K$15*(1-$E49),0)</f>
        <v>5.0258610000000001E-5</v>
      </c>
      <c r="N49" s="81">
        <f>IFERROR($F49*'2. Emissions Units &amp; Activities'!L$15*(1-$E49),0)</f>
        <v>5.2667999999999998E-5</v>
      </c>
      <c r="O49" s="79">
        <f>IFERROR($F49*'2. Emissions Units &amp; Activities'!M$15*(1-$E49),0)</f>
        <v>5.2667999999999998E-5</v>
      </c>
    </row>
    <row r="50" spans="1:15" x14ac:dyDescent="0.35">
      <c r="A50" s="59" t="s">
        <v>1421</v>
      </c>
      <c r="B50" s="60" t="s">
        <v>168</v>
      </c>
      <c r="C50" s="61" t="str">
        <f>IFERROR(IF(B50="No CAS","",INDEX('DEQ Pollutant List'!$C$7:$C$614,MATCH('3. Pollutant Emissions - EF'!B50,'DEQ Pollutant List'!$B$7:$B$614,0))),"")</f>
        <v>Cadmium and compounds</v>
      </c>
      <c r="D50" s="68">
        <f>IFERROR(IF(OR($B50="",$B50="No CAS"),INDEX('DEQ Pollutant List'!$A$7:$A$614,MATCH($C50,'DEQ Pollutant List'!$C$7:$C$614,0)),INDEX('DEQ Pollutant List'!$A$7:$A$614,MATCH($B50,'DEQ Pollutant List'!$B$7:$B$614,0))),"")</f>
        <v>83</v>
      </c>
      <c r="E50" s="76">
        <v>0</v>
      </c>
      <c r="F50" s="77">
        <v>3.2399999999999999E-7</v>
      </c>
      <c r="G50" s="78"/>
      <c r="H50" s="79" t="s">
        <v>1387</v>
      </c>
      <c r="I50" s="80" t="s">
        <v>1444</v>
      </c>
      <c r="J50" s="77">
        <f>IFERROR($F50*'2. Emissions Units &amp; Activities'!H$15*(1-$E50),0)</f>
        <v>0.125311188672</v>
      </c>
      <c r="K50" s="81">
        <f>IFERROR($F50*'2. Emissions Units &amp; Activities'!I$15*(1-$E50),0)</f>
        <v>0.18029919599999999</v>
      </c>
      <c r="L50" s="79">
        <f>IFERROR($F50*'2. Emissions Units &amp; Activities'!J$15*(1-$E50),0)</f>
        <v>0.18029919599999999</v>
      </c>
      <c r="M50" s="77">
        <f>IFERROR($F50*'2. Emissions Units &amp; Activities'!K$15*(1-$E50),0)</f>
        <v>5.7136104E-4</v>
      </c>
      <c r="N50" s="81">
        <f>IFERROR($F50*'2. Emissions Units &amp; Activities'!L$15*(1-$E50),0)</f>
        <v>5.9875200000000003E-4</v>
      </c>
      <c r="O50" s="79">
        <f>IFERROR($F50*'2. Emissions Units &amp; Activities'!M$15*(1-$E50),0)</f>
        <v>5.9875200000000003E-4</v>
      </c>
    </row>
    <row r="51" spans="1:15" x14ac:dyDescent="0.35">
      <c r="A51" s="59" t="s">
        <v>1421</v>
      </c>
      <c r="B51" s="60" t="s">
        <v>251</v>
      </c>
      <c r="C51" s="61" t="str">
        <f>IFERROR(IF(B51="No CAS","",INDEX('DEQ Pollutant List'!$C$7:$C$614,MATCH('3. Pollutant Emissions - EF'!B51,'DEQ Pollutant List'!$B$7:$B$614,0))),"")</f>
        <v>Chromium VI, chromate, and dichromate particulate</v>
      </c>
      <c r="D51" s="68">
        <f>IFERROR(IF(OR($B51="",$B51="No CAS"),INDEX('DEQ Pollutant List'!$A$7:$A$614,MATCH($C51,'DEQ Pollutant List'!$C$7:$C$614,0)),INDEX('DEQ Pollutant List'!$A$7:$A$614,MATCH($B51,'DEQ Pollutant List'!$B$7:$B$614,0))),"")</f>
        <v>136</v>
      </c>
      <c r="E51" s="76">
        <v>0</v>
      </c>
      <c r="F51" s="77">
        <v>2.72E-7</v>
      </c>
      <c r="G51" s="78"/>
      <c r="H51" s="79" t="s">
        <v>1387</v>
      </c>
      <c r="I51" s="80" t="s">
        <v>1444</v>
      </c>
      <c r="J51" s="77">
        <f>IFERROR($F51*'2. Emissions Units &amp; Activities'!H$15*(1-$E51),0)</f>
        <v>0.10519951641600001</v>
      </c>
      <c r="K51" s="81">
        <f>IFERROR($F51*'2. Emissions Units &amp; Activities'!I$15*(1-$E51),0)</f>
        <v>0.15136228800000001</v>
      </c>
      <c r="L51" s="79">
        <f>IFERROR($F51*'2. Emissions Units &amp; Activities'!J$15*(1-$E51),0)</f>
        <v>0.15136228800000001</v>
      </c>
      <c r="M51" s="77">
        <f>IFERROR($F51*'2. Emissions Units &amp; Activities'!K$15*(1-$E51),0)</f>
        <v>4.7966112E-4</v>
      </c>
      <c r="N51" s="81">
        <f>IFERROR($F51*'2. Emissions Units &amp; Activities'!L$15*(1-$E51),0)</f>
        <v>5.0265599999999998E-4</v>
      </c>
      <c r="O51" s="79">
        <f>IFERROR($F51*'2. Emissions Units &amp; Activities'!M$15*(1-$E51),0)</f>
        <v>5.0265599999999998E-4</v>
      </c>
    </row>
    <row r="52" spans="1:15" x14ac:dyDescent="0.35">
      <c r="A52" s="59" t="s">
        <v>1421</v>
      </c>
      <c r="B52" s="60" t="s">
        <v>256</v>
      </c>
      <c r="C52" s="61" t="str">
        <f>IFERROR(IF(B52="No CAS","",INDEX('DEQ Pollutant List'!$C$7:$C$614,MATCH('3. Pollutant Emissions - EF'!B52,'DEQ Pollutant List'!$B$7:$B$614,0))),"")</f>
        <v>Cobalt and compounds</v>
      </c>
      <c r="D52" s="68">
        <f>IFERROR(IF(OR($B52="",$B52="No CAS"),INDEX('DEQ Pollutant List'!$A$7:$A$614,MATCH($C52,'DEQ Pollutant List'!$C$7:$C$614,0)),INDEX('DEQ Pollutant List'!$A$7:$A$614,MATCH($B52,'DEQ Pollutant List'!$B$7:$B$614,0))),"")</f>
        <v>146</v>
      </c>
      <c r="E52" s="76">
        <v>0</v>
      </c>
      <c r="F52" s="77">
        <v>4.9699999999999996E-7</v>
      </c>
      <c r="G52" s="78"/>
      <c r="H52" s="79" t="s">
        <v>1387</v>
      </c>
      <c r="I52" s="80" t="s">
        <v>1444</v>
      </c>
      <c r="J52" s="77">
        <f>IFERROR($F52*'2. Emissions Units &amp; Activities'!H$15*(1-$E52),0)</f>
        <v>0.19222117521599999</v>
      </c>
      <c r="K52" s="81">
        <f>IFERROR($F52*'2. Emissions Units &amp; Activities'!I$15*(1-$E52),0)</f>
        <v>0.27657006299999998</v>
      </c>
      <c r="L52" s="79">
        <f>IFERROR($F52*'2. Emissions Units &amp; Activities'!J$15*(1-$E52),0)</f>
        <v>0.27657006299999998</v>
      </c>
      <c r="M52" s="77">
        <f>IFERROR($F52*'2. Emissions Units &amp; Activities'!K$15*(1-$E52),0)</f>
        <v>8.7643961999999992E-4</v>
      </c>
      <c r="N52" s="81">
        <f>IFERROR($F52*'2. Emissions Units &amp; Activities'!L$15*(1-$E52),0)</f>
        <v>9.1845599999999989E-4</v>
      </c>
      <c r="O52" s="79">
        <f>IFERROR($F52*'2. Emissions Units &amp; Activities'!M$15*(1-$E52),0)</f>
        <v>9.1845599999999989E-4</v>
      </c>
    </row>
    <row r="53" spans="1:15" x14ac:dyDescent="0.35">
      <c r="A53" s="59" t="s">
        <v>1421</v>
      </c>
      <c r="B53" s="60" t="s">
        <v>259</v>
      </c>
      <c r="C53" s="61" t="str">
        <f>IFERROR(IF(B53="No CAS","",INDEX('DEQ Pollutant List'!$C$7:$C$614,MATCH('3. Pollutant Emissions - EF'!B53,'DEQ Pollutant List'!$B$7:$B$614,0))),"")</f>
        <v>Copper and compounds</v>
      </c>
      <c r="D53" s="68">
        <f>IFERROR(IF(OR($B53="",$B53="No CAS"),INDEX('DEQ Pollutant List'!$A$7:$A$614,MATCH($C53,'DEQ Pollutant List'!$C$7:$C$614,0)),INDEX('DEQ Pollutant List'!$A$7:$A$614,MATCH($B53,'DEQ Pollutant List'!$B$7:$B$614,0))),"")</f>
        <v>149</v>
      </c>
      <c r="E53" s="76">
        <v>0</v>
      </c>
      <c r="F53" s="77">
        <v>3.7900000000000001E-6</v>
      </c>
      <c r="G53" s="78"/>
      <c r="H53" s="79" t="s">
        <v>1387</v>
      </c>
      <c r="I53" s="80" t="s">
        <v>1444</v>
      </c>
      <c r="J53" s="77">
        <f>IFERROR($F53*'2. Emissions Units &amp; Activities'!H$15*(1-$E53),0)</f>
        <v>1.4658314971200002</v>
      </c>
      <c r="K53" s="81">
        <f>IFERROR($F53*'2. Emissions Units &amp; Activities'!I$15*(1-$E53),0)</f>
        <v>2.1090554100000003</v>
      </c>
      <c r="L53" s="79">
        <f>IFERROR($F53*'2. Emissions Units &amp; Activities'!J$15*(1-$E53),0)</f>
        <v>2.1090554100000003</v>
      </c>
      <c r="M53" s="77">
        <f>IFERROR($F53*'2. Emissions Units &amp; Activities'!K$15*(1-$E53),0)</f>
        <v>6.6835134000000004E-3</v>
      </c>
      <c r="N53" s="81">
        <f>IFERROR($F53*'2. Emissions Units &amp; Activities'!L$15*(1-$E53),0)</f>
        <v>7.0039200000000003E-3</v>
      </c>
      <c r="O53" s="79">
        <f>IFERROR($F53*'2. Emissions Units &amp; Activities'!M$15*(1-$E53),0)</f>
        <v>7.0039200000000003E-3</v>
      </c>
    </row>
    <row r="54" spans="1:15" x14ac:dyDescent="0.35">
      <c r="A54" s="59" t="s">
        <v>1421</v>
      </c>
      <c r="B54" s="60" t="s">
        <v>557</v>
      </c>
      <c r="C54" s="61" t="str">
        <f>IFERROR(IF(B54="No CAS","",INDEX('DEQ Pollutant List'!$C$7:$C$614,MATCH('3. Pollutant Emissions - EF'!B54,'DEQ Pollutant List'!$B$7:$B$614,0))),"")</f>
        <v>Lead and compounds</v>
      </c>
      <c r="D54" s="68">
        <f>IFERROR(IF(OR($B54="",$B54="No CAS"),INDEX('DEQ Pollutant List'!$A$7:$A$614,MATCH($C54,'DEQ Pollutant List'!$C$7:$C$614,0)),INDEX('DEQ Pollutant List'!$A$7:$A$614,MATCH($B54,'DEQ Pollutant List'!$B$7:$B$614,0))),"")</f>
        <v>305</v>
      </c>
      <c r="E54" s="76">
        <v>0</v>
      </c>
      <c r="F54" s="77">
        <v>5.2100000000000001E-6</v>
      </c>
      <c r="G54" s="78"/>
      <c r="H54" s="79" t="s">
        <v>1387</v>
      </c>
      <c r="I54" s="80" t="s">
        <v>1444</v>
      </c>
      <c r="J54" s="77">
        <f>IFERROR($F54*'2. Emissions Units &amp; Activities'!H$15*(1-$E54),0)</f>
        <v>2.0150348548800001</v>
      </c>
      <c r="K54" s="81">
        <f>IFERROR($F54*'2. Emissions Units &amp; Activities'!I$15*(1-$E54),0)</f>
        <v>2.8992555900000001</v>
      </c>
      <c r="L54" s="79">
        <f>IFERROR($F54*'2. Emissions Units &amp; Activities'!J$15*(1-$E54),0)</f>
        <v>2.8992555900000001</v>
      </c>
      <c r="M54" s="77">
        <f>IFERROR($F54*'2. Emissions Units &amp; Activities'!K$15*(1-$E54),0)</f>
        <v>9.1876266000000002E-3</v>
      </c>
      <c r="N54" s="81">
        <f>IFERROR($F54*'2. Emissions Units &amp; Activities'!L$15*(1-$E54),0)</f>
        <v>9.6280800000000007E-3</v>
      </c>
      <c r="O54" s="79">
        <f>IFERROR($F54*'2. Emissions Units &amp; Activities'!M$15*(1-$E54),0)</f>
        <v>9.6280800000000007E-3</v>
      </c>
    </row>
    <row r="55" spans="1:15" x14ac:dyDescent="0.35">
      <c r="A55" s="59" t="s">
        <v>1421</v>
      </c>
      <c r="B55" s="60" t="s">
        <v>563</v>
      </c>
      <c r="C55" s="61" t="str">
        <f>IFERROR(IF(B55="No CAS","",INDEX('DEQ Pollutant List'!$C$7:$C$614,MATCH('3. Pollutant Emissions - EF'!B55,'DEQ Pollutant List'!$B$7:$B$614,0))),"")</f>
        <v>Manganese and compounds</v>
      </c>
      <c r="D55" s="68">
        <f>IFERROR(IF(OR($B55="",$B55="No CAS"),INDEX('DEQ Pollutant List'!$A$7:$A$614,MATCH($C55,'DEQ Pollutant List'!$C$7:$C$614,0)),INDEX('DEQ Pollutant List'!$A$7:$A$614,MATCH($B55,'DEQ Pollutant List'!$B$7:$B$614,0))),"")</f>
        <v>312</v>
      </c>
      <c r="E55" s="76">
        <v>0</v>
      </c>
      <c r="F55" s="77">
        <v>9.5699999999999995E-5</v>
      </c>
      <c r="G55" s="78"/>
      <c r="H55" s="79" t="s">
        <v>1387</v>
      </c>
      <c r="I55" s="80" t="s">
        <v>1444</v>
      </c>
      <c r="J55" s="77">
        <f>IFERROR($F55*'2. Emissions Units &amp; Activities'!H$15*(1-$E55),0)</f>
        <v>37.013212209599999</v>
      </c>
      <c r="K55" s="81">
        <f>IFERROR($F55*'2. Emissions Units &amp; Activities'!I$15*(1-$E55),0)</f>
        <v>53.255040299999997</v>
      </c>
      <c r="L55" s="79">
        <f>IFERROR($F55*'2. Emissions Units &amp; Activities'!J$15*(1-$E55),0)</f>
        <v>53.255040299999997</v>
      </c>
      <c r="M55" s="77">
        <f>IFERROR($F55*'2. Emissions Units &amp; Activities'!K$15*(1-$E55),0)</f>
        <v>0.16876312199999999</v>
      </c>
      <c r="N55" s="81">
        <f>IFERROR($F55*'2. Emissions Units &amp; Activities'!L$15*(1-$E55),0)</f>
        <v>0.1768536</v>
      </c>
      <c r="O55" s="79">
        <f>IFERROR($F55*'2. Emissions Units &amp; Activities'!M$15*(1-$E55),0)</f>
        <v>0.1768536</v>
      </c>
    </row>
    <row r="56" spans="1:15" x14ac:dyDescent="0.35">
      <c r="A56" s="59" t="s">
        <v>1421</v>
      </c>
      <c r="B56" s="60" t="s">
        <v>569</v>
      </c>
      <c r="C56" s="61" t="str">
        <f>IFERROR(IF(B56="No CAS","",INDEX('DEQ Pollutant List'!$C$7:$C$614,MATCH('3. Pollutant Emissions - EF'!B56,'DEQ Pollutant List'!$B$7:$B$614,0))),"")</f>
        <v>Mercury and compounds</v>
      </c>
      <c r="D56" s="68">
        <f>IFERROR(IF(OR($B56="",$B56="No CAS"),INDEX('DEQ Pollutant List'!$A$7:$A$614,MATCH($C56,'DEQ Pollutant List'!$C$7:$C$614,0)),INDEX('DEQ Pollutant List'!$A$7:$A$614,MATCH($B56,'DEQ Pollutant List'!$B$7:$B$614,0))),"")</f>
        <v>316</v>
      </c>
      <c r="E56" s="76">
        <v>0</v>
      </c>
      <c r="F56" s="77">
        <v>1.2265E-7</v>
      </c>
      <c r="G56" s="78"/>
      <c r="H56" s="79" t="s">
        <v>1387</v>
      </c>
      <c r="I56" s="80" t="s">
        <v>1442</v>
      </c>
      <c r="J56" s="77">
        <f>IFERROR($F56*'2. Emissions Units &amp; Activities'!H$15*(1-$E56),0)</f>
        <v>4.7436473119200004E-2</v>
      </c>
      <c r="K56" s="81">
        <f>IFERROR($F56*'2. Emissions Units &amp; Activities'!I$15*(1-$E56),0)</f>
        <v>6.8252149349999999E-2</v>
      </c>
      <c r="L56" s="79">
        <f>IFERROR($F56*'2. Emissions Units &amp; Activities'!J$15*(1-$E56),0)</f>
        <v>6.8252149349999999E-2</v>
      </c>
      <c r="M56" s="77">
        <f>IFERROR($F56*'2. Emissions Units &amp; Activities'!K$15*(1-$E56),0)</f>
        <v>2.1628836900000002E-4</v>
      </c>
      <c r="N56" s="81">
        <f>IFERROR($F56*'2. Emissions Units &amp; Activities'!L$15*(1-$E56),0)</f>
        <v>2.266572E-4</v>
      </c>
      <c r="O56" s="79">
        <f>IFERROR($F56*'2. Emissions Units &amp; Activities'!M$15*(1-$E56),0)</f>
        <v>2.266572E-4</v>
      </c>
    </row>
    <row r="57" spans="1:15" x14ac:dyDescent="0.35">
      <c r="A57" s="59" t="s">
        <v>1421</v>
      </c>
      <c r="B57" s="60" t="s">
        <v>627</v>
      </c>
      <c r="C57" s="61" t="str">
        <f>IFERROR(IF(B57="No CAS","",INDEX('DEQ Pollutant List'!$C$7:$C$614,MATCH('3. Pollutant Emissions - EF'!B57,'DEQ Pollutant List'!$B$7:$B$614,0))),"")</f>
        <v>Molybdenum trioxide</v>
      </c>
      <c r="D57" s="68">
        <f>IFERROR(IF(OR($B57="",$B57="No CAS"),INDEX('DEQ Pollutant List'!$A$7:$A$614,MATCH($C57,'DEQ Pollutant List'!$C$7:$C$614,0)),INDEX('DEQ Pollutant List'!$A$7:$A$614,MATCH($B57,'DEQ Pollutant List'!$B$7:$B$614,0))),"")</f>
        <v>361</v>
      </c>
      <c r="E57" s="76">
        <v>0</v>
      </c>
      <c r="F57" s="77">
        <v>3.1056472795497185E-6</v>
      </c>
      <c r="G57" s="78"/>
      <c r="H57" s="79" t="s">
        <v>1387</v>
      </c>
      <c r="I57" s="80" t="s">
        <v>1445</v>
      </c>
      <c r="J57" s="77">
        <f>IFERROR($F57*'2. Emissions Units &amp; Activities'!H$15*(1-$E57),0)</f>
        <v>1.2011492351738837</v>
      </c>
      <c r="K57" s="81">
        <f>IFERROR($F57*'2. Emissions Units &amp; Activities'!I$15*(1-$E57),0)</f>
        <v>1.7282274924765477</v>
      </c>
      <c r="L57" s="79">
        <f>IFERROR($F57*'2. Emissions Units &amp; Activities'!J$15*(1-$E57),0)</f>
        <v>1.7282274924765477</v>
      </c>
      <c r="M57" s="77">
        <f>IFERROR($F57*'2. Emissions Units &amp; Activities'!K$15*(1-$E57),0)</f>
        <v>5.4766847515947464E-3</v>
      </c>
      <c r="N57" s="81">
        <f>IFERROR($F57*'2. Emissions Units &amp; Activities'!L$15*(1-$E57),0)</f>
        <v>5.7392361726078794E-3</v>
      </c>
      <c r="O57" s="79">
        <f>IFERROR($F57*'2. Emissions Units &amp; Activities'!M$15*(1-$E57),0)</f>
        <v>5.7392361726078794E-3</v>
      </c>
    </row>
    <row r="58" spans="1:15" x14ac:dyDescent="0.35">
      <c r="A58" s="59" t="s">
        <v>1421</v>
      </c>
      <c r="B58" s="60" t="s">
        <v>635</v>
      </c>
      <c r="C58" s="61" t="str">
        <f>IFERROR(IF(B58="No CAS","",INDEX('DEQ Pollutant List'!$C$7:$C$614,MATCH('3. Pollutant Emissions - EF'!B58,'DEQ Pollutant List'!$B$7:$B$614,0))),"")</f>
        <v>Nickel and compounds</v>
      </c>
      <c r="D58" s="68">
        <f>IFERROR(IF(OR($B58="",$B58="No CAS"),INDEX('DEQ Pollutant List'!$A$7:$A$614,MATCH($C58,'DEQ Pollutant List'!$C$7:$C$614,0)),INDEX('DEQ Pollutant List'!$A$7:$A$614,MATCH($B58,'DEQ Pollutant List'!$B$7:$B$614,0))),"")</f>
        <v>364</v>
      </c>
      <c r="E58" s="76">
        <v>0</v>
      </c>
      <c r="F58" s="77">
        <v>2.7999999999999999E-6</v>
      </c>
      <c r="G58" s="78"/>
      <c r="H58" s="79" t="s">
        <v>1387</v>
      </c>
      <c r="I58" s="80" t="s">
        <v>1444</v>
      </c>
      <c r="J58" s="77">
        <f>IFERROR($F58*'2. Emissions Units &amp; Activities'!H$15*(1-$E58),0)</f>
        <v>1.0829361983999999</v>
      </c>
      <c r="K58" s="81">
        <f>IFERROR($F58*'2. Emissions Units &amp; Activities'!I$15*(1-$E58),0)</f>
        <v>1.5581411999999999</v>
      </c>
      <c r="L58" s="79">
        <f>IFERROR($F58*'2. Emissions Units &amp; Activities'!J$15*(1-$E58),0)</f>
        <v>1.5581411999999999</v>
      </c>
      <c r="M58" s="77">
        <f>IFERROR($F58*'2. Emissions Units &amp; Activities'!K$15*(1-$E58),0)</f>
        <v>4.937688E-3</v>
      </c>
      <c r="N58" s="81">
        <f>IFERROR($F58*'2. Emissions Units &amp; Activities'!L$15*(1-$E58),0)</f>
        <v>5.1744E-3</v>
      </c>
      <c r="O58" s="79">
        <f>IFERROR($F58*'2. Emissions Units &amp; Activities'!M$15*(1-$E58),0)</f>
        <v>5.1744E-3</v>
      </c>
    </row>
    <row r="59" spans="1:15" x14ac:dyDescent="0.35">
      <c r="A59" s="59" t="s">
        <v>1421</v>
      </c>
      <c r="B59" s="60" t="s">
        <v>1282</v>
      </c>
      <c r="C59" s="61" t="str">
        <f>IFERROR(IF(B59="No CAS","",INDEX('DEQ Pollutant List'!$C$7:$C$614,MATCH('3. Pollutant Emissions - EF'!B59,'DEQ Pollutant List'!$B$7:$B$614,0))),"")</f>
        <v>Phosphorus and compounds</v>
      </c>
      <c r="D59" s="68">
        <f>IFERROR(IF(OR($B59="",$B59="No CAS"),INDEX('DEQ Pollutant List'!$A$7:$A$614,MATCH($C59,'DEQ Pollutant List'!$C$7:$C$614,0)),INDEX('DEQ Pollutant List'!$A$7:$A$614,MATCH($B59,'DEQ Pollutant List'!$B$7:$B$614,0))),"")</f>
        <v>504</v>
      </c>
      <c r="E59" s="76">
        <v>0</v>
      </c>
      <c r="F59" s="77">
        <v>3.1E-4</v>
      </c>
      <c r="G59" s="78"/>
      <c r="H59" s="79" t="s">
        <v>1387</v>
      </c>
      <c r="I59" s="80" t="s">
        <v>1444</v>
      </c>
      <c r="J59" s="77">
        <f>IFERROR($F59*'2. Emissions Units &amp; Activities'!H$15*(1-$E59),0)</f>
        <v>119.89650768</v>
      </c>
      <c r="K59" s="81">
        <f>IFERROR($F59*'2. Emissions Units &amp; Activities'!I$15*(1-$E59),0)</f>
        <v>172.50848999999999</v>
      </c>
      <c r="L59" s="79">
        <f>IFERROR($F59*'2. Emissions Units &amp; Activities'!J$15*(1-$E59),0)</f>
        <v>172.50848999999999</v>
      </c>
      <c r="M59" s="77">
        <f>IFERROR($F59*'2. Emissions Units &amp; Activities'!K$15*(1-$E59),0)</f>
        <v>0.54667260000000006</v>
      </c>
      <c r="N59" s="81">
        <f>IFERROR($F59*'2. Emissions Units &amp; Activities'!L$15*(1-$E59),0)</f>
        <v>0.57287999999999994</v>
      </c>
      <c r="O59" s="79">
        <f>IFERROR($F59*'2. Emissions Units &amp; Activities'!M$15*(1-$E59),0)</f>
        <v>0.57287999999999994</v>
      </c>
    </row>
    <row r="60" spans="1:15" x14ac:dyDescent="0.35">
      <c r="A60" s="59" t="s">
        <v>1421</v>
      </c>
      <c r="B60" s="60" t="s">
        <v>1010</v>
      </c>
      <c r="C60" s="61" t="str">
        <f>IFERROR(IF(B60="No CAS","",INDEX('DEQ Pollutant List'!$C$7:$C$614,MATCH('3. Pollutant Emissions - EF'!B60,'DEQ Pollutant List'!$B$7:$B$614,0))),"")</f>
        <v>Selenium and compounds</v>
      </c>
      <c r="D60" s="68">
        <f>IFERROR(IF(OR($B60="",$B60="No CAS"),INDEX('DEQ Pollutant List'!$A$7:$A$614,MATCH($C60,'DEQ Pollutant List'!$C$7:$C$614,0)),INDEX('DEQ Pollutant List'!$A$7:$A$614,MATCH($B60,'DEQ Pollutant List'!$B$7:$B$614,0))),"")</f>
        <v>575</v>
      </c>
      <c r="E60" s="76">
        <v>0</v>
      </c>
      <c r="F60" s="77">
        <v>1.6199999999999999E-6</v>
      </c>
      <c r="G60" s="78"/>
      <c r="H60" s="79" t="s">
        <v>1387</v>
      </c>
      <c r="I60" s="80" t="s">
        <v>1444</v>
      </c>
      <c r="J60" s="77">
        <f>IFERROR($F60*'2. Emissions Units &amp; Activities'!H$15*(1-$E60),0)</f>
        <v>0.62655594335999998</v>
      </c>
      <c r="K60" s="81">
        <f>IFERROR($F60*'2. Emissions Units &amp; Activities'!I$15*(1-$E60),0)</f>
        <v>0.90149597999999997</v>
      </c>
      <c r="L60" s="79">
        <f>IFERROR($F60*'2. Emissions Units &amp; Activities'!J$15*(1-$E60),0)</f>
        <v>0.90149597999999997</v>
      </c>
      <c r="M60" s="77">
        <f>IFERROR($F60*'2. Emissions Units &amp; Activities'!K$15*(1-$E60),0)</f>
        <v>2.8568052000000001E-3</v>
      </c>
      <c r="N60" s="81">
        <f>IFERROR($F60*'2. Emissions Units &amp; Activities'!L$15*(1-$E60),0)</f>
        <v>2.9937599999999998E-3</v>
      </c>
      <c r="O60" s="79">
        <f>IFERROR($F60*'2. Emissions Units &amp; Activities'!M$15*(1-$E60),0)</f>
        <v>2.9937599999999998E-3</v>
      </c>
    </row>
    <row r="61" spans="1:15" x14ac:dyDescent="0.35">
      <c r="A61" s="59" t="s">
        <v>1421</v>
      </c>
      <c r="B61" s="60" t="s">
        <v>1016</v>
      </c>
      <c r="C61" s="61" t="str">
        <f>IFERROR(IF(B61="No CAS","",INDEX('DEQ Pollutant List'!$C$7:$C$614,MATCH('3. Pollutant Emissions - EF'!B61,'DEQ Pollutant List'!$B$7:$B$614,0))),"")</f>
        <v>Silver and compounds</v>
      </c>
      <c r="D61" s="68">
        <f>IFERROR(IF(OR($B61="",$B61="No CAS"),INDEX('DEQ Pollutant List'!$A$7:$A$614,MATCH($C61,'DEQ Pollutant List'!$C$7:$C$614,0)),INDEX('DEQ Pollutant List'!$A$7:$A$614,MATCH($B61,'DEQ Pollutant List'!$B$7:$B$614,0))),"")</f>
        <v>580</v>
      </c>
      <c r="E61" s="76">
        <v>0</v>
      </c>
      <c r="F61" s="77">
        <v>9.850000000000001E-7</v>
      </c>
      <c r="G61" s="78"/>
      <c r="H61" s="79" t="s">
        <v>1387</v>
      </c>
      <c r="I61" s="80" t="s">
        <v>1446</v>
      </c>
      <c r="J61" s="77">
        <f>IFERROR($F61*'2. Emissions Units &amp; Activities'!H$15*(1-$E61),0)</f>
        <v>0.38096148408000008</v>
      </c>
      <c r="K61" s="81">
        <f>IFERROR($F61*'2. Emissions Units &amp; Activities'!I$15*(1-$E61),0)</f>
        <v>0.54813181500000008</v>
      </c>
      <c r="L61" s="79">
        <f>IFERROR($F61*'2. Emissions Units &amp; Activities'!J$15*(1-$E61),0)</f>
        <v>0.54813181500000008</v>
      </c>
      <c r="M61" s="77">
        <f>IFERROR($F61*'2. Emissions Units &amp; Activities'!K$15*(1-$E61),0)</f>
        <v>1.7370081000000002E-3</v>
      </c>
      <c r="N61" s="81">
        <f>IFERROR($F61*'2. Emissions Units &amp; Activities'!L$15*(1-$E61),0)</f>
        <v>1.8202800000000001E-3</v>
      </c>
      <c r="O61" s="79">
        <f>IFERROR($F61*'2. Emissions Units &amp; Activities'!M$15*(1-$E61),0)</f>
        <v>1.8202800000000001E-3</v>
      </c>
    </row>
    <row r="62" spans="1:15" x14ac:dyDescent="0.35">
      <c r="A62" s="59" t="s">
        <v>1421</v>
      </c>
      <c r="B62" s="60" t="s">
        <v>1129</v>
      </c>
      <c r="C62" s="61" t="str">
        <f>IFERROR(IF(B62="No CAS","",INDEX('DEQ Pollutant List'!$C$7:$C$614,MATCH('3. Pollutant Emissions - EF'!B62,'DEQ Pollutant List'!$B$7:$B$614,0))),"")</f>
        <v>Vanadium (fume or dust)</v>
      </c>
      <c r="D62" s="68">
        <f>IFERROR(IF(OR($B62="",$B62="No CAS"),INDEX('DEQ Pollutant List'!$A$7:$A$614,MATCH($C62,'DEQ Pollutant List'!$C$7:$C$614,0)),INDEX('DEQ Pollutant List'!$A$7:$A$614,MATCH($B62,'DEQ Pollutant List'!$B$7:$B$614,0))),"")</f>
        <v>620</v>
      </c>
      <c r="E62" s="76">
        <v>0</v>
      </c>
      <c r="F62" s="77">
        <v>5.9400000000000005E-7</v>
      </c>
      <c r="G62" s="78"/>
      <c r="H62" s="79" t="s">
        <v>1387</v>
      </c>
      <c r="I62" s="80" t="s">
        <v>1444</v>
      </c>
      <c r="J62" s="77">
        <f>IFERROR($F62*'2. Emissions Units &amp; Activities'!H$15*(1-$E62),0)</f>
        <v>0.22973717923200002</v>
      </c>
      <c r="K62" s="81">
        <f>IFERROR($F62*'2. Emissions Units &amp; Activities'!I$15*(1-$E62),0)</f>
        <v>0.33054852600000001</v>
      </c>
      <c r="L62" s="79">
        <f>IFERROR($F62*'2. Emissions Units &amp; Activities'!J$15*(1-$E62),0)</f>
        <v>0.33054852600000001</v>
      </c>
      <c r="M62" s="77">
        <f>IFERROR($F62*'2. Emissions Units &amp; Activities'!K$15*(1-$E62),0)</f>
        <v>1.0474952400000002E-3</v>
      </c>
      <c r="N62" s="81">
        <f>IFERROR($F62*'2. Emissions Units &amp; Activities'!L$15*(1-$E62),0)</f>
        <v>1.097712E-3</v>
      </c>
      <c r="O62" s="79">
        <f>IFERROR($F62*'2. Emissions Units &amp; Activities'!M$15*(1-$E62),0)</f>
        <v>1.097712E-3</v>
      </c>
    </row>
    <row r="63" spans="1:15" x14ac:dyDescent="0.35">
      <c r="A63" s="59" t="s">
        <v>1421</v>
      </c>
      <c r="B63" s="60" t="s">
        <v>1150</v>
      </c>
      <c r="C63" s="61" t="str">
        <f>IFERROR(IF(B63="No CAS","",INDEX('DEQ Pollutant List'!$C$7:$C$614,MATCH('3. Pollutant Emissions - EF'!B63,'DEQ Pollutant List'!$B$7:$B$614,0))),"")</f>
        <v>Zinc and compounds</v>
      </c>
      <c r="D63" s="68">
        <f>IFERROR(IF(OR($B63="",$B63="No CAS"),INDEX('DEQ Pollutant List'!$A$7:$A$614,MATCH($C63,'DEQ Pollutant List'!$C$7:$C$614,0)),INDEX('DEQ Pollutant List'!$A$7:$A$614,MATCH($B63,'DEQ Pollutant List'!$B$7:$B$614,0))),"")</f>
        <v>632</v>
      </c>
      <c r="E63" s="76">
        <v>0</v>
      </c>
      <c r="F63" s="77">
        <v>5.7599999999999997E-5</v>
      </c>
      <c r="G63" s="78"/>
      <c r="H63" s="79" t="s">
        <v>1387</v>
      </c>
      <c r="I63" s="80" t="s">
        <v>1444</v>
      </c>
      <c r="J63" s="77">
        <f>IFERROR($F63*'2. Emissions Units &amp; Activities'!H$15*(1-$E63),0)</f>
        <v>22.2775446528</v>
      </c>
      <c r="K63" s="81">
        <f>IFERROR($F63*'2. Emissions Units &amp; Activities'!I$15*(1-$E63),0)</f>
        <v>32.053190399999998</v>
      </c>
      <c r="L63" s="79">
        <f>IFERROR($F63*'2. Emissions Units &amp; Activities'!J$15*(1-$E63),0)</f>
        <v>32.053190399999998</v>
      </c>
      <c r="M63" s="77">
        <f>IFERROR($F63*'2. Emissions Units &amp; Activities'!K$15*(1-$E63),0)</f>
        <v>0.101575296</v>
      </c>
      <c r="N63" s="81">
        <f>IFERROR($F63*'2. Emissions Units &amp; Activities'!L$15*(1-$E63),0)</f>
        <v>0.10644479999999999</v>
      </c>
      <c r="O63" s="79">
        <f>IFERROR($F63*'2. Emissions Units &amp; Activities'!M$15*(1-$E63),0)</f>
        <v>0.10644479999999999</v>
      </c>
    </row>
    <row r="64" spans="1:15" x14ac:dyDescent="0.35">
      <c r="A64" s="300" t="s">
        <v>1421</v>
      </c>
      <c r="B64" s="301" t="s">
        <v>876</v>
      </c>
      <c r="C64" s="302" t="str">
        <f>IFERROR(IF(B64="No CAS","",INDEX('DEQ Pollutant List'!$C$7:$C$614,MATCH('3. Pollutant Emissions - EF'!B64,'DEQ Pollutant List'!$B$7:$B$614,0))),"")</f>
        <v>Acenaphthene</v>
      </c>
      <c r="D64" s="303">
        <f>IFERROR(IF(OR($B64="",$B64="No CAS"),INDEX('DEQ Pollutant List'!$A$7:$A$614,MATCH($C64,'DEQ Pollutant List'!$C$7:$C$614,0)),INDEX('DEQ Pollutant List'!$A$7:$A$614,MATCH($B64,'DEQ Pollutant List'!$B$7:$B$614,0))),"")</f>
        <v>402</v>
      </c>
      <c r="E64" s="304">
        <v>0</v>
      </c>
      <c r="F64" s="305">
        <v>8.5300000000000003E-7</v>
      </c>
      <c r="G64" s="306"/>
      <c r="H64" s="307" t="s">
        <v>1387</v>
      </c>
      <c r="I64" s="308" t="s">
        <v>1479</v>
      </c>
      <c r="J64" s="305">
        <f>IFERROR($F64*'2. Emissions Units &amp; Activities'!H$15*(1-$E64),0)</f>
        <v>0.329908777584</v>
      </c>
      <c r="K64" s="309">
        <f>IFERROR($F64*'2. Emissions Units &amp; Activities'!I$15*(1-$E64),0)</f>
        <v>0.47467658700000004</v>
      </c>
      <c r="L64" s="307">
        <f>IFERROR($F64*'2. Emissions Units &amp; Activities'!J$15*(1-$E64),0)</f>
        <v>0.47467658700000004</v>
      </c>
      <c r="M64" s="305">
        <f>IFERROR($F64*'2. Emissions Units &amp; Activities'!K$15*(1-$E64),0)</f>
        <v>1.5042313800000002E-3</v>
      </c>
      <c r="N64" s="309">
        <f>IFERROR($F64*'2. Emissions Units &amp; Activities'!L$15*(1-$E64),0)</f>
        <v>1.5763440000000001E-3</v>
      </c>
      <c r="O64" s="307">
        <f>IFERROR($F64*'2. Emissions Units &amp; Activities'!M$15*(1-$E64),0)</f>
        <v>1.5763440000000001E-3</v>
      </c>
    </row>
    <row r="65" spans="1:15" x14ac:dyDescent="0.35">
      <c r="A65" s="300" t="s">
        <v>1421</v>
      </c>
      <c r="B65" s="301" t="s">
        <v>878</v>
      </c>
      <c r="C65" s="302" t="str">
        <f>IFERROR(IF(B65="No CAS","",INDEX('DEQ Pollutant List'!$C$7:$C$614,MATCH('3. Pollutant Emissions - EF'!B65,'DEQ Pollutant List'!$B$7:$B$614,0))),"")</f>
        <v>Acenaphthylene</v>
      </c>
      <c r="D65" s="303">
        <f>IFERROR(IF(OR($B65="",$B65="No CAS"),INDEX('DEQ Pollutant List'!$A$7:$A$614,MATCH($C65,'DEQ Pollutant List'!$C$7:$C$614,0)),INDEX('DEQ Pollutant List'!$A$7:$A$614,MATCH($B65,'DEQ Pollutant List'!$B$7:$B$614,0))),"")</f>
        <v>403</v>
      </c>
      <c r="E65" s="304">
        <v>0</v>
      </c>
      <c r="F65" s="305">
        <v>4.69E-6</v>
      </c>
      <c r="G65" s="306"/>
      <c r="H65" s="307" t="s">
        <v>1387</v>
      </c>
      <c r="I65" s="308" t="s">
        <v>1479</v>
      </c>
      <c r="J65" s="305">
        <f>IFERROR($F65*'2. Emissions Units &amp; Activities'!H$15*(1-$E65),0)</f>
        <v>1.81391813232</v>
      </c>
      <c r="K65" s="309">
        <f>IFERROR($F65*'2. Emissions Units &amp; Activities'!I$15*(1-$E65),0)</f>
        <v>2.6098865099999999</v>
      </c>
      <c r="L65" s="307">
        <f>IFERROR($F65*'2. Emissions Units &amp; Activities'!J$15*(1-$E65),0)</f>
        <v>2.6098865099999999</v>
      </c>
      <c r="M65" s="305">
        <f>IFERROR($F65*'2. Emissions Units &amp; Activities'!K$15*(1-$E65),0)</f>
        <v>8.270627400000001E-3</v>
      </c>
      <c r="N65" s="309">
        <f>IFERROR($F65*'2. Emissions Units &amp; Activities'!L$15*(1-$E65),0)</f>
        <v>8.6671200000000004E-3</v>
      </c>
      <c r="O65" s="307">
        <f>IFERROR($F65*'2. Emissions Units &amp; Activities'!M$15*(1-$E65),0)</f>
        <v>8.6671200000000004E-3</v>
      </c>
    </row>
    <row r="66" spans="1:15" x14ac:dyDescent="0.35">
      <c r="A66" s="300" t="s">
        <v>1421</v>
      </c>
      <c r="B66" s="301" t="s">
        <v>880</v>
      </c>
      <c r="C66" s="302" t="str">
        <f>IFERROR(IF(B66="No CAS","",INDEX('DEQ Pollutant List'!$C$7:$C$614,MATCH('3. Pollutant Emissions - EF'!B66,'DEQ Pollutant List'!$B$7:$B$614,0))),"")</f>
        <v>Anthracene</v>
      </c>
      <c r="D66" s="303">
        <f>IFERROR(IF(OR($B66="",$B66="No CAS"),INDEX('DEQ Pollutant List'!$A$7:$A$614,MATCH($C66,'DEQ Pollutant List'!$C$7:$C$614,0)),INDEX('DEQ Pollutant List'!$A$7:$A$614,MATCH($B66,'DEQ Pollutant List'!$B$7:$B$614,0))),"")</f>
        <v>404</v>
      </c>
      <c r="E66" s="304">
        <v>0</v>
      </c>
      <c r="F66" s="305">
        <v>2.6800000000000002E-6</v>
      </c>
      <c r="G66" s="306"/>
      <c r="H66" s="307" t="s">
        <v>1387</v>
      </c>
      <c r="I66" s="308" t="s">
        <v>1479</v>
      </c>
      <c r="J66" s="305">
        <f>IFERROR($F66*'2. Emissions Units &amp; Activities'!H$15*(1-$E66),0)</f>
        <v>1.03652464704</v>
      </c>
      <c r="K66" s="309">
        <f>IFERROR($F66*'2. Emissions Units &amp; Activities'!I$15*(1-$E66),0)</f>
        <v>1.4913637200000001</v>
      </c>
      <c r="L66" s="307">
        <f>IFERROR($F66*'2. Emissions Units &amp; Activities'!J$15*(1-$E66),0)</f>
        <v>1.4913637200000001</v>
      </c>
      <c r="M66" s="305">
        <f>IFERROR($F66*'2. Emissions Units &amp; Activities'!K$15*(1-$E66),0)</f>
        <v>4.7260728000000007E-3</v>
      </c>
      <c r="N66" s="309">
        <f>IFERROR($F66*'2. Emissions Units &amp; Activities'!L$15*(1-$E66),0)</f>
        <v>4.9526400000000003E-3</v>
      </c>
      <c r="O66" s="307">
        <f>IFERROR($F66*'2. Emissions Units &amp; Activities'!M$15*(1-$E66),0)</f>
        <v>4.9526400000000003E-3</v>
      </c>
    </row>
    <row r="67" spans="1:15" x14ac:dyDescent="0.35">
      <c r="A67" s="300" t="s">
        <v>1421</v>
      </c>
      <c r="B67" s="301" t="s">
        <v>884</v>
      </c>
      <c r="C67" s="302" t="str">
        <f>IFERROR(IF(B67="No CAS","",INDEX('DEQ Pollutant List'!$C$7:$C$614,MATCH('3. Pollutant Emissions - EF'!B67,'DEQ Pollutant List'!$B$7:$B$614,0))),"")</f>
        <v>Benz[a]anthracene</v>
      </c>
      <c r="D67" s="303">
        <f>IFERROR(IF(OR($B67="",$B67="No CAS"),INDEX('DEQ Pollutant List'!$A$7:$A$614,MATCH($C67,'DEQ Pollutant List'!$C$7:$C$614,0)),INDEX('DEQ Pollutant List'!$A$7:$A$614,MATCH($B67,'DEQ Pollutant List'!$B$7:$B$614,0))),"")</f>
        <v>405</v>
      </c>
      <c r="E67" s="304">
        <v>0</v>
      </c>
      <c r="F67" s="305">
        <v>8.1299999999999993E-8</v>
      </c>
      <c r="G67" s="306"/>
      <c r="H67" s="307" t="s">
        <v>1387</v>
      </c>
      <c r="I67" s="308" t="s">
        <v>1479</v>
      </c>
      <c r="J67" s="305">
        <f>IFERROR($F67*'2. Emissions Units &amp; Activities'!H$15*(1-$E67),0)</f>
        <v>3.1443826046399996E-2</v>
      </c>
      <c r="K67" s="309">
        <f>IFERROR($F67*'2. Emissions Units &amp; Activities'!I$15*(1-$E67),0)</f>
        <v>4.5241742699999997E-2</v>
      </c>
      <c r="L67" s="307">
        <f>IFERROR($F67*'2. Emissions Units &amp; Activities'!J$15*(1-$E67),0)</f>
        <v>4.5241742699999997E-2</v>
      </c>
      <c r="M67" s="305">
        <f>IFERROR($F67*'2. Emissions Units &amp; Activities'!K$15*(1-$E67),0)</f>
        <v>1.4336929799999999E-4</v>
      </c>
      <c r="N67" s="309">
        <f>IFERROR($F67*'2. Emissions Units &amp; Activities'!L$15*(1-$E67),0)</f>
        <v>1.5024239999999998E-4</v>
      </c>
      <c r="O67" s="307">
        <f>IFERROR($F67*'2. Emissions Units &amp; Activities'!M$15*(1-$E67),0)</f>
        <v>1.5024239999999998E-4</v>
      </c>
    </row>
    <row r="68" spans="1:15" x14ac:dyDescent="0.35">
      <c r="A68" s="300" t="s">
        <v>1421</v>
      </c>
      <c r="B68" s="301" t="s">
        <v>886</v>
      </c>
      <c r="C68" s="302" t="str">
        <f>IFERROR(IF(B68="No CAS","",INDEX('DEQ Pollutant List'!$C$7:$C$614,MATCH('3. Pollutant Emissions - EF'!B68,'DEQ Pollutant List'!$B$7:$B$614,0))),"")</f>
        <v>Benzo[a]pyrene</v>
      </c>
      <c r="D68" s="303">
        <f>IFERROR(IF(OR($B68="",$B68="No CAS"),INDEX('DEQ Pollutant List'!$A$7:$A$614,MATCH($C68,'DEQ Pollutant List'!$C$7:$C$614,0)),INDEX('DEQ Pollutant List'!$A$7:$A$614,MATCH($B68,'DEQ Pollutant List'!$B$7:$B$614,0))),"")</f>
        <v>406</v>
      </c>
      <c r="E68" s="304">
        <v>0</v>
      </c>
      <c r="F68" s="305">
        <v>2.7300000000000001E-6</v>
      </c>
      <c r="G68" s="306"/>
      <c r="H68" s="307" t="s">
        <v>1387</v>
      </c>
      <c r="I68" s="308" t="s">
        <v>1479</v>
      </c>
      <c r="J68" s="305">
        <f>IFERROR($F68*'2. Emissions Units &amp; Activities'!H$15*(1-$E68),0)</f>
        <v>1.05586279344</v>
      </c>
      <c r="K68" s="309">
        <f>IFERROR($F68*'2. Emissions Units &amp; Activities'!I$15*(1-$E68),0)</f>
        <v>1.51918767</v>
      </c>
      <c r="L68" s="307">
        <f>IFERROR($F68*'2. Emissions Units &amp; Activities'!J$15*(1-$E68),0)</f>
        <v>1.51918767</v>
      </c>
      <c r="M68" s="305">
        <f>IFERROR($F68*'2. Emissions Units &amp; Activities'!K$15*(1-$E68),0)</f>
        <v>4.8142458000000003E-3</v>
      </c>
      <c r="N68" s="309">
        <f>IFERROR($F68*'2. Emissions Units &amp; Activities'!L$15*(1-$E68),0)</f>
        <v>5.0450400000000006E-3</v>
      </c>
      <c r="O68" s="307">
        <f>IFERROR($F68*'2. Emissions Units &amp; Activities'!M$15*(1-$E68),0)</f>
        <v>5.0450400000000006E-3</v>
      </c>
    </row>
    <row r="69" spans="1:15" x14ac:dyDescent="0.35">
      <c r="A69" s="300" t="s">
        <v>1421</v>
      </c>
      <c r="B69" s="301" t="s">
        <v>888</v>
      </c>
      <c r="C69" s="302" t="str">
        <f>IFERROR(IF(B69="No CAS","",INDEX('DEQ Pollutant List'!$C$7:$C$614,MATCH('3. Pollutant Emissions - EF'!B69,'DEQ Pollutant List'!$B$7:$B$614,0))),"")</f>
        <v>Benzo[b]fluoranthene</v>
      </c>
      <c r="D69" s="303">
        <f>IFERROR(IF(OR($B69="",$B69="No CAS"),INDEX('DEQ Pollutant List'!$A$7:$A$614,MATCH($C69,'DEQ Pollutant List'!$C$7:$C$614,0)),INDEX('DEQ Pollutant List'!$A$7:$A$614,MATCH($B69,'DEQ Pollutant List'!$B$7:$B$614,0))),"")</f>
        <v>407</v>
      </c>
      <c r="E69" s="304">
        <v>0</v>
      </c>
      <c r="F69" s="305">
        <v>1.42E-7</v>
      </c>
      <c r="G69" s="306"/>
      <c r="H69" s="307" t="s">
        <v>1387</v>
      </c>
      <c r="I69" s="308" t="s">
        <v>1479</v>
      </c>
      <c r="J69" s="305">
        <f>IFERROR($F69*'2. Emissions Units &amp; Activities'!H$15*(1-$E69),0)</f>
        <v>5.4920335776000001E-2</v>
      </c>
      <c r="K69" s="309">
        <f>IFERROR($F69*'2. Emissions Units &amp; Activities'!I$15*(1-$E69),0)</f>
        <v>7.9020017999999997E-2</v>
      </c>
      <c r="L69" s="307">
        <f>IFERROR($F69*'2. Emissions Units &amp; Activities'!J$15*(1-$E69),0)</f>
        <v>7.9020017999999997E-2</v>
      </c>
      <c r="M69" s="305">
        <f>IFERROR($F69*'2. Emissions Units &amp; Activities'!K$15*(1-$E69),0)</f>
        <v>2.5041131999999999E-4</v>
      </c>
      <c r="N69" s="309">
        <f>IFERROR($F69*'2. Emissions Units &amp; Activities'!L$15*(1-$E69),0)</f>
        <v>2.6241600000000002E-4</v>
      </c>
      <c r="O69" s="307">
        <f>IFERROR($F69*'2. Emissions Units &amp; Activities'!M$15*(1-$E69),0)</f>
        <v>2.6241600000000002E-4</v>
      </c>
    </row>
    <row r="70" spans="1:15" x14ac:dyDescent="0.35">
      <c r="A70" s="300" t="s">
        <v>1421</v>
      </c>
      <c r="B70" s="301" t="s">
        <v>892</v>
      </c>
      <c r="C70" s="302" t="str">
        <f>IFERROR(IF(B70="No CAS","",INDEX('DEQ Pollutant List'!$C$7:$C$614,MATCH('3. Pollutant Emissions - EF'!B70,'DEQ Pollutant List'!$B$7:$B$614,0))),"")</f>
        <v>Benzo[e]pyrene</v>
      </c>
      <c r="D70" s="303">
        <f>IFERROR(IF(OR($B70="",$B70="No CAS"),INDEX('DEQ Pollutant List'!$A$7:$A$614,MATCH($C70,'DEQ Pollutant List'!$C$7:$C$614,0)),INDEX('DEQ Pollutant List'!$A$7:$A$614,MATCH($B70,'DEQ Pollutant List'!$B$7:$B$614,0))),"")</f>
        <v>409</v>
      </c>
      <c r="E70" s="304">
        <v>0</v>
      </c>
      <c r="F70" s="305">
        <v>2.11E-7</v>
      </c>
      <c r="G70" s="306"/>
      <c r="H70" s="307" t="s">
        <v>1387</v>
      </c>
      <c r="I70" s="308" t="s">
        <v>1479</v>
      </c>
      <c r="J70" s="305">
        <f>IFERROR($F70*'2. Emissions Units &amp; Activities'!H$15*(1-$E70),0)</f>
        <v>8.1606977807999997E-2</v>
      </c>
      <c r="K70" s="309">
        <f>IFERROR($F70*'2. Emissions Units &amp; Activities'!I$15*(1-$E70),0)</f>
        <v>0.117417069</v>
      </c>
      <c r="L70" s="307">
        <f>IFERROR($F70*'2. Emissions Units &amp; Activities'!J$15*(1-$E70),0)</f>
        <v>0.117417069</v>
      </c>
      <c r="M70" s="305">
        <f>IFERROR($F70*'2. Emissions Units &amp; Activities'!K$15*(1-$E70),0)</f>
        <v>3.7209006000000003E-4</v>
      </c>
      <c r="N70" s="309">
        <f>IFERROR($F70*'2. Emissions Units &amp; Activities'!L$15*(1-$E70),0)</f>
        <v>3.89928E-4</v>
      </c>
      <c r="O70" s="307">
        <f>IFERROR($F70*'2. Emissions Units &amp; Activities'!M$15*(1-$E70),0)</f>
        <v>3.89928E-4</v>
      </c>
    </row>
    <row r="71" spans="1:15" x14ac:dyDescent="0.35">
      <c r="A71" s="300" t="s">
        <v>1421</v>
      </c>
      <c r="B71" s="301" t="s">
        <v>894</v>
      </c>
      <c r="C71" s="302" t="str">
        <f>IFERROR(IF(B71="No CAS","",INDEX('DEQ Pollutant List'!$C$7:$C$614,MATCH('3. Pollutant Emissions - EF'!B71,'DEQ Pollutant List'!$B$7:$B$614,0))),"")</f>
        <v>Benzo[g,h,i]perylene</v>
      </c>
      <c r="D71" s="303">
        <f>IFERROR(IF(OR($B71="",$B71="No CAS"),INDEX('DEQ Pollutant List'!$A$7:$A$614,MATCH($C71,'DEQ Pollutant List'!$C$7:$C$614,0)),INDEX('DEQ Pollutant List'!$A$7:$A$614,MATCH($B71,'DEQ Pollutant List'!$B$7:$B$614,0))),"")</f>
        <v>410</v>
      </c>
      <c r="E71" s="304">
        <v>0</v>
      </c>
      <c r="F71" s="305">
        <v>1.5099999999999999E-7</v>
      </c>
      <c r="G71" s="306"/>
      <c r="H71" s="307" t="s">
        <v>1387</v>
      </c>
      <c r="I71" s="308" t="s">
        <v>1479</v>
      </c>
      <c r="J71" s="305">
        <f>IFERROR($F71*'2. Emissions Units &amp; Activities'!H$15*(1-$E71),0)</f>
        <v>5.8401202127999999E-2</v>
      </c>
      <c r="K71" s="309">
        <f>IFERROR($F71*'2. Emissions Units &amp; Activities'!I$15*(1-$E71),0)</f>
        <v>8.4028328999999999E-2</v>
      </c>
      <c r="L71" s="307">
        <f>IFERROR($F71*'2. Emissions Units &amp; Activities'!J$15*(1-$E71),0)</f>
        <v>8.4028328999999999E-2</v>
      </c>
      <c r="M71" s="305">
        <f>IFERROR($F71*'2. Emissions Units &amp; Activities'!K$15*(1-$E71),0)</f>
        <v>2.6628245999999996E-4</v>
      </c>
      <c r="N71" s="309">
        <f>IFERROR($F71*'2. Emissions Units &amp; Activities'!L$15*(1-$E71),0)</f>
        <v>2.79048E-4</v>
      </c>
      <c r="O71" s="307">
        <f>IFERROR($F71*'2. Emissions Units &amp; Activities'!M$15*(1-$E71),0)</f>
        <v>2.79048E-4</v>
      </c>
    </row>
    <row r="72" spans="1:15" x14ac:dyDescent="0.35">
      <c r="A72" s="300" t="s">
        <v>1421</v>
      </c>
      <c r="B72" s="301" t="s">
        <v>896</v>
      </c>
      <c r="C72" s="302" t="str">
        <f>IFERROR(IF(B72="No CAS","",INDEX('DEQ Pollutant List'!$C$7:$C$614,MATCH('3. Pollutant Emissions - EF'!B72,'DEQ Pollutant List'!$B$7:$B$614,0))),"")</f>
        <v>Benzo[j]fluoranthene</v>
      </c>
      <c r="D72" s="303">
        <f>IFERROR(IF(OR($B72="",$B72="No CAS"),INDEX('DEQ Pollutant List'!$A$7:$A$614,MATCH($C72,'DEQ Pollutant List'!$C$7:$C$614,0)),INDEX('DEQ Pollutant List'!$A$7:$A$614,MATCH($B72,'DEQ Pollutant List'!$B$7:$B$614,0))),"")</f>
        <v>411</v>
      </c>
      <c r="E72" s="304">
        <v>0</v>
      </c>
      <c r="F72" s="305">
        <v>1.5599999999999999E-7</v>
      </c>
      <c r="G72" s="306"/>
      <c r="H72" s="307" t="s">
        <v>1387</v>
      </c>
      <c r="I72" s="308" t="s">
        <v>1479</v>
      </c>
      <c r="J72" s="305">
        <f>IFERROR($F72*'2. Emissions Units &amp; Activities'!H$15*(1-$E72),0)</f>
        <v>6.0335016768000002E-2</v>
      </c>
      <c r="K72" s="309">
        <f>IFERROR($F72*'2. Emissions Units &amp; Activities'!I$15*(1-$E72),0)</f>
        <v>8.6810723999999992E-2</v>
      </c>
      <c r="L72" s="307">
        <f>IFERROR($F72*'2. Emissions Units &amp; Activities'!J$15*(1-$E72),0)</f>
        <v>8.6810723999999992E-2</v>
      </c>
      <c r="M72" s="305">
        <f>IFERROR($F72*'2. Emissions Units &amp; Activities'!K$15*(1-$E72),0)</f>
        <v>2.7509976E-4</v>
      </c>
      <c r="N72" s="309">
        <f>IFERROR($F72*'2. Emissions Units &amp; Activities'!L$15*(1-$E72),0)</f>
        <v>2.8828799999999999E-4</v>
      </c>
      <c r="O72" s="307">
        <f>IFERROR($F72*'2. Emissions Units &amp; Activities'!M$15*(1-$E72),0)</f>
        <v>2.8828799999999999E-4</v>
      </c>
    </row>
    <row r="73" spans="1:15" x14ac:dyDescent="0.35">
      <c r="A73" s="300" t="s">
        <v>1421</v>
      </c>
      <c r="B73" s="301" t="s">
        <v>898</v>
      </c>
      <c r="C73" s="302" t="str">
        <f>IFERROR(IF(B73="No CAS","",INDEX('DEQ Pollutant List'!$C$7:$C$614,MATCH('3. Pollutant Emissions - EF'!B73,'DEQ Pollutant List'!$B$7:$B$614,0))),"")</f>
        <v>Benzo[k]fluoranthene</v>
      </c>
      <c r="D73" s="303">
        <f>IFERROR(IF(OR($B73="",$B73="No CAS"),INDEX('DEQ Pollutant List'!$A$7:$A$614,MATCH($C73,'DEQ Pollutant List'!$C$7:$C$614,0)),INDEX('DEQ Pollutant List'!$A$7:$A$614,MATCH($B73,'DEQ Pollutant List'!$B$7:$B$614,0))),"")</f>
        <v>412</v>
      </c>
      <c r="E73" s="304">
        <v>0</v>
      </c>
      <c r="F73" s="305">
        <v>5.1800000000000001E-8</v>
      </c>
      <c r="G73" s="306"/>
      <c r="H73" s="307" t="s">
        <v>1387</v>
      </c>
      <c r="I73" s="308" t="s">
        <v>1479</v>
      </c>
      <c r="J73" s="305">
        <f>IFERROR($F73*'2. Emissions Units &amp; Activities'!H$15*(1-$E73),0)</f>
        <v>2.0034319670400001E-2</v>
      </c>
      <c r="K73" s="309">
        <f>IFERROR($F73*'2. Emissions Units &amp; Activities'!I$15*(1-$E73),0)</f>
        <v>2.88256122E-2</v>
      </c>
      <c r="L73" s="307">
        <f>IFERROR($F73*'2. Emissions Units &amp; Activities'!J$15*(1-$E73),0)</f>
        <v>2.88256122E-2</v>
      </c>
      <c r="M73" s="305">
        <f>IFERROR($F73*'2. Emissions Units &amp; Activities'!K$15*(1-$E73),0)</f>
        <v>9.1347228000000002E-5</v>
      </c>
      <c r="N73" s="309">
        <f>IFERROR($F73*'2. Emissions Units &amp; Activities'!L$15*(1-$E73),0)</f>
        <v>9.5726399999999999E-5</v>
      </c>
      <c r="O73" s="307">
        <f>IFERROR($F73*'2. Emissions Units &amp; Activities'!M$15*(1-$E73),0)</f>
        <v>9.5726399999999999E-5</v>
      </c>
    </row>
    <row r="74" spans="1:15" x14ac:dyDescent="0.35">
      <c r="A74" s="300" t="s">
        <v>1421</v>
      </c>
      <c r="B74" s="301" t="s">
        <v>902</v>
      </c>
      <c r="C74" s="302" t="str">
        <f>IFERROR(IF(B74="No CAS","",INDEX('DEQ Pollutant List'!$C$7:$C$614,MATCH('3. Pollutant Emissions - EF'!B74,'DEQ Pollutant List'!$B$7:$B$614,0))),"")</f>
        <v>Chrysene</v>
      </c>
      <c r="D74" s="303">
        <f>IFERROR(IF(OR($B74="",$B74="No CAS"),INDEX('DEQ Pollutant List'!$A$7:$A$614,MATCH($C74,'DEQ Pollutant List'!$C$7:$C$614,0)),INDEX('DEQ Pollutant List'!$A$7:$A$614,MATCH($B74,'DEQ Pollutant List'!$B$7:$B$614,0))),"")</f>
        <v>414</v>
      </c>
      <c r="E74" s="304">
        <v>0</v>
      </c>
      <c r="F74" s="305">
        <v>7.9000000000000006E-8</v>
      </c>
      <c r="G74" s="306"/>
      <c r="H74" s="307" t="s">
        <v>1387</v>
      </c>
      <c r="I74" s="308" t="s">
        <v>1479</v>
      </c>
      <c r="J74" s="305">
        <f>IFERROR($F74*'2. Emissions Units &amp; Activities'!H$15*(1-$E74),0)</f>
        <v>3.0554271312000003E-2</v>
      </c>
      <c r="K74" s="309">
        <f>IFERROR($F74*'2. Emissions Units &amp; Activities'!I$15*(1-$E74),0)</f>
        <v>4.3961841000000002E-2</v>
      </c>
      <c r="L74" s="307">
        <f>IFERROR($F74*'2. Emissions Units &amp; Activities'!J$15*(1-$E74),0)</f>
        <v>4.3961841000000002E-2</v>
      </c>
      <c r="M74" s="305">
        <f>IFERROR($F74*'2. Emissions Units &amp; Activities'!K$15*(1-$E74),0)</f>
        <v>1.3931334000000001E-4</v>
      </c>
      <c r="N74" s="309">
        <f>IFERROR($F74*'2. Emissions Units &amp; Activities'!L$15*(1-$E74),0)</f>
        <v>1.4599200000000001E-4</v>
      </c>
      <c r="O74" s="307">
        <f>IFERROR($F74*'2. Emissions Units &amp; Activities'!M$15*(1-$E74),0)</f>
        <v>1.4599200000000001E-4</v>
      </c>
    </row>
    <row r="75" spans="1:15" x14ac:dyDescent="0.35">
      <c r="A75" s="300" t="s">
        <v>1421</v>
      </c>
      <c r="B75" s="301" t="s">
        <v>912</v>
      </c>
      <c r="C75" s="302" t="str">
        <f>IFERROR(IF(B75="No CAS","",INDEX('DEQ Pollutant List'!$C$7:$C$614,MATCH('3. Pollutant Emissions - EF'!B75,'DEQ Pollutant List'!$B$7:$B$614,0))),"")</f>
        <v>Dibenz[a,h]anthracene</v>
      </c>
      <c r="D75" s="303">
        <f>IFERROR(IF(OR($B75="",$B75="No CAS"),INDEX('DEQ Pollutant List'!$A$7:$A$614,MATCH($C75,'DEQ Pollutant List'!$C$7:$C$614,0)),INDEX('DEQ Pollutant List'!$A$7:$A$614,MATCH($B75,'DEQ Pollutant List'!$B$7:$B$614,0))),"")</f>
        <v>419</v>
      </c>
      <c r="E75" s="304">
        <v>0</v>
      </c>
      <c r="F75" s="305">
        <v>9.5599999999999992E-9</v>
      </c>
      <c r="G75" s="306"/>
      <c r="H75" s="307" t="s">
        <v>1387</v>
      </c>
      <c r="I75" s="308" t="s">
        <v>1479</v>
      </c>
      <c r="J75" s="305">
        <f>IFERROR($F75*'2. Emissions Units &amp; Activities'!H$15*(1-$E75),0)</f>
        <v>3.69745359168E-3</v>
      </c>
      <c r="K75" s="309">
        <f>IFERROR($F75*'2. Emissions Units &amp; Activities'!I$15*(1-$E75),0)</f>
        <v>5.31993924E-3</v>
      </c>
      <c r="L75" s="307">
        <f>IFERROR($F75*'2. Emissions Units &amp; Activities'!J$15*(1-$E75),0)</f>
        <v>5.31993924E-3</v>
      </c>
      <c r="M75" s="305">
        <f>IFERROR($F75*'2. Emissions Units &amp; Activities'!K$15*(1-$E75),0)</f>
        <v>1.6858677599999998E-5</v>
      </c>
      <c r="N75" s="309">
        <f>IFERROR($F75*'2. Emissions Units &amp; Activities'!L$15*(1-$E75),0)</f>
        <v>1.7666879999999997E-5</v>
      </c>
      <c r="O75" s="307">
        <f>IFERROR($F75*'2. Emissions Units &amp; Activities'!M$15*(1-$E75),0)</f>
        <v>1.7666879999999997E-5</v>
      </c>
    </row>
    <row r="76" spans="1:15" x14ac:dyDescent="0.35">
      <c r="A76" s="300" t="s">
        <v>1421</v>
      </c>
      <c r="B76" s="301" t="s">
        <v>924</v>
      </c>
      <c r="C76" s="302" t="str">
        <f>IFERROR(IF(B76="No CAS","",INDEX('DEQ Pollutant List'!$C$7:$C$614,MATCH('3. Pollutant Emissions - EF'!B76,'DEQ Pollutant List'!$B$7:$B$614,0))),"")</f>
        <v>Fluoranthene</v>
      </c>
      <c r="D76" s="303">
        <f>IFERROR(IF(OR($B76="",$B76="No CAS"),INDEX('DEQ Pollutant List'!$A$7:$A$614,MATCH($C76,'DEQ Pollutant List'!$C$7:$C$614,0)),INDEX('DEQ Pollutant List'!$A$7:$A$614,MATCH($B76,'DEQ Pollutant List'!$B$7:$B$614,0))),"")</f>
        <v>424</v>
      </c>
      <c r="E76" s="304">
        <v>0</v>
      </c>
      <c r="F76" s="305">
        <v>1.6700000000000001E-6</v>
      </c>
      <c r="G76" s="306"/>
      <c r="H76" s="307" t="s">
        <v>1387</v>
      </c>
      <c r="I76" s="308" t="s">
        <v>1479</v>
      </c>
      <c r="J76" s="305">
        <f>IFERROR($F76*'2. Emissions Units &amp; Activities'!H$15*(1-$E76),0)</f>
        <v>0.64589408976000007</v>
      </c>
      <c r="K76" s="309">
        <f>IFERROR($F76*'2. Emissions Units &amp; Activities'!I$15*(1-$E76),0)</f>
        <v>0.92931993000000002</v>
      </c>
      <c r="L76" s="307">
        <f>IFERROR($F76*'2. Emissions Units &amp; Activities'!J$15*(1-$E76),0)</f>
        <v>0.92931993000000002</v>
      </c>
      <c r="M76" s="305">
        <f>IFERROR($F76*'2. Emissions Units &amp; Activities'!K$15*(1-$E76),0)</f>
        <v>2.9449782000000001E-3</v>
      </c>
      <c r="N76" s="309">
        <f>IFERROR($F76*'2. Emissions Units &amp; Activities'!L$15*(1-$E76),0)</f>
        <v>3.0861600000000001E-3</v>
      </c>
      <c r="O76" s="307">
        <f>IFERROR($F76*'2. Emissions Units &amp; Activities'!M$15*(1-$E76),0)</f>
        <v>3.0861600000000001E-3</v>
      </c>
    </row>
    <row r="77" spans="1:15" x14ac:dyDescent="0.35">
      <c r="A77" s="300" t="s">
        <v>1421</v>
      </c>
      <c r="B77" s="301" t="s">
        <v>926</v>
      </c>
      <c r="C77" s="302" t="str">
        <f>IFERROR(IF(B77="No CAS","",INDEX('DEQ Pollutant List'!$C$7:$C$614,MATCH('3. Pollutant Emissions - EF'!B77,'DEQ Pollutant List'!$B$7:$B$614,0))),"")</f>
        <v>Fluorene</v>
      </c>
      <c r="D77" s="303">
        <f>IFERROR(IF(OR($B77="",$B77="No CAS"),INDEX('DEQ Pollutant List'!$A$7:$A$614,MATCH($C77,'DEQ Pollutant List'!$C$7:$C$614,0)),INDEX('DEQ Pollutant List'!$A$7:$A$614,MATCH($B77,'DEQ Pollutant List'!$B$7:$B$614,0))),"")</f>
        <v>425</v>
      </c>
      <c r="E77" s="304">
        <v>0</v>
      </c>
      <c r="F77" s="305">
        <v>3.01E-6</v>
      </c>
      <c r="G77" s="306"/>
      <c r="H77" s="307" t="s">
        <v>1387</v>
      </c>
      <c r="I77" s="308" t="s">
        <v>1479</v>
      </c>
      <c r="J77" s="305">
        <f>IFERROR($F77*'2. Emissions Units &amp; Activities'!H$15*(1-$E77),0)</f>
        <v>1.16415641328</v>
      </c>
      <c r="K77" s="309">
        <f>IFERROR($F77*'2. Emissions Units &amp; Activities'!I$15*(1-$E77),0)</f>
        <v>1.67500179</v>
      </c>
      <c r="L77" s="307">
        <f>IFERROR($F77*'2. Emissions Units &amp; Activities'!J$15*(1-$E77),0)</f>
        <v>1.67500179</v>
      </c>
      <c r="M77" s="305">
        <f>IFERROR($F77*'2. Emissions Units &amp; Activities'!K$15*(1-$E77),0)</f>
        <v>5.3080146E-3</v>
      </c>
      <c r="N77" s="309">
        <f>IFERROR($F77*'2. Emissions Units &amp; Activities'!L$15*(1-$E77),0)</f>
        <v>5.5624799999999999E-3</v>
      </c>
      <c r="O77" s="307">
        <f>IFERROR($F77*'2. Emissions Units &amp; Activities'!M$15*(1-$E77),0)</f>
        <v>5.5624799999999999E-3</v>
      </c>
    </row>
    <row r="78" spans="1:15" x14ac:dyDescent="0.35">
      <c r="A78" s="300" t="s">
        <v>1421</v>
      </c>
      <c r="B78" s="301" t="s">
        <v>928</v>
      </c>
      <c r="C78" s="302" t="str">
        <f>IFERROR(IF(B78="No CAS","",INDEX('DEQ Pollutant List'!$C$7:$C$614,MATCH('3. Pollutant Emissions - EF'!B78,'DEQ Pollutant List'!$B$7:$B$614,0))),"")</f>
        <v>Indeno[1,2,3-cd]pyrene</v>
      </c>
      <c r="D78" s="303">
        <f>IFERROR(IF(OR($B78="",$B78="No CAS"),INDEX('DEQ Pollutant List'!$A$7:$A$614,MATCH($C78,'DEQ Pollutant List'!$C$7:$C$614,0)),INDEX('DEQ Pollutant List'!$A$7:$A$614,MATCH($B78,'DEQ Pollutant List'!$B$7:$B$614,0))),"")</f>
        <v>426</v>
      </c>
      <c r="E78" s="304">
        <v>0</v>
      </c>
      <c r="F78" s="305">
        <v>1.02E-7</v>
      </c>
      <c r="G78" s="306"/>
      <c r="H78" s="307" t="s">
        <v>1387</v>
      </c>
      <c r="I78" s="308" t="s">
        <v>1479</v>
      </c>
      <c r="J78" s="305">
        <f>IFERROR($F78*'2. Emissions Units &amp; Activities'!H$15*(1-$E78),0)</f>
        <v>3.9449818656000002E-2</v>
      </c>
      <c r="K78" s="309">
        <f>IFERROR($F78*'2. Emissions Units &amp; Activities'!I$15*(1-$E78),0)</f>
        <v>5.6760857999999997E-2</v>
      </c>
      <c r="L78" s="307">
        <f>IFERROR($F78*'2. Emissions Units &amp; Activities'!J$15*(1-$E78),0)</f>
        <v>5.6760857999999997E-2</v>
      </c>
      <c r="M78" s="305">
        <f>IFERROR($F78*'2. Emissions Units &amp; Activities'!K$15*(1-$E78),0)</f>
        <v>1.7987292000000001E-4</v>
      </c>
      <c r="N78" s="309">
        <f>IFERROR($F78*'2. Emissions Units &amp; Activities'!L$15*(1-$E78),0)</f>
        <v>1.8849599999999999E-4</v>
      </c>
      <c r="O78" s="307">
        <f>IFERROR($F78*'2. Emissions Units &amp; Activities'!M$15*(1-$E78),0)</f>
        <v>1.8849599999999999E-4</v>
      </c>
    </row>
    <row r="79" spans="1:15" x14ac:dyDescent="0.35">
      <c r="A79" s="300" t="s">
        <v>1421</v>
      </c>
      <c r="B79" s="301" t="s">
        <v>930</v>
      </c>
      <c r="C79" s="302" t="str">
        <f>IFERROR(IF(B79="No CAS","",INDEX('DEQ Pollutant List'!$C$7:$C$614,MATCH('3. Pollutant Emissions - EF'!B79,'DEQ Pollutant List'!$B$7:$B$614,0))),"")</f>
        <v>2-Methyl naphthalene</v>
      </c>
      <c r="D79" s="303">
        <f>IFERROR(IF(OR($B79="",$B79="No CAS"),INDEX('DEQ Pollutant List'!$A$7:$A$614,MATCH($C79,'DEQ Pollutant List'!$C$7:$C$614,0)),INDEX('DEQ Pollutant List'!$A$7:$A$614,MATCH($B79,'DEQ Pollutant List'!$B$7:$B$614,0))),"")</f>
        <v>427</v>
      </c>
      <c r="E79" s="304">
        <v>0</v>
      </c>
      <c r="F79" s="305">
        <v>1.3999999999999999E-6</v>
      </c>
      <c r="G79" s="306"/>
      <c r="H79" s="307" t="s">
        <v>1387</v>
      </c>
      <c r="I79" s="308" t="s">
        <v>1479</v>
      </c>
      <c r="J79" s="305">
        <f>IFERROR($F79*'2. Emissions Units &amp; Activities'!H$15*(1-$E79),0)</f>
        <v>0.54146809919999994</v>
      </c>
      <c r="K79" s="309">
        <f>IFERROR($F79*'2. Emissions Units &amp; Activities'!I$15*(1-$E79),0)</f>
        <v>0.77907059999999995</v>
      </c>
      <c r="L79" s="307">
        <f>IFERROR($F79*'2. Emissions Units &amp; Activities'!J$15*(1-$E79),0)</f>
        <v>0.77907059999999995</v>
      </c>
      <c r="M79" s="305">
        <f>IFERROR($F79*'2. Emissions Units &amp; Activities'!K$15*(1-$E79),0)</f>
        <v>2.468844E-3</v>
      </c>
      <c r="N79" s="309">
        <f>IFERROR($F79*'2. Emissions Units &amp; Activities'!L$15*(1-$E79),0)</f>
        <v>2.5872E-3</v>
      </c>
      <c r="O79" s="307">
        <f>IFERROR($F79*'2. Emissions Units &amp; Activities'!M$15*(1-$E79),0)</f>
        <v>2.5872E-3</v>
      </c>
    </row>
    <row r="80" spans="1:15" x14ac:dyDescent="0.35">
      <c r="A80" s="300" t="s">
        <v>1421</v>
      </c>
      <c r="B80" s="301" t="s">
        <v>633</v>
      </c>
      <c r="C80" s="302" t="str">
        <f>IFERROR(IF(B80="No CAS","",INDEX('DEQ Pollutant List'!$C$7:$C$614,MATCH('3. Pollutant Emissions - EF'!B80,'DEQ Pollutant List'!$B$7:$B$614,0))),"")</f>
        <v>Naphthalene</v>
      </c>
      <c r="D80" s="303">
        <f>IFERROR(IF(OR($B80="",$B80="No CAS"),INDEX('DEQ Pollutant List'!$A$7:$A$614,MATCH($C80,'DEQ Pollutant List'!$C$7:$C$614,0)),INDEX('DEQ Pollutant List'!$A$7:$A$614,MATCH($B80,'DEQ Pollutant List'!$B$7:$B$614,0))),"")</f>
        <v>428</v>
      </c>
      <c r="E80" s="304">
        <v>0</v>
      </c>
      <c r="F80" s="305">
        <v>9.9599999999999995E-5</v>
      </c>
      <c r="G80" s="306"/>
      <c r="H80" s="307" t="s">
        <v>1387</v>
      </c>
      <c r="I80" s="308" t="s">
        <v>1479</v>
      </c>
      <c r="J80" s="305">
        <f>IFERROR($F80*'2. Emissions Units &amp; Activities'!H$15*(1-$E80),0)</f>
        <v>38.521587628799999</v>
      </c>
      <c r="K80" s="309">
        <f>IFERROR($F80*'2. Emissions Units &amp; Activities'!I$15*(1-$E80),0)</f>
        <v>55.425308399999999</v>
      </c>
      <c r="L80" s="307">
        <f>IFERROR($F80*'2. Emissions Units &amp; Activities'!J$15*(1-$E80),0)</f>
        <v>55.425308399999999</v>
      </c>
      <c r="M80" s="305">
        <f>IFERROR($F80*'2. Emissions Units &amp; Activities'!K$15*(1-$E80),0)</f>
        <v>0.175640616</v>
      </c>
      <c r="N80" s="309">
        <f>IFERROR($F80*'2. Emissions Units &amp; Activities'!L$15*(1-$E80),0)</f>
        <v>0.1840608</v>
      </c>
      <c r="O80" s="307">
        <f>IFERROR($F80*'2. Emissions Units &amp; Activities'!M$15*(1-$E80),0)</f>
        <v>0.1840608</v>
      </c>
    </row>
    <row r="81" spans="1:15" x14ac:dyDescent="0.35">
      <c r="A81" s="300" t="s">
        <v>1421</v>
      </c>
      <c r="B81" s="301" t="s">
        <v>932</v>
      </c>
      <c r="C81" s="302" t="str">
        <f>IFERROR(IF(B81="No CAS","",INDEX('DEQ Pollutant List'!$C$7:$C$614,MATCH('3. Pollutant Emissions - EF'!B81,'DEQ Pollutant List'!$B$7:$B$614,0))),"")</f>
        <v>Perylene</v>
      </c>
      <c r="D81" s="303">
        <f>IFERROR(IF(OR($B81="",$B81="No CAS"),INDEX('DEQ Pollutant List'!$A$7:$A$614,MATCH($C81,'DEQ Pollutant List'!$C$7:$C$614,0)),INDEX('DEQ Pollutant List'!$A$7:$A$614,MATCH($B81,'DEQ Pollutant List'!$B$7:$B$614,0))),"")</f>
        <v>429</v>
      </c>
      <c r="E81" s="304">
        <v>0</v>
      </c>
      <c r="F81" s="305">
        <v>3.2000000000000002E-8</v>
      </c>
      <c r="G81" s="306"/>
      <c r="H81" s="307" t="s">
        <v>1387</v>
      </c>
      <c r="I81" s="308" t="s">
        <v>1479</v>
      </c>
      <c r="J81" s="305">
        <f>IFERROR($F81*'2. Emissions Units &amp; Activities'!H$15*(1-$E81),0)</f>
        <v>1.2376413696000002E-2</v>
      </c>
      <c r="K81" s="309">
        <f>IFERROR($F81*'2. Emissions Units &amp; Activities'!I$15*(1-$E81),0)</f>
        <v>1.7807328000000001E-2</v>
      </c>
      <c r="L81" s="307">
        <f>IFERROR($F81*'2. Emissions Units &amp; Activities'!J$15*(1-$E81),0)</f>
        <v>1.7807328000000001E-2</v>
      </c>
      <c r="M81" s="305">
        <f>IFERROR($F81*'2. Emissions Units &amp; Activities'!K$15*(1-$E81),0)</f>
        <v>5.6430720000000003E-5</v>
      </c>
      <c r="N81" s="309">
        <f>IFERROR($F81*'2. Emissions Units &amp; Activities'!L$15*(1-$E81),0)</f>
        <v>5.9136000000000004E-5</v>
      </c>
      <c r="O81" s="307">
        <f>IFERROR($F81*'2. Emissions Units &amp; Activities'!M$15*(1-$E81),0)</f>
        <v>5.9136000000000004E-5</v>
      </c>
    </row>
    <row r="82" spans="1:15" x14ac:dyDescent="0.35">
      <c r="A82" s="300" t="s">
        <v>1421</v>
      </c>
      <c r="B82" s="301" t="s">
        <v>934</v>
      </c>
      <c r="C82" s="302" t="str">
        <f>IFERROR(IF(B82="No CAS","",INDEX('DEQ Pollutant List'!$C$7:$C$614,MATCH('3. Pollutant Emissions - EF'!B82,'DEQ Pollutant List'!$B$7:$B$614,0))),"")</f>
        <v>Phenanthrene</v>
      </c>
      <c r="D82" s="303">
        <f>IFERROR(IF(OR($B82="",$B82="No CAS"),INDEX('DEQ Pollutant List'!$A$7:$A$614,MATCH($C82,'DEQ Pollutant List'!$C$7:$C$614,0)),INDEX('DEQ Pollutant List'!$A$7:$A$614,MATCH($B82,'DEQ Pollutant List'!$B$7:$B$614,0))),"")</f>
        <v>430</v>
      </c>
      <c r="E82" s="304">
        <v>0</v>
      </c>
      <c r="F82" s="305">
        <v>6.46E-6</v>
      </c>
      <c r="G82" s="306"/>
      <c r="H82" s="307" t="s">
        <v>1387</v>
      </c>
      <c r="I82" s="308" t="s">
        <v>1479</v>
      </c>
      <c r="J82" s="305">
        <f>IFERROR($F82*'2. Emissions Units &amp; Activities'!H$15*(1-$E82),0)</f>
        <v>2.49848851488</v>
      </c>
      <c r="K82" s="309">
        <f>IFERROR($F82*'2. Emissions Units &amp; Activities'!I$15*(1-$E82),0)</f>
        <v>3.5948543399999999</v>
      </c>
      <c r="L82" s="307">
        <f>IFERROR($F82*'2. Emissions Units &amp; Activities'!J$15*(1-$E82),0)</f>
        <v>3.5948543399999999</v>
      </c>
      <c r="M82" s="305">
        <f>IFERROR($F82*'2. Emissions Units &amp; Activities'!K$15*(1-$E82),0)</f>
        <v>1.13919516E-2</v>
      </c>
      <c r="N82" s="309">
        <f>IFERROR($F82*'2. Emissions Units &amp; Activities'!L$15*(1-$E82),0)</f>
        <v>1.193808E-2</v>
      </c>
      <c r="O82" s="307">
        <f>IFERROR($F82*'2. Emissions Units &amp; Activities'!M$15*(1-$E82),0)</f>
        <v>1.193808E-2</v>
      </c>
    </row>
    <row r="83" spans="1:15" x14ac:dyDescent="0.35">
      <c r="A83" s="300" t="s">
        <v>1421</v>
      </c>
      <c r="B83" s="301" t="s">
        <v>936</v>
      </c>
      <c r="C83" s="302" t="str">
        <f>IFERROR(IF(B83="No CAS","",INDEX('DEQ Pollutant List'!$C$7:$C$614,MATCH('3. Pollutant Emissions - EF'!B83,'DEQ Pollutant List'!$B$7:$B$614,0))),"")</f>
        <v>Pyrene</v>
      </c>
      <c r="D83" s="303">
        <f>IFERROR(IF(OR($B83="",$B83="No CAS"),INDEX('DEQ Pollutant List'!$A$7:$A$614,MATCH($C83,'DEQ Pollutant List'!$C$7:$C$614,0)),INDEX('DEQ Pollutant List'!$A$7:$A$614,MATCH($B83,'DEQ Pollutant List'!$B$7:$B$614,0))),"")</f>
        <v>431</v>
      </c>
      <c r="E83" s="304">
        <v>0</v>
      </c>
      <c r="F83" s="305">
        <v>3.54E-6</v>
      </c>
      <c r="G83" s="306"/>
      <c r="H83" s="307" t="s">
        <v>1387</v>
      </c>
      <c r="I83" s="308" t="s">
        <v>1479</v>
      </c>
      <c r="J83" s="305">
        <f>IFERROR($F83*'2. Emissions Units &amp; Activities'!H$15*(1-$E83),0)</f>
        <v>1.36914076512</v>
      </c>
      <c r="K83" s="309">
        <f>IFERROR($F83*'2. Emissions Units &amp; Activities'!I$15*(1-$E83),0)</f>
        <v>1.96993566</v>
      </c>
      <c r="L83" s="307">
        <f>IFERROR($F83*'2. Emissions Units &amp; Activities'!J$15*(1-$E83),0)</f>
        <v>1.96993566</v>
      </c>
      <c r="M83" s="305">
        <f>IFERROR($F83*'2. Emissions Units &amp; Activities'!K$15*(1-$E83),0)</f>
        <v>6.2426484000000001E-3</v>
      </c>
      <c r="N83" s="309">
        <f>IFERROR($F83*'2. Emissions Units &amp; Activities'!L$15*(1-$E83),0)</f>
        <v>6.5419199999999997E-3</v>
      </c>
      <c r="O83" s="307">
        <f>IFERROR($F83*'2. Emissions Units &amp; Activities'!M$15*(1-$E83),0)</f>
        <v>6.5419199999999997E-3</v>
      </c>
    </row>
    <row r="84" spans="1:15" x14ac:dyDescent="0.35">
      <c r="A84" s="59" t="s">
        <v>1421</v>
      </c>
      <c r="B84" s="60" t="s">
        <v>843</v>
      </c>
      <c r="C84" s="61" t="str">
        <f>IFERROR(IF(B84="No CAS","",INDEX('DEQ Pollutant List'!$C$7:$C$614,MATCH('3. Pollutant Emissions - EF'!B84,'DEQ Pollutant List'!$B$7:$B$614,0))),"")</f>
        <v>2,3,7,8-Tetrachlorodibenzo-p-dioxin (TCDD)</v>
      </c>
      <c r="D84" s="68">
        <f>IFERROR(IF(OR($B84="",$B84="No CAS"),INDEX('DEQ Pollutant List'!$A$7:$A$614,MATCH($C84,'DEQ Pollutant List'!$C$7:$C$614,0)),INDEX('DEQ Pollutant List'!$A$7:$A$614,MATCH($B84,'DEQ Pollutant List'!$B$7:$B$614,0))),"")</f>
        <v>527</v>
      </c>
      <c r="E84" s="76">
        <v>0</v>
      </c>
      <c r="F84" s="77">
        <v>1.176429572190803E-12</v>
      </c>
      <c r="G84" s="78"/>
      <c r="H84" s="79" t="s">
        <v>1387</v>
      </c>
      <c r="I84" s="80" t="s">
        <v>1478</v>
      </c>
      <c r="J84" s="77">
        <f>IFERROR($F84*'2. Emissions Units &amp; Activities'!H$15*(1-$E84),0)</f>
        <v>4.5499934592630236E-7</v>
      </c>
      <c r="K84" s="81">
        <f>IFERROR($F84*'2. Emissions Units &amp; Activities'!I$15*(1-$E84),0)</f>
        <v>6.5465835190316589E-7</v>
      </c>
      <c r="L84" s="79">
        <f>IFERROR($F84*'2. Emissions Units &amp; Activities'!J$15*(1-$E84),0)</f>
        <v>6.5465835190316589E-7</v>
      </c>
      <c r="M84" s="77">
        <f>IFERROR($F84*'2. Emissions Units &amp; Activities'!K$15*(1-$E84),0)</f>
        <v>2.0745864933755936E-9</v>
      </c>
      <c r="N84" s="81">
        <f>IFERROR($F84*'2. Emissions Units &amp; Activities'!L$15*(1-$E84),0)</f>
        <v>2.1740418494086037E-9</v>
      </c>
      <c r="O84" s="79">
        <f>IFERROR($F84*'2. Emissions Units &amp; Activities'!M$15*(1-$E84),0)</f>
        <v>2.1740418494086037E-9</v>
      </c>
    </row>
    <row r="85" spans="1:15" x14ac:dyDescent="0.35">
      <c r="A85" s="59" t="s">
        <v>1421</v>
      </c>
      <c r="B85" s="60" t="s">
        <v>845</v>
      </c>
      <c r="C85" s="61" t="str">
        <f>IFERROR(IF(B85="No CAS","",INDEX('DEQ Pollutant List'!$C$7:$C$614,MATCH('3. Pollutant Emissions - EF'!B85,'DEQ Pollutant List'!$B$7:$B$614,0))),"")</f>
        <v>1,2,3,7,8-Pentachlorodibenzo-p-dioxin (PeCDD)</v>
      </c>
      <c r="D85" s="68">
        <f>IFERROR(IF(OR($B85="",$B85="No CAS"),INDEX('DEQ Pollutant List'!$A$7:$A$614,MATCH($C85,'DEQ Pollutant List'!$C$7:$C$614,0)),INDEX('DEQ Pollutant List'!$A$7:$A$614,MATCH($B85,'DEQ Pollutant List'!$B$7:$B$614,0))),"")</f>
        <v>528</v>
      </c>
      <c r="E85" s="76">
        <v>0</v>
      </c>
      <c r="F85" s="77">
        <v>1.8320313293026722E-12</v>
      </c>
      <c r="G85" s="78"/>
      <c r="H85" s="79" t="s">
        <v>1387</v>
      </c>
      <c r="I85" s="80" t="s">
        <v>1478</v>
      </c>
      <c r="J85" s="77">
        <f>IFERROR($F85*'2. Emissions Units &amp; Activities'!H$15*(1-$E85),0)</f>
        <v>7.0856180110883368E-7</v>
      </c>
      <c r="K85" s="81">
        <f>IFERROR($F85*'2. Emissions Units &amp; Activities'!I$15*(1-$E85),0)</f>
        <v>1.0194869620990218E-6</v>
      </c>
      <c r="L85" s="79">
        <f>IFERROR($F85*'2. Emissions Units &amp; Activities'!J$15*(1-$E85),0)</f>
        <v>1.0194869620990218E-6</v>
      </c>
      <c r="M85" s="77">
        <f>IFERROR($F85*'2. Emissions Units &amp; Activities'!K$15*(1-$E85),0)</f>
        <v>3.2307139679720902E-9</v>
      </c>
      <c r="N85" s="81">
        <f>IFERROR($F85*'2. Emissions Units &amp; Activities'!L$15*(1-$E85),0)</f>
        <v>3.3855938965513381E-9</v>
      </c>
      <c r="O85" s="79">
        <f>IFERROR($F85*'2. Emissions Units &amp; Activities'!M$15*(1-$E85),0)</f>
        <v>3.3855938965513381E-9</v>
      </c>
    </row>
    <row r="86" spans="1:15" x14ac:dyDescent="0.35">
      <c r="A86" s="59" t="s">
        <v>1421</v>
      </c>
      <c r="B86" s="60" t="s">
        <v>847</v>
      </c>
      <c r="C86" s="61" t="str">
        <f>IFERROR(IF(B86="No CAS","",INDEX('DEQ Pollutant List'!$C$7:$C$614,MATCH('3. Pollutant Emissions - EF'!B86,'DEQ Pollutant List'!$B$7:$B$614,0))),"")</f>
        <v>1,2,3,4,7,8-Hexachlorodibenzo-p-dioxin (HxCDD)</v>
      </c>
      <c r="D86" s="68">
        <f>IFERROR(IF(OR($B86="",$B86="No CAS"),INDEX('DEQ Pollutant List'!$A$7:$A$614,MATCH($C86,'DEQ Pollutant List'!$C$7:$C$614,0)),INDEX('DEQ Pollutant List'!$A$7:$A$614,MATCH($B86,'DEQ Pollutant List'!$B$7:$B$614,0))),"")</f>
        <v>529</v>
      </c>
      <c r="E86" s="76">
        <v>0</v>
      </c>
      <c r="F86" s="77">
        <v>1.3061628223286773E-12</v>
      </c>
      <c r="G86" s="78"/>
      <c r="H86" s="79" t="s">
        <v>1387</v>
      </c>
      <c r="I86" s="80" t="s">
        <v>1478</v>
      </c>
      <c r="J86" s="77">
        <f>IFERROR($F86*'2. Emissions Units &amp; Activities'!H$15*(1-$E86),0)</f>
        <v>5.0517535760858303E-7</v>
      </c>
      <c r="K86" s="81">
        <f>IFERROR($F86*'2. Emissions Units &amp; Activities'!I$15*(1-$E86),0)</f>
        <v>7.2685218120663998E-7</v>
      </c>
      <c r="L86" s="79">
        <f>IFERROR($F86*'2. Emissions Units &amp; Activities'!J$15*(1-$E86),0)</f>
        <v>7.2685218120663998E-7</v>
      </c>
      <c r="M86" s="77">
        <f>IFERROR($F86*'2. Emissions Units &amp; Activities'!K$15*(1-$E86),0)</f>
        <v>2.3033658906637295E-9</v>
      </c>
      <c r="N86" s="81">
        <f>IFERROR($F86*'2. Emissions Units &amp; Activities'!L$15*(1-$E86),0)</f>
        <v>2.4137888956633959E-9</v>
      </c>
      <c r="O86" s="79">
        <f>IFERROR($F86*'2. Emissions Units &amp; Activities'!M$15*(1-$E86),0)</f>
        <v>2.4137888956633959E-9</v>
      </c>
    </row>
    <row r="87" spans="1:15" x14ac:dyDescent="0.35">
      <c r="A87" s="59" t="s">
        <v>1421</v>
      </c>
      <c r="B87" s="60" t="s">
        <v>849</v>
      </c>
      <c r="C87" s="61" t="str">
        <f>IFERROR(IF(B87="No CAS","",INDEX('DEQ Pollutant List'!$C$7:$C$614,MATCH('3. Pollutant Emissions - EF'!B87,'DEQ Pollutant List'!$B$7:$B$614,0))),"")</f>
        <v>1,2,3,6,7,8-Hexachlorodibenzo-p-dioxin (HxCDD)</v>
      </c>
      <c r="D87" s="68">
        <f>IFERROR(IF(OR($B87="",$B87="No CAS"),INDEX('DEQ Pollutant List'!$A$7:$A$614,MATCH($C87,'DEQ Pollutant List'!$C$7:$C$614,0)),INDEX('DEQ Pollutant List'!$A$7:$A$614,MATCH($B87,'DEQ Pollutant List'!$B$7:$B$614,0))),"")</f>
        <v>530</v>
      </c>
      <c r="E87" s="76">
        <v>0</v>
      </c>
      <c r="F87" s="77">
        <v>1.3121798755797523E-12</v>
      </c>
      <c r="G87" s="78"/>
      <c r="H87" s="79" t="s">
        <v>1387</v>
      </c>
      <c r="I87" s="80" t="s">
        <v>1478</v>
      </c>
      <c r="J87" s="77">
        <f>IFERROR($F87*'2. Emissions Units &amp; Activities'!H$15*(1-$E87),0)</f>
        <v>5.0750253074190068E-7</v>
      </c>
      <c r="K87" s="81">
        <f>IFERROR($F87*'2. Emissions Units &amp; Activities'!I$15*(1-$E87),0)</f>
        <v>7.3020054498274496E-7</v>
      </c>
      <c r="L87" s="79">
        <f>IFERROR($F87*'2. Emissions Units &amp; Activities'!J$15*(1-$E87),0)</f>
        <v>7.3020054498274496E-7</v>
      </c>
      <c r="M87" s="77">
        <f>IFERROR($F87*'2. Emissions Units &amp; Activities'!K$15*(1-$E87),0)</f>
        <v>2.3139767233898703E-9</v>
      </c>
      <c r="N87" s="81">
        <f>IFERROR($F87*'2. Emissions Units &amp; Activities'!L$15*(1-$E87),0)</f>
        <v>2.4249084100713822E-9</v>
      </c>
      <c r="O87" s="79">
        <f>IFERROR($F87*'2. Emissions Units &amp; Activities'!M$15*(1-$E87),0)</f>
        <v>2.4249084100713822E-9</v>
      </c>
    </row>
    <row r="88" spans="1:15" x14ac:dyDescent="0.35">
      <c r="A88" s="59" t="s">
        <v>1421</v>
      </c>
      <c r="B88" s="60" t="s">
        <v>851</v>
      </c>
      <c r="C88" s="61" t="str">
        <f>IFERROR(IF(B88="No CAS","",INDEX('DEQ Pollutant List'!$C$7:$C$614,MATCH('3. Pollutant Emissions - EF'!B88,'DEQ Pollutant List'!$B$7:$B$614,0))),"")</f>
        <v>1,2,3,7,8,9-Hexachlorodibenzo-p-dioxin (HxCDD)</v>
      </c>
      <c r="D88" s="68">
        <f>IFERROR(IF(OR($B88="",$B88="No CAS"),INDEX('DEQ Pollutant List'!$A$7:$A$614,MATCH($C88,'DEQ Pollutant List'!$C$7:$C$614,0)),INDEX('DEQ Pollutant List'!$A$7:$A$614,MATCH($B88,'DEQ Pollutant List'!$B$7:$B$614,0))),"")</f>
        <v>531</v>
      </c>
      <c r="E88" s="76">
        <v>0</v>
      </c>
      <c r="F88" s="77">
        <v>1.4874368630632373E-12</v>
      </c>
      <c r="G88" s="78"/>
      <c r="H88" s="79" t="s">
        <v>1387</v>
      </c>
      <c r="I88" s="80" t="s">
        <v>1478</v>
      </c>
      <c r="J88" s="77">
        <f>IFERROR($F88*'2. Emissions Units &amp; Activities'!H$15*(1-$E88),0)</f>
        <v>5.7528543637347273E-7</v>
      </c>
      <c r="K88" s="81">
        <f>IFERROR($F88*'2. Emissions Units &amp; Activities'!I$15*(1-$E88),0)</f>
        <v>8.2772737812056723E-7</v>
      </c>
      <c r="L88" s="79">
        <f>IFERROR($F88*'2. Emissions Units &amp; Activities'!J$15*(1-$E88),0)</f>
        <v>8.2772737812056723E-7</v>
      </c>
      <c r="M88" s="77">
        <f>IFERROR($F88*'2. Emissions Units &amp; Activities'!K$15*(1-$E88),0)</f>
        <v>2.6230354105374963E-9</v>
      </c>
      <c r="N88" s="81">
        <f>IFERROR($F88*'2. Emissions Units &amp; Activities'!L$15*(1-$E88),0)</f>
        <v>2.7487833229408624E-9</v>
      </c>
      <c r="O88" s="79">
        <f>IFERROR($F88*'2. Emissions Units &amp; Activities'!M$15*(1-$E88),0)</f>
        <v>2.7487833229408624E-9</v>
      </c>
    </row>
    <row r="89" spans="1:15" x14ac:dyDescent="0.35">
      <c r="A89" s="59" t="s">
        <v>1421</v>
      </c>
      <c r="B89" s="60" t="s">
        <v>853</v>
      </c>
      <c r="C89" s="61" t="str">
        <f>IFERROR(IF(B89="No CAS","",INDEX('DEQ Pollutant List'!$C$7:$C$614,MATCH('3. Pollutant Emissions - EF'!B89,'DEQ Pollutant List'!$B$7:$B$614,0))),"")</f>
        <v>1,2,3,4,6,7,8-Heptachlorodibenzo-p-dioxin (HpCDD)</v>
      </c>
      <c r="D89" s="68">
        <f>IFERROR(IF(OR($B89="",$B89="No CAS"),INDEX('DEQ Pollutant List'!$A$7:$A$614,MATCH($C89,'DEQ Pollutant List'!$C$7:$C$614,0)),INDEX('DEQ Pollutant List'!$A$7:$A$614,MATCH($B89,'DEQ Pollutant List'!$B$7:$B$614,0))),"")</f>
        <v>532</v>
      </c>
      <c r="E89" s="76">
        <v>0</v>
      </c>
      <c r="F89" s="77">
        <v>5.6807514205718364E-12</v>
      </c>
      <c r="G89" s="78"/>
      <c r="H89" s="79" t="s">
        <v>1387</v>
      </c>
      <c r="I89" s="80" t="s">
        <v>1478</v>
      </c>
      <c r="J89" s="77">
        <f>IFERROR($F89*'2. Emissions Units &amp; Activities'!H$15*(1-$E89),0)</f>
        <v>2.1971040526605231E-6</v>
      </c>
      <c r="K89" s="81">
        <f>IFERROR($F89*'2. Emissions Units &amp; Activities'!I$15*(1-$E89),0)</f>
        <v>3.1612188697683949E-6</v>
      </c>
      <c r="L89" s="79">
        <f>IFERROR($F89*'2. Emissions Units &amp; Activities'!J$15*(1-$E89),0)</f>
        <v>3.1612188697683949E-6</v>
      </c>
      <c r="M89" s="77">
        <f>IFERROR($F89*'2. Emissions Units &amp; Activities'!K$15*(1-$E89),0)</f>
        <v>1.0017777900121612E-8</v>
      </c>
      <c r="N89" s="81">
        <f>IFERROR($F89*'2. Emissions Units &amp; Activities'!L$15*(1-$E89),0)</f>
        <v>1.0498028625216753E-8</v>
      </c>
      <c r="O89" s="79">
        <f>IFERROR($F89*'2. Emissions Units &amp; Activities'!M$15*(1-$E89),0)</f>
        <v>1.0498028625216753E-8</v>
      </c>
    </row>
    <row r="90" spans="1:15" x14ac:dyDescent="0.35">
      <c r="A90" s="59" t="s">
        <v>1421</v>
      </c>
      <c r="B90" s="60" t="s">
        <v>855</v>
      </c>
      <c r="C90" s="61" t="str">
        <f>IFERROR(IF(B90="No CAS","",INDEX('DEQ Pollutant List'!$C$7:$C$614,MATCH('3. Pollutant Emissions - EF'!B90,'DEQ Pollutant List'!$B$7:$B$614,0))),"")</f>
        <v>Octachlorodibenzo-p-dioxin (OCDD)</v>
      </c>
      <c r="D90" s="68">
        <f>IFERROR(IF(OR($B90="",$B90="No CAS"),INDEX('DEQ Pollutant List'!$A$7:$A$614,MATCH($C90,'DEQ Pollutant List'!$C$7:$C$614,0)),INDEX('DEQ Pollutant List'!$A$7:$A$614,MATCH($B90,'DEQ Pollutant List'!$B$7:$B$614,0))),"")</f>
        <v>533</v>
      </c>
      <c r="E90" s="76">
        <v>0</v>
      </c>
      <c r="F90" s="77">
        <v>2.1145868892909336E-11</v>
      </c>
      <c r="G90" s="78"/>
      <c r="H90" s="79" t="s">
        <v>1387</v>
      </c>
      <c r="I90" s="80" t="s">
        <v>1478</v>
      </c>
      <c r="J90" s="77">
        <f>IFERROR($F90*'2. Emissions Units &amp; Activities'!H$15*(1-$E90),0)</f>
        <v>8.1784381681257334E-6</v>
      </c>
      <c r="K90" s="81">
        <f>IFERROR($F90*'2. Emissions Units &amp; Activities'!I$15*(1-$E90),0)</f>
        <v>1.1767231975657294E-5</v>
      </c>
      <c r="L90" s="79">
        <f>IFERROR($F90*'2. Emissions Units &amp; Activities'!J$15*(1-$E90),0)</f>
        <v>1.1767231975657294E-5</v>
      </c>
      <c r="M90" s="77">
        <f>IFERROR($F90*'2. Emissions Units &amp; Activities'!K$15*(1-$E90),0)</f>
        <v>3.72898939578899E-8</v>
      </c>
      <c r="N90" s="81">
        <f>IFERROR($F90*'2. Emissions Units &amp; Activities'!L$15*(1-$E90),0)</f>
        <v>3.9077565714096451E-8</v>
      </c>
      <c r="O90" s="79">
        <f>IFERROR($F90*'2. Emissions Units &amp; Activities'!M$15*(1-$E90),0)</f>
        <v>3.9077565714096451E-8</v>
      </c>
    </row>
    <row r="91" spans="1:15" x14ac:dyDescent="0.35">
      <c r="A91" s="59" t="s">
        <v>1421</v>
      </c>
      <c r="B91" s="60" t="s">
        <v>857</v>
      </c>
      <c r="C91" s="61" t="str">
        <f>IFERROR(IF(B91="No CAS","",INDEX('DEQ Pollutant List'!$C$7:$C$614,MATCH('3. Pollutant Emissions - EF'!B91,'DEQ Pollutant List'!$B$7:$B$614,0))),"")</f>
        <v>2,3,7,8-Tetrachlorodibenzofuran (TcDF)</v>
      </c>
      <c r="D91" s="68">
        <f>IFERROR(IF(OR($B91="",$B91="No CAS"),INDEX('DEQ Pollutant List'!$A$7:$A$614,MATCH($C91,'DEQ Pollutant List'!$C$7:$C$614,0)),INDEX('DEQ Pollutant List'!$A$7:$A$614,MATCH($B91,'DEQ Pollutant List'!$B$7:$B$614,0))),"")</f>
        <v>539</v>
      </c>
      <c r="E91" s="76">
        <v>0</v>
      </c>
      <c r="F91" s="77">
        <v>4.023939427605419E-12</v>
      </c>
      <c r="G91" s="78"/>
      <c r="H91" s="79" t="s">
        <v>1387</v>
      </c>
      <c r="I91" s="80" t="s">
        <v>1478</v>
      </c>
      <c r="J91" s="77">
        <f>IFERROR($F91*'2. Emissions Units &amp; Activities'!H$15*(1-$E91),0)</f>
        <v>1.5563105951153159E-6</v>
      </c>
      <c r="K91" s="81">
        <f>IFERROR($F91*'2. Emissions Units &amp; Activities'!I$15*(1-$E91),0)</f>
        <v>2.239237788734436E-6</v>
      </c>
      <c r="L91" s="79">
        <f>IFERROR($F91*'2. Emissions Units &amp; Activities'!J$15*(1-$E91),0)</f>
        <v>2.239237788734436E-6</v>
      </c>
      <c r="M91" s="77">
        <f>IFERROR($F91*'2. Emissions Units &amp; Activities'!K$15*(1-$E91),0)</f>
        <v>7.0960562230050526E-9</v>
      </c>
      <c r="N91" s="81">
        <f>IFERROR($F91*'2. Emissions Units &amp; Activities'!L$15*(1-$E91),0)</f>
        <v>7.4362400622148139E-9</v>
      </c>
      <c r="O91" s="79">
        <f>IFERROR($F91*'2. Emissions Units &amp; Activities'!M$15*(1-$E91),0)</f>
        <v>7.4362400622148139E-9</v>
      </c>
    </row>
    <row r="92" spans="1:15" x14ac:dyDescent="0.35">
      <c r="A92" s="59" t="s">
        <v>1421</v>
      </c>
      <c r="B92" s="60" t="s">
        <v>859</v>
      </c>
      <c r="C92" s="61" t="str">
        <f>IFERROR(IF(B92="No CAS","",INDEX('DEQ Pollutant List'!$C$7:$C$614,MATCH('3. Pollutant Emissions - EF'!B92,'DEQ Pollutant List'!$B$7:$B$614,0))),"")</f>
        <v>1,2,3,7,8-Pentachlorodibenzofuran (PeCDF)</v>
      </c>
      <c r="D92" s="68">
        <f>IFERROR(IF(OR($B92="",$B92="No CAS"),INDEX('DEQ Pollutant List'!$A$7:$A$614,MATCH($C92,'DEQ Pollutant List'!$C$7:$C$614,0)),INDEX('DEQ Pollutant List'!$A$7:$A$614,MATCH($B92,'DEQ Pollutant List'!$B$7:$B$614,0))),"")</f>
        <v>540</v>
      </c>
      <c r="E92" s="76">
        <v>0</v>
      </c>
      <c r="F92" s="77">
        <v>1.8535177351851289E-12</v>
      </c>
      <c r="G92" s="78"/>
      <c r="H92" s="79" t="s">
        <v>1387</v>
      </c>
      <c r="I92" s="80" t="s">
        <v>1478</v>
      </c>
      <c r="J92" s="77">
        <f>IFERROR($F92*'2. Emissions Units &amp; Activities'!H$15*(1-$E92),0)</f>
        <v>7.1687194636012914E-7</v>
      </c>
      <c r="K92" s="81">
        <f>IFERROR($F92*'2. Emissions Units &amp; Activities'!I$15*(1-$E92),0)</f>
        <v>1.0314436957580854E-6</v>
      </c>
      <c r="L92" s="79">
        <f>IFERROR($F92*'2. Emissions Units &amp; Activities'!J$15*(1-$E92),0)</f>
        <v>1.0314436957580854E-6</v>
      </c>
      <c r="M92" s="77">
        <f>IFERROR($F92*'2. Emissions Units &amp; Activities'!K$15*(1-$E92),0)</f>
        <v>3.2686043852895675E-9</v>
      </c>
      <c r="N92" s="81">
        <f>IFERROR($F92*'2. Emissions Units &amp; Activities'!L$15*(1-$E92),0)</f>
        <v>3.4253007746221182E-9</v>
      </c>
      <c r="O92" s="79">
        <f>IFERROR($F92*'2. Emissions Units &amp; Activities'!M$15*(1-$E92),0)</f>
        <v>3.4253007746221182E-9</v>
      </c>
    </row>
    <row r="93" spans="1:15" x14ac:dyDescent="0.35">
      <c r="A93" s="59" t="s">
        <v>1421</v>
      </c>
      <c r="B93" s="60" t="s">
        <v>861</v>
      </c>
      <c r="C93" s="61" t="str">
        <f>IFERROR(IF(B93="No CAS","",INDEX('DEQ Pollutant List'!$C$7:$C$614,MATCH('3. Pollutant Emissions - EF'!B93,'DEQ Pollutant List'!$B$7:$B$614,0))),"")</f>
        <v>2,3,4,7,8-Pentachlorodibenzofuran (PeCDF)</v>
      </c>
      <c r="D93" s="68">
        <f>IFERROR(IF(OR($B93="",$B93="No CAS"),INDEX('DEQ Pollutant List'!$A$7:$A$614,MATCH($C93,'DEQ Pollutant List'!$C$7:$C$614,0)),INDEX('DEQ Pollutant List'!$A$7:$A$614,MATCH($B93,'DEQ Pollutant List'!$B$7:$B$614,0))),"")</f>
        <v>541</v>
      </c>
      <c r="E93" s="76">
        <v>0</v>
      </c>
      <c r="F93" s="77">
        <v>2.6636042966528053E-12</v>
      </c>
      <c r="G93" s="78"/>
      <c r="H93" s="79" t="s">
        <v>1387</v>
      </c>
      <c r="I93" s="80" t="s">
        <v>1478</v>
      </c>
      <c r="J93" s="77">
        <f>IFERROR($F93*'2. Emissions Units &amp; Activities'!H$15*(1-$E93),0)</f>
        <v>1.0301833968068196E-6</v>
      </c>
      <c r="K93" s="81">
        <f>IFERROR($F93*'2. Emissions Units &amp; Activities'!I$15*(1-$E93),0)</f>
        <v>1.4822398553970565E-6</v>
      </c>
      <c r="L93" s="79">
        <f>IFERROR($F93*'2. Emissions Units &amp; Activities'!J$15*(1-$E93),0)</f>
        <v>1.4822398553970565E-6</v>
      </c>
      <c r="M93" s="77">
        <f>IFERROR($F93*'2. Emissions Units &amp; Activities'!K$15*(1-$E93),0)</f>
        <v>4.697159632975356E-9</v>
      </c>
      <c r="N93" s="81">
        <f>IFERROR($F93*'2. Emissions Units &amp; Activities'!L$15*(1-$E93),0)</f>
        <v>4.9223407402143843E-9</v>
      </c>
      <c r="O93" s="79">
        <f>IFERROR($F93*'2. Emissions Units &amp; Activities'!M$15*(1-$E93),0)</f>
        <v>4.9223407402143843E-9</v>
      </c>
    </row>
    <row r="94" spans="1:15" x14ac:dyDescent="0.35">
      <c r="A94" s="59" t="s">
        <v>1421</v>
      </c>
      <c r="B94" s="60" t="s">
        <v>863</v>
      </c>
      <c r="C94" s="61" t="str">
        <f>IFERROR(IF(B94="No CAS","",INDEX('DEQ Pollutant List'!$C$7:$C$614,MATCH('3. Pollutant Emissions - EF'!B94,'DEQ Pollutant List'!$B$7:$B$614,0))),"")</f>
        <v>1,2,3,4,7,8-Hexachlorodibenzofuran (HxCDF)</v>
      </c>
      <c r="D94" s="68">
        <f>IFERROR(IF(OR($B94="",$B94="No CAS"),INDEX('DEQ Pollutant List'!$A$7:$A$614,MATCH($C94,'DEQ Pollutant List'!$C$7:$C$614,0)),INDEX('DEQ Pollutant List'!$A$7:$A$614,MATCH($B94,'DEQ Pollutant List'!$B$7:$B$614,0))),"")</f>
        <v>542</v>
      </c>
      <c r="E94" s="76">
        <v>0</v>
      </c>
      <c r="F94" s="77">
        <v>1.2799416809730012E-12</v>
      </c>
      <c r="G94" s="78"/>
      <c r="H94" s="79" t="s">
        <v>1387</v>
      </c>
      <c r="I94" s="80" t="s">
        <v>1478</v>
      </c>
      <c r="J94" s="77">
        <f>IFERROR($F94*'2. Emissions Units &amp; Activities'!H$15*(1-$E94),0)</f>
        <v>4.9503399220235986E-7</v>
      </c>
      <c r="K94" s="81">
        <f>IFERROR($F94*'2. Emissions Units &amp; Activities'!I$15*(1-$E94),0)</f>
        <v>7.122606666861747E-7</v>
      </c>
      <c r="L94" s="79">
        <f>IFERROR($F94*'2. Emissions Units &amp; Activities'!J$15*(1-$E94),0)</f>
        <v>7.122606666861747E-7</v>
      </c>
      <c r="M94" s="77">
        <f>IFERROR($F94*'2. Emissions Units &amp; Activities'!K$15*(1-$E94),0)</f>
        <v>2.2571259567286486E-9</v>
      </c>
      <c r="N94" s="81">
        <f>IFERROR($F94*'2. Emissions Units &amp; Activities'!L$15*(1-$E94),0)</f>
        <v>2.365332226438106E-9</v>
      </c>
      <c r="O94" s="79">
        <f>IFERROR($F94*'2. Emissions Units &amp; Activities'!M$15*(1-$E94),0)</f>
        <v>2.365332226438106E-9</v>
      </c>
    </row>
    <row r="95" spans="1:15" x14ac:dyDescent="0.35">
      <c r="A95" s="59" t="s">
        <v>1421</v>
      </c>
      <c r="B95" s="60" t="s">
        <v>865</v>
      </c>
      <c r="C95" s="61" t="str">
        <f>IFERROR(IF(B95="No CAS","",INDEX('DEQ Pollutant List'!$C$7:$C$614,MATCH('3. Pollutant Emissions - EF'!B95,'DEQ Pollutant List'!$B$7:$B$614,0))),"")</f>
        <v>1,2,3,6,7,8-Hexachlorodibenzofuran (HxCDF)</v>
      </c>
      <c r="D95" s="68">
        <f>IFERROR(IF(OR($B95="",$B95="No CAS"),INDEX('DEQ Pollutant List'!$A$7:$A$614,MATCH($C95,'DEQ Pollutant List'!$C$7:$C$614,0)),INDEX('DEQ Pollutant List'!$A$7:$A$614,MATCH($B95,'DEQ Pollutant List'!$B$7:$B$614,0))),"")</f>
        <v>543</v>
      </c>
      <c r="E95" s="76">
        <v>0</v>
      </c>
      <c r="F95" s="77">
        <v>9.0094027019267352E-13</v>
      </c>
      <c r="G95" s="78"/>
      <c r="H95" s="79" t="s">
        <v>1387</v>
      </c>
      <c r="I95" s="80" t="s">
        <v>1478</v>
      </c>
      <c r="J95" s="77">
        <f>IFERROR($F95*'2. Emissions Units &amp; Activities'!H$15*(1-$E95),0)</f>
        <v>3.4845029685282955E-7</v>
      </c>
      <c r="K95" s="81">
        <f>IFERROR($F95*'2. Emissions Units &amp; Activities'!I$15*(1-$E95),0)</f>
        <v>5.0135434061654876E-7</v>
      </c>
      <c r="L95" s="79">
        <f>IFERROR($F95*'2. Emissions Units &amp; Activities'!J$15*(1-$E95),0)</f>
        <v>5.0135434061654876E-7</v>
      </c>
      <c r="M95" s="77">
        <f>IFERROR($F95*'2. Emissions Units &amp; Activities'!K$15*(1-$E95),0)</f>
        <v>1.5887721288739721E-9</v>
      </c>
      <c r="N95" s="81">
        <f>IFERROR($F95*'2. Emissions Units &amp; Activities'!L$15*(1-$E95),0)</f>
        <v>1.6649376193160606E-9</v>
      </c>
      <c r="O95" s="79">
        <f>IFERROR($F95*'2. Emissions Units &amp; Activities'!M$15*(1-$E95),0)</f>
        <v>1.6649376193160606E-9</v>
      </c>
    </row>
    <row r="96" spans="1:15" x14ac:dyDescent="0.35">
      <c r="A96" s="59" t="s">
        <v>1421</v>
      </c>
      <c r="B96" s="60" t="s">
        <v>867</v>
      </c>
      <c r="C96" s="61" t="str">
        <f>IFERROR(IF(B96="No CAS","",INDEX('DEQ Pollutant List'!$C$7:$C$614,MATCH('3. Pollutant Emissions - EF'!B96,'DEQ Pollutant List'!$B$7:$B$614,0))),"")</f>
        <v>1,2,3,7,8,9-Hexachlorodibenzofuran (HxCDF)</v>
      </c>
      <c r="D96" s="68">
        <f>IFERROR(IF(OR($B96="",$B96="No CAS"),INDEX('DEQ Pollutant List'!$A$7:$A$614,MATCH($C96,'DEQ Pollutant List'!$C$7:$C$614,0)),INDEX('DEQ Pollutant List'!$A$7:$A$614,MATCH($B96,'DEQ Pollutant List'!$B$7:$B$614,0))),"")</f>
        <v>544</v>
      </c>
      <c r="E96" s="76">
        <v>0</v>
      </c>
      <c r="F96" s="77">
        <v>1.3267525835900362E-12</v>
      </c>
      <c r="G96" s="78"/>
      <c r="H96" s="79" t="s">
        <v>1387</v>
      </c>
      <c r="I96" s="80" t="s">
        <v>1478</v>
      </c>
      <c r="J96" s="77">
        <f>IFERROR($F96*'2. Emissions Units &amp; Activities'!H$15*(1-$E96),0)</f>
        <v>5.1313871396084722E-7</v>
      </c>
      <c r="K96" s="81">
        <f>IFERROR($F96*'2. Emissions Units &amp; Activities'!I$15*(1-$E96),0)</f>
        <v>7.383099509635998E-7</v>
      </c>
      <c r="L96" s="79">
        <f>IFERROR($F96*'2. Emissions Units &amp; Activities'!J$15*(1-$E96),0)</f>
        <v>7.383099509635998E-7</v>
      </c>
      <c r="M96" s="77">
        <f>IFERROR($F96*'2. Emissions Units &amp; Activities'!K$15*(1-$E96),0)</f>
        <v>2.3396751110576855E-9</v>
      </c>
      <c r="N96" s="81">
        <f>IFERROR($F96*'2. Emissions Units &amp; Activities'!L$15*(1-$E96),0)</f>
        <v>2.4518387744743868E-9</v>
      </c>
      <c r="O96" s="79">
        <f>IFERROR($F96*'2. Emissions Units &amp; Activities'!M$15*(1-$E96),0)</f>
        <v>2.4518387744743868E-9</v>
      </c>
    </row>
    <row r="97" spans="1:15" x14ac:dyDescent="0.35">
      <c r="A97" s="59" t="s">
        <v>1421</v>
      </c>
      <c r="B97" s="60" t="s">
        <v>869</v>
      </c>
      <c r="C97" s="61" t="str">
        <f>IFERROR(IF(B97="No CAS","",INDEX('DEQ Pollutant List'!$C$7:$C$614,MATCH('3. Pollutant Emissions - EF'!B97,'DEQ Pollutant List'!$B$7:$B$614,0))),"")</f>
        <v>2,3,4,6,7,8-Hexachlorodibenzofuran (HxCDF)</v>
      </c>
      <c r="D97" s="68">
        <f>IFERROR(IF(OR($B97="",$B97="No CAS"),INDEX('DEQ Pollutant List'!$A$7:$A$614,MATCH($C97,'DEQ Pollutant List'!$C$7:$C$614,0)),INDEX('DEQ Pollutant List'!$A$7:$A$614,MATCH($B97,'DEQ Pollutant List'!$B$7:$B$614,0))),"")</f>
        <v>545</v>
      </c>
      <c r="E97" s="76">
        <v>0</v>
      </c>
      <c r="F97" s="77">
        <v>1.1773409745862821E-12</v>
      </c>
      <c r="G97" s="78"/>
      <c r="H97" s="79" t="s">
        <v>1387</v>
      </c>
      <c r="I97" s="80" t="s">
        <v>1478</v>
      </c>
      <c r="J97" s="77">
        <f>IFERROR($F97*'2. Emissions Units &amp; Activities'!H$15*(1-$E97),0)</f>
        <v>4.5535184258536406E-7</v>
      </c>
      <c r="K97" s="81">
        <f>IFERROR($F97*'2. Emissions Units &amp; Activities'!I$15*(1-$E97),0)</f>
        <v>6.5516552819679973E-7</v>
      </c>
      <c r="L97" s="79">
        <f>IFERROR($F97*'2. Emissions Units &amp; Activities'!J$15*(1-$E97),0)</f>
        <v>6.5516552819679973E-7</v>
      </c>
      <c r="M97" s="77">
        <f>IFERROR($F97*'2. Emissions Units &amp; Activities'!K$15*(1-$E97),0)</f>
        <v>2.0761937150439251E-9</v>
      </c>
      <c r="N97" s="81">
        <f>IFERROR($F97*'2. Emissions Units &amp; Activities'!L$15*(1-$E97),0)</f>
        <v>2.1757261210354494E-9</v>
      </c>
      <c r="O97" s="79">
        <f>IFERROR($F97*'2. Emissions Units &amp; Activities'!M$15*(1-$E97),0)</f>
        <v>2.1757261210354494E-9</v>
      </c>
    </row>
    <row r="98" spans="1:15" x14ac:dyDescent="0.35">
      <c r="A98" s="59" t="s">
        <v>1421</v>
      </c>
      <c r="B98" s="60" t="s">
        <v>870</v>
      </c>
      <c r="C98" s="61" t="str">
        <f>IFERROR(IF(B98="No CAS","",INDEX('DEQ Pollutant List'!$C$7:$C$614,MATCH('3. Pollutant Emissions - EF'!B98,'DEQ Pollutant List'!$B$7:$B$614,0))),"")</f>
        <v>1,2,3,4,6,7,8-Heptachlorodibenzofuran (HpCDF)</v>
      </c>
      <c r="D98" s="68">
        <f>IFERROR(IF(OR($B98="",$B98="No CAS"),INDEX('DEQ Pollutant List'!$A$7:$A$614,MATCH($C98,'DEQ Pollutant List'!$C$7:$C$614,0)),INDEX('DEQ Pollutant List'!$A$7:$A$614,MATCH($B98,'DEQ Pollutant List'!$B$7:$B$614,0))),"")</f>
        <v>546</v>
      </c>
      <c r="E98" s="76">
        <v>0</v>
      </c>
      <c r="F98" s="77">
        <v>3.3915233704225525E-12</v>
      </c>
      <c r="G98" s="78"/>
      <c r="H98" s="79" t="s">
        <v>1387</v>
      </c>
      <c r="I98" s="80" t="s">
        <v>1478</v>
      </c>
      <c r="J98" s="77">
        <f>IFERROR($F98*'2. Emissions Units &amp; Activities'!H$15*(1-$E98),0)</f>
        <v>1.311715509125055E-6</v>
      </c>
      <c r="K98" s="81">
        <f>IFERROR($F98*'2. Emissions Units &amp; Activities'!I$15*(1-$E98),0)</f>
        <v>1.8873115336493716E-6</v>
      </c>
      <c r="L98" s="79">
        <f>IFERROR($F98*'2. Emissions Units &amp; Activities'!J$15*(1-$E98),0)</f>
        <v>1.8873115336493716E-6</v>
      </c>
      <c r="M98" s="77">
        <f>IFERROR($F98*'2. Emissions Units &amp; Activities'!K$15*(1-$E98),0)</f>
        <v>5.9808158028053549E-9</v>
      </c>
      <c r="N98" s="81">
        <f>IFERROR($F98*'2. Emissions Units &amp; Activities'!L$15*(1-$E98),0)</f>
        <v>6.2675351885408769E-9</v>
      </c>
      <c r="O98" s="79">
        <f>IFERROR($F98*'2. Emissions Units &amp; Activities'!M$15*(1-$E98),0)</f>
        <v>6.2675351885408769E-9</v>
      </c>
    </row>
    <row r="99" spans="1:15" x14ac:dyDescent="0.35">
      <c r="A99" s="59" t="s">
        <v>1421</v>
      </c>
      <c r="B99" s="60" t="s">
        <v>872</v>
      </c>
      <c r="C99" s="61" t="str">
        <f>IFERROR(IF(B99="No CAS","",INDEX('DEQ Pollutant List'!$C$7:$C$614,MATCH('3. Pollutant Emissions - EF'!B99,'DEQ Pollutant List'!$B$7:$B$614,0))),"")</f>
        <v>1,2,3,4,7,8,9-Heptachlorodibenzofuran (HpCDF)</v>
      </c>
      <c r="D99" s="68">
        <f>IFERROR(IF(OR($B99="",$B99="No CAS"),INDEX('DEQ Pollutant List'!$A$7:$A$614,MATCH($C99,'DEQ Pollutant List'!$C$7:$C$614,0)),INDEX('DEQ Pollutant List'!$A$7:$A$614,MATCH($B99,'DEQ Pollutant List'!$B$7:$B$614,0))),"")</f>
        <v>547</v>
      </c>
      <c r="E99" s="76">
        <v>0</v>
      </c>
      <c r="F99" s="77">
        <v>1.0527107375332234E-12</v>
      </c>
      <c r="G99" s="78"/>
      <c r="H99" s="79" t="s">
        <v>1387</v>
      </c>
      <c r="I99" s="80" t="s">
        <v>1478</v>
      </c>
      <c r="J99" s="77">
        <f>IFERROR($F99*'2. Emissions Units &amp; Activities'!H$15*(1-$E99),0)</f>
        <v>4.0714948718538902E-7</v>
      </c>
      <c r="K99" s="81">
        <f>IFERROR($F99*'2. Emissions Units &amp; Activities'!I$15*(1-$E99),0)</f>
        <v>5.8581141851175061E-7</v>
      </c>
      <c r="L99" s="79">
        <f>IFERROR($F99*'2. Emissions Units &amp; Activities'!J$15*(1-$E99),0)</f>
        <v>5.8581141851175061E-7</v>
      </c>
      <c r="M99" s="77">
        <f>IFERROR($F99*'2. Emissions Units &amp; Activities'!K$15*(1-$E99),0)</f>
        <v>1.8564132772103383E-9</v>
      </c>
      <c r="N99" s="81">
        <f>IFERROR($F99*'2. Emissions Units &amp; Activities'!L$15*(1-$E99),0)</f>
        <v>1.945409442961397E-9</v>
      </c>
      <c r="O99" s="79">
        <f>IFERROR($F99*'2. Emissions Units &amp; Activities'!M$15*(1-$E99),0)</f>
        <v>1.945409442961397E-9</v>
      </c>
    </row>
    <row r="100" spans="1:15" x14ac:dyDescent="0.35">
      <c r="A100" s="59" t="s">
        <v>1421</v>
      </c>
      <c r="B100" s="60" t="s">
        <v>874</v>
      </c>
      <c r="C100" s="61" t="str">
        <f>IFERROR(IF(B100="No CAS","",INDEX('DEQ Pollutant List'!$C$7:$C$614,MATCH('3. Pollutant Emissions - EF'!B100,'DEQ Pollutant List'!$B$7:$B$614,0))),"")</f>
        <v>Octachlorodibenzofuran (OCDF)</v>
      </c>
      <c r="D100" s="68">
        <f>IFERROR(IF(OR($B100="",$B100="No CAS"),INDEX('DEQ Pollutant List'!$A$7:$A$614,MATCH($C100,'DEQ Pollutant List'!$C$7:$C$614,0)),INDEX('DEQ Pollutant List'!$A$7:$A$614,MATCH($B100,'DEQ Pollutant List'!$B$7:$B$614,0))),"")</f>
        <v>548</v>
      </c>
      <c r="E100" s="76">
        <v>0</v>
      </c>
      <c r="F100" s="77">
        <v>5.7272053655716515E-12</v>
      </c>
      <c r="G100" s="78"/>
      <c r="H100" s="79" t="s">
        <v>1387</v>
      </c>
      <c r="I100" s="80" t="s">
        <v>1478</v>
      </c>
      <c r="J100" s="77">
        <f>IFERROR($F100*'2. Emissions Units &amp; Activities'!H$15*(1-$E100),0)</f>
        <v>2.2150707164458026E-6</v>
      </c>
      <c r="K100" s="81">
        <f>IFERROR($F100*'2. Emissions Units &amp; Activities'!I$15*(1-$E100),0)</f>
        <v>3.1870695146279471E-6</v>
      </c>
      <c r="L100" s="79">
        <f>IFERROR($F100*'2. Emissions Units &amp; Activities'!J$15*(1-$E100),0)</f>
        <v>3.1870695146279471E-6</v>
      </c>
      <c r="M100" s="77">
        <f>IFERROR($F100*'2. Emissions Units &amp; Activities'!K$15*(1-$E100),0)</f>
        <v>1.0099697573970984E-8</v>
      </c>
      <c r="N100" s="81">
        <f>IFERROR($F100*'2. Emissions Units &amp; Activities'!L$15*(1-$E100),0)</f>
        <v>1.0583875515576412E-8</v>
      </c>
      <c r="O100" s="79">
        <f>IFERROR($F100*'2. Emissions Units &amp; Activities'!M$15*(1-$E100),0)</f>
        <v>1.0583875515576412E-8</v>
      </c>
    </row>
    <row r="101" spans="1:15" x14ac:dyDescent="0.35">
      <c r="A101" s="59" t="s">
        <v>1427</v>
      </c>
      <c r="B101" s="60" t="s">
        <v>16</v>
      </c>
      <c r="C101" s="61" t="str">
        <f>IFERROR(IF(B101="No CAS","",INDEX('DEQ Pollutant List'!$C$7:$C$614,MATCH('3. Pollutant Emissions - EF'!B101,'DEQ Pollutant List'!$B$7:$B$614,0))),"")</f>
        <v>Acetaldehyde</v>
      </c>
      <c r="D101" s="68">
        <f>IFERROR(IF(OR($B101="",$B101="No CAS"),INDEX('DEQ Pollutant List'!$A$7:$A$614,MATCH($C101,'DEQ Pollutant List'!$C$7:$C$614,0)),INDEX('DEQ Pollutant List'!$A$7:$A$614,MATCH($B101,'DEQ Pollutant List'!$B$7:$B$614,0))),"")</f>
        <v>1</v>
      </c>
      <c r="E101" s="76">
        <v>0</v>
      </c>
      <c r="F101" s="77">
        <v>3.0999999999999999E-3</v>
      </c>
      <c r="G101" s="78"/>
      <c r="H101" s="79" t="s">
        <v>1422</v>
      </c>
      <c r="I101" s="80" t="s">
        <v>1447</v>
      </c>
      <c r="J101" s="77">
        <f>IFERROR($F101*'2. Emissions Units &amp; Activities'!H$16*(1-$E101),0)</f>
        <v>0.21588399999999999</v>
      </c>
      <c r="K101" s="81">
        <f>IFERROR($F101*'2. Emissions Units &amp; Activities'!I$16*(1-$E101),0)</f>
        <v>1.6813692982456139</v>
      </c>
      <c r="L101" s="79">
        <f>IFERROR($F101*'2. Emissions Units &amp; Activities'!J$16*(1-$E101),0)</f>
        <v>1.6813692982456139</v>
      </c>
      <c r="M101" s="77">
        <f>IFERROR($F101*'2. Emissions Units &amp; Activities'!K$16*(1-$E101),0)</f>
        <v>4.0563500000000002E-3</v>
      </c>
      <c r="N101" s="81">
        <f>IFERROR($F101*'2. Emissions Units &amp; Activities'!L$16*(1-$E101),0)</f>
        <v>5.5836257309941515E-3</v>
      </c>
      <c r="O101" s="79">
        <f>IFERROR($F101*'2. Emissions Units &amp; Activities'!M$16*(1-$E101),0)</f>
        <v>5.5836257309941515E-3</v>
      </c>
    </row>
    <row r="102" spans="1:15" x14ac:dyDescent="0.35">
      <c r="A102" s="59" t="s">
        <v>1427</v>
      </c>
      <c r="B102" s="60" t="s">
        <v>26</v>
      </c>
      <c r="C102" s="61" t="str">
        <f>IFERROR(IF(B102="No CAS","",INDEX('DEQ Pollutant List'!$C$7:$C$614,MATCH('3. Pollutant Emissions - EF'!B102,'DEQ Pollutant List'!$B$7:$B$614,0))),"")</f>
        <v>Acrolein</v>
      </c>
      <c r="D102" s="68">
        <f>IFERROR(IF(OR($B102="",$B102="No CAS"),INDEX('DEQ Pollutant List'!$A$7:$A$614,MATCH($C102,'DEQ Pollutant List'!$C$7:$C$614,0)),INDEX('DEQ Pollutant List'!$A$7:$A$614,MATCH($B102,'DEQ Pollutant List'!$B$7:$B$614,0))),"")</f>
        <v>5</v>
      </c>
      <c r="E102" s="76">
        <v>0</v>
      </c>
      <c r="F102" s="77">
        <v>2.7000000000000001E-3</v>
      </c>
      <c r="G102" s="78"/>
      <c r="H102" s="79" t="s">
        <v>1422</v>
      </c>
      <c r="I102" s="80" t="s">
        <v>1447</v>
      </c>
      <c r="J102" s="77">
        <f>IFERROR($F102*'2. Emissions Units &amp; Activities'!H$16*(1-$E102),0)</f>
        <v>0.188028</v>
      </c>
      <c r="K102" s="81">
        <f>IFERROR($F102*'2. Emissions Units &amp; Activities'!I$16*(1-$E102),0)</f>
        <v>1.4644184210526316</v>
      </c>
      <c r="L102" s="79">
        <f>IFERROR($F102*'2. Emissions Units &amp; Activities'!J$16*(1-$E102),0)</f>
        <v>1.4644184210526316</v>
      </c>
      <c r="M102" s="77">
        <f>IFERROR($F102*'2. Emissions Units &amp; Activities'!K$16*(1-$E102),0)</f>
        <v>3.53295E-3</v>
      </c>
      <c r="N102" s="81">
        <f>IFERROR($F102*'2. Emissions Units &amp; Activities'!L$16*(1-$E102),0)</f>
        <v>4.8631578947368418E-3</v>
      </c>
      <c r="O102" s="79">
        <f>IFERROR($F102*'2. Emissions Units &amp; Activities'!M$16*(1-$E102),0)</f>
        <v>4.8631578947368418E-3</v>
      </c>
    </row>
    <row r="103" spans="1:15" x14ac:dyDescent="0.35">
      <c r="A103" s="59" t="s">
        <v>1427</v>
      </c>
      <c r="B103" s="60" t="s">
        <v>102</v>
      </c>
      <c r="C103" s="61" t="str">
        <f>IFERROR(IF(B103="No CAS","",INDEX('DEQ Pollutant List'!$C$7:$C$614,MATCH('3. Pollutant Emissions - EF'!B103,'DEQ Pollutant List'!$B$7:$B$614,0))),"")</f>
        <v>Benzene</v>
      </c>
      <c r="D103" s="68">
        <f>IFERROR(IF(OR($B103="",$B103="No CAS"),INDEX('DEQ Pollutant List'!$A$7:$A$614,MATCH($C103,'DEQ Pollutant List'!$C$7:$C$614,0)),INDEX('DEQ Pollutant List'!$A$7:$A$614,MATCH($B103,'DEQ Pollutant List'!$B$7:$B$614,0))),"")</f>
        <v>46</v>
      </c>
      <c r="E103" s="76">
        <v>0</v>
      </c>
      <c r="F103" s="77">
        <v>5.7999999999999996E-3</v>
      </c>
      <c r="G103" s="78"/>
      <c r="H103" s="79" t="s">
        <v>1422</v>
      </c>
      <c r="I103" s="80" t="s">
        <v>1447</v>
      </c>
      <c r="J103" s="77">
        <f>IFERROR($F103*'2. Emissions Units &amp; Activities'!H$16*(1-$E103),0)</f>
        <v>0.40391199999999999</v>
      </c>
      <c r="K103" s="81">
        <f>IFERROR($F103*'2. Emissions Units &amp; Activities'!I$16*(1-$E103),0)</f>
        <v>3.1457877192982453</v>
      </c>
      <c r="L103" s="79">
        <f>IFERROR($F103*'2. Emissions Units &amp; Activities'!J$16*(1-$E103),0)</f>
        <v>3.1457877192982453</v>
      </c>
      <c r="M103" s="77">
        <f>IFERROR($F103*'2. Emissions Units &amp; Activities'!K$16*(1-$E103),0)</f>
        <v>7.5892999999999993E-3</v>
      </c>
      <c r="N103" s="81">
        <f>IFERROR($F103*'2. Emissions Units &amp; Activities'!L$16*(1-$E103),0)</f>
        <v>1.0446783625730992E-2</v>
      </c>
      <c r="O103" s="79">
        <f>IFERROR($F103*'2. Emissions Units &amp; Activities'!M$16*(1-$E103),0)</f>
        <v>1.0446783625730992E-2</v>
      </c>
    </row>
    <row r="104" spans="1:15" x14ac:dyDescent="0.35">
      <c r="A104" s="59" t="s">
        <v>1427</v>
      </c>
      <c r="B104" s="60" t="s">
        <v>445</v>
      </c>
      <c r="C104" s="61" t="str">
        <f>IFERROR(IF(B104="No CAS","",INDEX('DEQ Pollutant List'!$C$7:$C$614,MATCH('3. Pollutant Emissions - EF'!B104,'DEQ Pollutant List'!$B$7:$B$614,0))),"")</f>
        <v>Ethyl benzene</v>
      </c>
      <c r="D104" s="68">
        <f>IFERROR(IF(OR($B104="",$B104="No CAS"),INDEX('DEQ Pollutant List'!$A$7:$A$614,MATCH($C104,'DEQ Pollutant List'!$C$7:$C$614,0)),INDEX('DEQ Pollutant List'!$A$7:$A$614,MATCH($B104,'DEQ Pollutant List'!$B$7:$B$614,0))),"")</f>
        <v>229</v>
      </c>
      <c r="E104" s="76">
        <v>0</v>
      </c>
      <c r="F104" s="77">
        <v>6.8999999999999999E-3</v>
      </c>
      <c r="G104" s="78"/>
      <c r="H104" s="79" t="s">
        <v>1422</v>
      </c>
      <c r="I104" s="80" t="s">
        <v>1447</v>
      </c>
      <c r="J104" s="77">
        <f>IFERROR($F104*'2. Emissions Units &amp; Activities'!H$16*(1-$E104),0)</f>
        <v>0.480516</v>
      </c>
      <c r="K104" s="81">
        <f>IFERROR($F104*'2. Emissions Units &amp; Activities'!I$16*(1-$E104),0)</f>
        <v>3.7424026315789471</v>
      </c>
      <c r="L104" s="79">
        <f>IFERROR($F104*'2. Emissions Units &amp; Activities'!J$16*(1-$E104),0)</f>
        <v>3.7424026315789471</v>
      </c>
      <c r="M104" s="77">
        <f>IFERROR($F104*'2. Emissions Units &amp; Activities'!K$16*(1-$E104),0)</f>
        <v>9.0286499999999992E-3</v>
      </c>
      <c r="N104" s="81">
        <f>IFERROR($F104*'2. Emissions Units &amp; Activities'!L$16*(1-$E104),0)</f>
        <v>1.2428070175438595E-2</v>
      </c>
      <c r="O104" s="79">
        <f>IFERROR($F104*'2. Emissions Units &amp; Activities'!M$16*(1-$E104),0)</f>
        <v>1.2428070175438595E-2</v>
      </c>
    </row>
    <row r="105" spans="1:15" x14ac:dyDescent="0.35">
      <c r="A105" s="59" t="s">
        <v>1427</v>
      </c>
      <c r="B105" s="60" t="s">
        <v>482</v>
      </c>
      <c r="C105" s="61" t="str">
        <f>IFERROR(IF(B105="No CAS","",INDEX('DEQ Pollutant List'!$C$7:$C$614,MATCH('3. Pollutant Emissions - EF'!B105,'DEQ Pollutant List'!$B$7:$B$614,0))),"")</f>
        <v>Formaldehyde</v>
      </c>
      <c r="D105" s="68">
        <f>IFERROR(IF(OR($B105="",$B105="No CAS"),INDEX('DEQ Pollutant List'!$A$7:$A$614,MATCH($C105,'DEQ Pollutant List'!$C$7:$C$614,0)),INDEX('DEQ Pollutant List'!$A$7:$A$614,MATCH($B105,'DEQ Pollutant List'!$B$7:$B$614,0))),"")</f>
        <v>250</v>
      </c>
      <c r="E105" s="76">
        <v>0</v>
      </c>
      <c r="F105" s="77">
        <v>1.23E-2</v>
      </c>
      <c r="G105" s="78"/>
      <c r="H105" s="79" t="s">
        <v>1422</v>
      </c>
      <c r="I105" s="80" t="s">
        <v>1447</v>
      </c>
      <c r="J105" s="77">
        <f>IFERROR($F105*'2. Emissions Units &amp; Activities'!H$16*(1-$E105),0)</f>
        <v>0.856572</v>
      </c>
      <c r="K105" s="81">
        <f>IFERROR($F105*'2. Emissions Units &amp; Activities'!I$16*(1-$E105),0)</f>
        <v>6.67123947368421</v>
      </c>
      <c r="L105" s="79">
        <f>IFERROR($F105*'2. Emissions Units &amp; Activities'!J$16*(1-$E105),0)</f>
        <v>6.67123947368421</v>
      </c>
      <c r="M105" s="77">
        <f>IFERROR($F105*'2. Emissions Units &amp; Activities'!K$16*(1-$E105),0)</f>
        <v>1.6094549999999999E-2</v>
      </c>
      <c r="N105" s="81">
        <f>IFERROR($F105*'2. Emissions Units &amp; Activities'!L$16*(1-$E105),0)</f>
        <v>2.2154385964912281E-2</v>
      </c>
      <c r="O105" s="79">
        <f>IFERROR($F105*'2. Emissions Units &amp; Activities'!M$16*(1-$E105),0)</f>
        <v>2.2154385964912281E-2</v>
      </c>
    </row>
    <row r="106" spans="1:15" x14ac:dyDescent="0.35">
      <c r="A106" s="59" t="s">
        <v>1427</v>
      </c>
      <c r="B106" s="60" t="s">
        <v>525</v>
      </c>
      <c r="C106" s="61" t="str">
        <f>IFERROR(IF(B106="No CAS","",INDEX('DEQ Pollutant List'!$C$7:$C$614,MATCH('3. Pollutant Emissions - EF'!B106,'DEQ Pollutant List'!$B$7:$B$614,0))),"")</f>
        <v>Hexane</v>
      </c>
      <c r="D106" s="68">
        <f>IFERROR(IF(OR($B106="",$B106="No CAS"),INDEX('DEQ Pollutant List'!$A$7:$A$614,MATCH($C106,'DEQ Pollutant List'!$C$7:$C$614,0)),INDEX('DEQ Pollutant List'!$A$7:$A$614,MATCH($B106,'DEQ Pollutant List'!$B$7:$B$614,0))),"")</f>
        <v>289</v>
      </c>
      <c r="E106" s="76">
        <v>0</v>
      </c>
      <c r="F106" s="77">
        <v>4.5999999999999999E-3</v>
      </c>
      <c r="G106" s="78"/>
      <c r="H106" s="79" t="s">
        <v>1422</v>
      </c>
      <c r="I106" s="80" t="s">
        <v>1447</v>
      </c>
      <c r="J106" s="77">
        <f>IFERROR($F106*'2. Emissions Units &amp; Activities'!H$16*(1-$E106),0)</f>
        <v>0.32034400000000002</v>
      </c>
      <c r="K106" s="81">
        <f>IFERROR($F106*'2. Emissions Units &amp; Activities'!I$16*(1-$E106),0)</f>
        <v>2.494935087719298</v>
      </c>
      <c r="L106" s="79">
        <f>IFERROR($F106*'2. Emissions Units &amp; Activities'!J$16*(1-$E106),0)</f>
        <v>2.494935087719298</v>
      </c>
      <c r="M106" s="77">
        <f>IFERROR($F106*'2. Emissions Units &amp; Activities'!K$16*(1-$E106),0)</f>
        <v>6.0190999999999995E-3</v>
      </c>
      <c r="N106" s="81">
        <f>IFERROR($F106*'2. Emissions Units &amp; Activities'!L$16*(1-$E106),0)</f>
        <v>8.2853801169590641E-3</v>
      </c>
      <c r="O106" s="79">
        <f>IFERROR($F106*'2. Emissions Units &amp; Activities'!M$16*(1-$E106),0)</f>
        <v>8.2853801169590641E-3</v>
      </c>
    </row>
    <row r="107" spans="1:15" x14ac:dyDescent="0.35">
      <c r="A107" s="59" t="s">
        <v>1427</v>
      </c>
      <c r="B107" s="60" t="s">
        <v>982</v>
      </c>
      <c r="C107" s="61" t="str">
        <f>IFERROR(IF(B107="No CAS","",INDEX('DEQ Pollutant List'!$C$7:$C$614,MATCH('3. Pollutant Emissions - EF'!B107,'DEQ Pollutant List'!$B$7:$B$614,0))),"")</f>
        <v>Propylene</v>
      </c>
      <c r="D107" s="68">
        <f>IFERROR(IF(OR($B107="",$B107="No CAS"),INDEX('DEQ Pollutant List'!$A$7:$A$614,MATCH($C107,'DEQ Pollutant List'!$C$7:$C$614,0)),INDEX('DEQ Pollutant List'!$A$7:$A$614,MATCH($B107,'DEQ Pollutant List'!$B$7:$B$614,0))),"")</f>
        <v>561</v>
      </c>
      <c r="E107" s="76">
        <v>0</v>
      </c>
      <c r="F107" s="77">
        <v>0.53</v>
      </c>
      <c r="G107" s="78"/>
      <c r="H107" s="79" t="s">
        <v>1422</v>
      </c>
      <c r="I107" s="80" t="s">
        <v>1447</v>
      </c>
      <c r="J107" s="77">
        <f>IFERROR($F107*'2. Emissions Units &amp; Activities'!H$16*(1-$E107),0)</f>
        <v>36.909200000000006</v>
      </c>
      <c r="K107" s="81">
        <f>IFERROR($F107*'2. Emissions Units &amp; Activities'!I$16*(1-$E107),0)</f>
        <v>287.45991228070176</v>
      </c>
      <c r="L107" s="79">
        <f>IFERROR($F107*'2. Emissions Units &amp; Activities'!J$16*(1-$E107),0)</f>
        <v>287.45991228070176</v>
      </c>
      <c r="M107" s="77">
        <f>IFERROR($F107*'2. Emissions Units &amp; Activities'!K$16*(1-$E107),0)</f>
        <v>0.69350500000000004</v>
      </c>
      <c r="N107" s="81">
        <f>IFERROR($F107*'2. Emissions Units &amp; Activities'!L$16*(1-$E107),0)</f>
        <v>0.9546198830409357</v>
      </c>
      <c r="O107" s="79">
        <f>IFERROR($F107*'2. Emissions Units &amp; Activities'!M$16*(1-$E107),0)</f>
        <v>0.9546198830409357</v>
      </c>
    </row>
    <row r="108" spans="1:15" x14ac:dyDescent="0.35">
      <c r="A108" s="59" t="s">
        <v>1427</v>
      </c>
      <c r="B108" s="60" t="s">
        <v>1062</v>
      </c>
      <c r="C108" s="61" t="str">
        <f>IFERROR(IF(B108="No CAS","",INDEX('DEQ Pollutant List'!$C$7:$C$614,MATCH('3. Pollutant Emissions - EF'!B108,'DEQ Pollutant List'!$B$7:$B$614,0))),"")</f>
        <v>Toluene</v>
      </c>
      <c r="D108" s="68">
        <f>IFERROR(IF(OR($B108="",$B108="No CAS"),INDEX('DEQ Pollutant List'!$A$7:$A$614,MATCH($C108,'DEQ Pollutant List'!$C$7:$C$614,0)),INDEX('DEQ Pollutant List'!$A$7:$A$614,MATCH($B108,'DEQ Pollutant List'!$B$7:$B$614,0))),"")</f>
        <v>600</v>
      </c>
      <c r="E108" s="76">
        <v>0</v>
      </c>
      <c r="F108" s="77">
        <v>2.6499999999999999E-2</v>
      </c>
      <c r="G108" s="78"/>
      <c r="H108" s="79" t="s">
        <v>1422</v>
      </c>
      <c r="I108" s="80" t="s">
        <v>1447</v>
      </c>
      <c r="J108" s="77">
        <f>IFERROR($F108*'2. Emissions Units &amp; Activities'!H$16*(1-$E108),0)</f>
        <v>1.8454599999999999</v>
      </c>
      <c r="K108" s="81">
        <f>IFERROR($F108*'2. Emissions Units &amp; Activities'!I$16*(1-$E108),0)</f>
        <v>14.372995614035087</v>
      </c>
      <c r="L108" s="79">
        <f>IFERROR($F108*'2. Emissions Units &amp; Activities'!J$16*(1-$E108),0)</f>
        <v>14.372995614035087</v>
      </c>
      <c r="M108" s="77">
        <f>IFERROR($F108*'2. Emissions Units &amp; Activities'!K$16*(1-$E108),0)</f>
        <v>3.4675249999999998E-2</v>
      </c>
      <c r="N108" s="81">
        <f>IFERROR($F108*'2. Emissions Units &amp; Activities'!L$16*(1-$E108),0)</f>
        <v>4.7730994152046777E-2</v>
      </c>
      <c r="O108" s="79">
        <f>IFERROR($F108*'2. Emissions Units &amp; Activities'!M$16*(1-$E108),0)</f>
        <v>4.7730994152046777E-2</v>
      </c>
    </row>
    <row r="109" spans="1:15" x14ac:dyDescent="0.35">
      <c r="A109" s="59" t="s">
        <v>1427</v>
      </c>
      <c r="B109" s="60" t="s">
        <v>1145</v>
      </c>
      <c r="C109" s="61" t="str">
        <f>IFERROR(IF(B109="No CAS","",INDEX('DEQ Pollutant List'!$C$7:$C$614,MATCH('3. Pollutant Emissions - EF'!B109,'DEQ Pollutant List'!$B$7:$B$614,0))),"")</f>
        <v>Xylene (mixture), including m-xylene, o-xylene, p-xylene</v>
      </c>
      <c r="D109" s="68">
        <f>IFERROR(IF(OR($B109="",$B109="No CAS"),INDEX('DEQ Pollutant List'!$A$7:$A$614,MATCH($C109,'DEQ Pollutant List'!$C$7:$C$614,0)),INDEX('DEQ Pollutant List'!$A$7:$A$614,MATCH($B109,'DEQ Pollutant List'!$B$7:$B$614,0))),"")</f>
        <v>628</v>
      </c>
      <c r="E109" s="76">
        <v>0</v>
      </c>
      <c r="F109" s="77">
        <v>1.9699999999999999E-2</v>
      </c>
      <c r="G109" s="78"/>
      <c r="H109" s="79" t="s">
        <v>1422</v>
      </c>
      <c r="I109" s="80" t="s">
        <v>1447</v>
      </c>
      <c r="J109" s="77">
        <f>IFERROR($F109*'2. Emissions Units &amp; Activities'!H$16*(1-$E109),0)</f>
        <v>1.3719079999999999</v>
      </c>
      <c r="K109" s="81">
        <f>IFERROR($F109*'2. Emissions Units &amp; Activities'!I$16*(1-$E109),0)</f>
        <v>10.684830701754384</v>
      </c>
      <c r="L109" s="79">
        <f>IFERROR($F109*'2. Emissions Units &amp; Activities'!J$16*(1-$E109),0)</f>
        <v>10.684830701754384</v>
      </c>
      <c r="M109" s="77">
        <f>IFERROR($F109*'2. Emissions Units &amp; Activities'!K$16*(1-$E109),0)</f>
        <v>2.5777449999999997E-2</v>
      </c>
      <c r="N109" s="81">
        <f>IFERROR($F109*'2. Emissions Units &amp; Activities'!L$16*(1-$E109),0)</f>
        <v>3.5483040935672512E-2</v>
      </c>
      <c r="O109" s="79">
        <f>IFERROR($F109*'2. Emissions Units &amp; Activities'!M$16*(1-$E109),0)</f>
        <v>3.5483040935672512E-2</v>
      </c>
    </row>
    <row r="110" spans="1:15" x14ac:dyDescent="0.35">
      <c r="A110" s="59" t="s">
        <v>1427</v>
      </c>
      <c r="B110" s="60" t="s">
        <v>876</v>
      </c>
      <c r="C110" s="61" t="str">
        <f>IFERROR(IF(B110="No CAS","",INDEX('DEQ Pollutant List'!$C$7:$C$614,MATCH('3. Pollutant Emissions - EF'!B110,'DEQ Pollutant List'!$B$7:$B$614,0))),"")</f>
        <v>Acenaphthene</v>
      </c>
      <c r="D110" s="68">
        <f>IFERROR(IF(OR($B110="",$B110="No CAS"),INDEX('DEQ Pollutant List'!$A$7:$A$614,MATCH($C110,'DEQ Pollutant List'!$C$7:$C$614,0)),INDEX('DEQ Pollutant List'!$A$7:$A$614,MATCH($B110,'DEQ Pollutant List'!$B$7:$B$614,0))),"")</f>
        <v>402</v>
      </c>
      <c r="E110" s="76">
        <v>0</v>
      </c>
      <c r="F110" s="77" t="s">
        <v>1423</v>
      </c>
      <c r="G110" s="78"/>
      <c r="H110" s="79" t="s">
        <v>1422</v>
      </c>
      <c r="I110" s="80" t="s">
        <v>1448</v>
      </c>
      <c r="J110" s="77">
        <f>IFERROR($F110*'2. Emissions Units &amp; Activities'!H$16*(1-$E110),0)</f>
        <v>0</v>
      </c>
      <c r="K110" s="81">
        <f>IFERROR($F110*'2. Emissions Units &amp; Activities'!I$16*(1-$E110),0)</f>
        <v>0</v>
      </c>
      <c r="L110" s="79">
        <f>IFERROR($F110*'2. Emissions Units &amp; Activities'!J$16*(1-$E110),0)</f>
        <v>0</v>
      </c>
      <c r="M110" s="77">
        <f>IFERROR($F110*'2. Emissions Units &amp; Activities'!K$16*(1-$E110),0)</f>
        <v>0</v>
      </c>
      <c r="N110" s="81">
        <f>IFERROR($F110*'2. Emissions Units &amp; Activities'!L$16*(1-$E110),0)</f>
        <v>0</v>
      </c>
      <c r="O110" s="79">
        <f>IFERROR($F110*'2. Emissions Units &amp; Activities'!M$16*(1-$E110),0)</f>
        <v>0</v>
      </c>
    </row>
    <row r="111" spans="1:15" x14ac:dyDescent="0.35">
      <c r="A111" s="59" t="s">
        <v>1427</v>
      </c>
      <c r="B111" s="60" t="s">
        <v>878</v>
      </c>
      <c r="C111" s="61" t="str">
        <f>IFERROR(IF(B111="No CAS","",INDEX('DEQ Pollutant List'!$C$7:$C$614,MATCH('3. Pollutant Emissions - EF'!B111,'DEQ Pollutant List'!$B$7:$B$614,0))),"")</f>
        <v>Acenaphthylene</v>
      </c>
      <c r="D111" s="68">
        <f>IFERROR(IF(OR($B111="",$B111="No CAS"),INDEX('DEQ Pollutant List'!$A$7:$A$614,MATCH($C111,'DEQ Pollutant List'!$C$7:$C$614,0)),INDEX('DEQ Pollutant List'!$A$7:$A$614,MATCH($B111,'DEQ Pollutant List'!$B$7:$B$614,0))),"")</f>
        <v>403</v>
      </c>
      <c r="E111" s="76">
        <v>0</v>
      </c>
      <c r="F111" s="77" t="s">
        <v>1423</v>
      </c>
      <c r="G111" s="78"/>
      <c r="H111" s="79" t="s">
        <v>1422</v>
      </c>
      <c r="I111" s="80" t="s">
        <v>1448</v>
      </c>
      <c r="J111" s="77">
        <f>IFERROR($F111*'2. Emissions Units &amp; Activities'!H$16*(1-$E111),0)</f>
        <v>0</v>
      </c>
      <c r="K111" s="81">
        <f>IFERROR($F111*'2. Emissions Units &amp; Activities'!I$16*(1-$E111),0)</f>
        <v>0</v>
      </c>
      <c r="L111" s="79">
        <f>IFERROR($F111*'2. Emissions Units &amp; Activities'!J$16*(1-$E111),0)</f>
        <v>0</v>
      </c>
      <c r="M111" s="77">
        <f>IFERROR($F111*'2. Emissions Units &amp; Activities'!K$16*(1-$E111),0)</f>
        <v>0</v>
      </c>
      <c r="N111" s="81">
        <f>IFERROR($F111*'2. Emissions Units &amp; Activities'!L$16*(1-$E111),0)</f>
        <v>0</v>
      </c>
      <c r="O111" s="79">
        <f>IFERROR($F111*'2. Emissions Units &amp; Activities'!M$16*(1-$E111),0)</f>
        <v>0</v>
      </c>
    </row>
    <row r="112" spans="1:15" x14ac:dyDescent="0.35">
      <c r="A112" s="59" t="s">
        <v>1427</v>
      </c>
      <c r="B112" s="60" t="s">
        <v>880</v>
      </c>
      <c r="C112" s="61" t="str">
        <f>IFERROR(IF(B112="No CAS","",INDEX('DEQ Pollutant List'!$C$7:$C$614,MATCH('3. Pollutant Emissions - EF'!B112,'DEQ Pollutant List'!$B$7:$B$614,0))),"")</f>
        <v>Anthracene</v>
      </c>
      <c r="D112" s="68">
        <f>IFERROR(IF(OR($B112="",$B112="No CAS"),INDEX('DEQ Pollutant List'!$A$7:$A$614,MATCH($C112,'DEQ Pollutant List'!$C$7:$C$614,0)),INDEX('DEQ Pollutant List'!$A$7:$A$614,MATCH($B112,'DEQ Pollutant List'!$B$7:$B$614,0))),"")</f>
        <v>404</v>
      </c>
      <c r="E112" s="76">
        <v>0</v>
      </c>
      <c r="F112" s="77" t="s">
        <v>1423</v>
      </c>
      <c r="G112" s="78"/>
      <c r="H112" s="79" t="s">
        <v>1422</v>
      </c>
      <c r="I112" s="80" t="s">
        <v>1448</v>
      </c>
      <c r="J112" s="77">
        <f>IFERROR($F112*'2. Emissions Units &amp; Activities'!H$16*(1-$E112),0)</f>
        <v>0</v>
      </c>
      <c r="K112" s="81">
        <f>IFERROR($F112*'2. Emissions Units &amp; Activities'!I$16*(1-$E112),0)</f>
        <v>0</v>
      </c>
      <c r="L112" s="79">
        <f>IFERROR($F112*'2. Emissions Units &amp; Activities'!J$16*(1-$E112),0)</f>
        <v>0</v>
      </c>
      <c r="M112" s="77">
        <f>IFERROR($F112*'2. Emissions Units &amp; Activities'!K$16*(1-$E112),0)</f>
        <v>0</v>
      </c>
      <c r="N112" s="81">
        <f>IFERROR($F112*'2. Emissions Units &amp; Activities'!L$16*(1-$E112),0)</f>
        <v>0</v>
      </c>
      <c r="O112" s="79">
        <f>IFERROR($F112*'2. Emissions Units &amp; Activities'!M$16*(1-$E112),0)</f>
        <v>0</v>
      </c>
    </row>
    <row r="113" spans="1:15" x14ac:dyDescent="0.35">
      <c r="A113" s="59" t="s">
        <v>1427</v>
      </c>
      <c r="B113" s="60" t="s">
        <v>884</v>
      </c>
      <c r="C113" s="61" t="str">
        <f>IFERROR(IF(B113="No CAS","",INDEX('DEQ Pollutant List'!$C$7:$C$614,MATCH('3. Pollutant Emissions - EF'!B113,'DEQ Pollutant List'!$B$7:$B$614,0))),"")</f>
        <v>Benz[a]anthracene</v>
      </c>
      <c r="D113" s="68">
        <f>IFERROR(IF(OR($B113="",$B113="No CAS"),INDEX('DEQ Pollutant List'!$A$7:$A$614,MATCH($C113,'DEQ Pollutant List'!$C$7:$C$614,0)),INDEX('DEQ Pollutant List'!$A$7:$A$614,MATCH($B113,'DEQ Pollutant List'!$B$7:$B$614,0))),"")</f>
        <v>405</v>
      </c>
      <c r="E113" s="76">
        <v>0</v>
      </c>
      <c r="F113" s="77" t="s">
        <v>1423</v>
      </c>
      <c r="G113" s="78"/>
      <c r="H113" s="79" t="s">
        <v>1422</v>
      </c>
      <c r="I113" s="80" t="s">
        <v>1448</v>
      </c>
      <c r="J113" s="77">
        <f>IFERROR($F113*'2. Emissions Units &amp; Activities'!H$16*(1-$E113),0)</f>
        <v>0</v>
      </c>
      <c r="K113" s="81">
        <f>IFERROR($F113*'2. Emissions Units &amp; Activities'!I$16*(1-$E113),0)</f>
        <v>0</v>
      </c>
      <c r="L113" s="79">
        <f>IFERROR($F113*'2. Emissions Units &amp; Activities'!J$16*(1-$E113),0)</f>
        <v>0</v>
      </c>
      <c r="M113" s="77">
        <f>IFERROR($F113*'2. Emissions Units &amp; Activities'!K$16*(1-$E113),0)</f>
        <v>0</v>
      </c>
      <c r="N113" s="81">
        <f>IFERROR($F113*'2. Emissions Units &amp; Activities'!L$16*(1-$E113),0)</f>
        <v>0</v>
      </c>
      <c r="O113" s="79">
        <f>IFERROR($F113*'2. Emissions Units &amp; Activities'!M$16*(1-$E113),0)</f>
        <v>0</v>
      </c>
    </row>
    <row r="114" spans="1:15" x14ac:dyDescent="0.35">
      <c r="A114" s="59" t="s">
        <v>1427</v>
      </c>
      <c r="B114" s="60" t="s">
        <v>886</v>
      </c>
      <c r="C114" s="61" t="str">
        <f>IFERROR(IF(B114="No CAS","",INDEX('DEQ Pollutant List'!$C$7:$C$614,MATCH('3. Pollutant Emissions - EF'!B114,'DEQ Pollutant List'!$B$7:$B$614,0))),"")</f>
        <v>Benzo[a]pyrene</v>
      </c>
      <c r="D114" s="68">
        <f>IFERROR(IF(OR($B114="",$B114="No CAS"),INDEX('DEQ Pollutant List'!$A$7:$A$614,MATCH($C114,'DEQ Pollutant List'!$C$7:$C$614,0)),INDEX('DEQ Pollutant List'!$A$7:$A$614,MATCH($B114,'DEQ Pollutant List'!$B$7:$B$614,0))),"")</f>
        <v>406</v>
      </c>
      <c r="E114" s="76">
        <v>0</v>
      </c>
      <c r="F114" s="77" t="s">
        <v>1423</v>
      </c>
      <c r="G114" s="78"/>
      <c r="H114" s="79" t="s">
        <v>1422</v>
      </c>
      <c r="I114" s="80" t="s">
        <v>1448</v>
      </c>
      <c r="J114" s="77">
        <f>IFERROR($F114*'2. Emissions Units &amp; Activities'!H$16*(1-$E114),0)</f>
        <v>0</v>
      </c>
      <c r="K114" s="81">
        <f>IFERROR($F114*'2. Emissions Units &amp; Activities'!I$16*(1-$E114),0)</f>
        <v>0</v>
      </c>
      <c r="L114" s="79">
        <f>IFERROR($F114*'2. Emissions Units &amp; Activities'!J$16*(1-$E114),0)</f>
        <v>0</v>
      </c>
      <c r="M114" s="77">
        <f>IFERROR($F114*'2. Emissions Units &amp; Activities'!K$16*(1-$E114),0)</f>
        <v>0</v>
      </c>
      <c r="N114" s="81">
        <f>IFERROR($F114*'2. Emissions Units &amp; Activities'!L$16*(1-$E114),0)</f>
        <v>0</v>
      </c>
      <c r="O114" s="79">
        <f>IFERROR($F114*'2. Emissions Units &amp; Activities'!M$16*(1-$E114),0)</f>
        <v>0</v>
      </c>
    </row>
    <row r="115" spans="1:15" x14ac:dyDescent="0.35">
      <c r="A115" s="59" t="s">
        <v>1427</v>
      </c>
      <c r="B115" s="60" t="s">
        <v>888</v>
      </c>
      <c r="C115" s="61" t="str">
        <f>IFERROR(IF(B115="No CAS","",INDEX('DEQ Pollutant List'!$C$7:$C$614,MATCH('3. Pollutant Emissions - EF'!B115,'DEQ Pollutant List'!$B$7:$B$614,0))),"")</f>
        <v>Benzo[b]fluoranthene</v>
      </c>
      <c r="D115" s="68">
        <f>IFERROR(IF(OR($B115="",$B115="No CAS"),INDEX('DEQ Pollutant List'!$A$7:$A$614,MATCH($C115,'DEQ Pollutant List'!$C$7:$C$614,0)),INDEX('DEQ Pollutant List'!$A$7:$A$614,MATCH($B115,'DEQ Pollutant List'!$B$7:$B$614,0))),"")</f>
        <v>407</v>
      </c>
      <c r="E115" s="76">
        <v>0</v>
      </c>
      <c r="F115" s="77" t="s">
        <v>1423</v>
      </c>
      <c r="G115" s="78"/>
      <c r="H115" s="79" t="s">
        <v>1422</v>
      </c>
      <c r="I115" s="80" t="s">
        <v>1448</v>
      </c>
      <c r="J115" s="77">
        <f>IFERROR($F115*'2. Emissions Units &amp; Activities'!H$16*(1-$E115),0)</f>
        <v>0</v>
      </c>
      <c r="K115" s="81">
        <f>IFERROR($F115*'2. Emissions Units &amp; Activities'!I$16*(1-$E115),0)</f>
        <v>0</v>
      </c>
      <c r="L115" s="79">
        <f>IFERROR($F115*'2. Emissions Units &amp; Activities'!J$16*(1-$E115),0)</f>
        <v>0</v>
      </c>
      <c r="M115" s="77">
        <f>IFERROR($F115*'2. Emissions Units &amp; Activities'!K$16*(1-$E115),0)</f>
        <v>0</v>
      </c>
      <c r="N115" s="81">
        <f>IFERROR($F115*'2. Emissions Units &amp; Activities'!L$16*(1-$E115),0)</f>
        <v>0</v>
      </c>
      <c r="O115" s="79">
        <f>IFERROR($F115*'2. Emissions Units &amp; Activities'!M$16*(1-$E115),0)</f>
        <v>0</v>
      </c>
    </row>
    <row r="116" spans="1:15" x14ac:dyDescent="0.35">
      <c r="A116" s="59" t="s">
        <v>1427</v>
      </c>
      <c r="B116" s="60" t="s">
        <v>894</v>
      </c>
      <c r="C116" s="61" t="str">
        <f>IFERROR(IF(B116="No CAS","",INDEX('DEQ Pollutant List'!$C$7:$C$614,MATCH('3. Pollutant Emissions - EF'!B116,'DEQ Pollutant List'!$B$7:$B$614,0))),"")</f>
        <v>Benzo[g,h,i]perylene</v>
      </c>
      <c r="D116" s="68">
        <f>IFERROR(IF(OR($B116="",$B116="No CAS"),INDEX('DEQ Pollutant List'!$A$7:$A$614,MATCH($C116,'DEQ Pollutant List'!$C$7:$C$614,0)),INDEX('DEQ Pollutant List'!$A$7:$A$614,MATCH($B116,'DEQ Pollutant List'!$B$7:$B$614,0))),"")</f>
        <v>410</v>
      </c>
      <c r="E116" s="76">
        <v>0</v>
      </c>
      <c r="F116" s="77" t="s">
        <v>1423</v>
      </c>
      <c r="G116" s="78"/>
      <c r="H116" s="79" t="s">
        <v>1422</v>
      </c>
      <c r="I116" s="80" t="s">
        <v>1448</v>
      </c>
      <c r="J116" s="77">
        <f>IFERROR($F116*'2. Emissions Units &amp; Activities'!H$16*(1-$E116),0)</f>
        <v>0</v>
      </c>
      <c r="K116" s="81">
        <f>IFERROR($F116*'2. Emissions Units &amp; Activities'!I$16*(1-$E116),0)</f>
        <v>0</v>
      </c>
      <c r="L116" s="79">
        <f>IFERROR($F116*'2. Emissions Units &amp; Activities'!J$16*(1-$E116),0)</f>
        <v>0</v>
      </c>
      <c r="M116" s="77">
        <f>IFERROR($F116*'2. Emissions Units &amp; Activities'!K$16*(1-$E116),0)</f>
        <v>0</v>
      </c>
      <c r="N116" s="81">
        <f>IFERROR($F116*'2. Emissions Units &amp; Activities'!L$16*(1-$E116),0)</f>
        <v>0</v>
      </c>
      <c r="O116" s="79">
        <f>IFERROR($F116*'2. Emissions Units &amp; Activities'!M$16*(1-$E116),0)</f>
        <v>0</v>
      </c>
    </row>
    <row r="117" spans="1:15" x14ac:dyDescent="0.35">
      <c r="A117" s="59" t="s">
        <v>1427</v>
      </c>
      <c r="B117" s="60" t="s">
        <v>898</v>
      </c>
      <c r="C117" s="61" t="str">
        <f>IFERROR(IF(B117="No CAS","",INDEX('DEQ Pollutant List'!$C$7:$C$614,MATCH('3. Pollutant Emissions - EF'!B117,'DEQ Pollutant List'!$B$7:$B$614,0))),"")</f>
        <v>Benzo[k]fluoranthene</v>
      </c>
      <c r="D117" s="68">
        <f>IFERROR(IF(OR($B117="",$B117="No CAS"),INDEX('DEQ Pollutant List'!$A$7:$A$614,MATCH($C117,'DEQ Pollutant List'!$C$7:$C$614,0)),INDEX('DEQ Pollutant List'!$A$7:$A$614,MATCH($B117,'DEQ Pollutant List'!$B$7:$B$614,0))),"")</f>
        <v>412</v>
      </c>
      <c r="E117" s="76">
        <v>0</v>
      </c>
      <c r="F117" s="77" t="s">
        <v>1423</v>
      </c>
      <c r="G117" s="78"/>
      <c r="H117" s="79" t="s">
        <v>1422</v>
      </c>
      <c r="I117" s="80" t="s">
        <v>1448</v>
      </c>
      <c r="J117" s="77">
        <f>IFERROR($F117*'2. Emissions Units &amp; Activities'!H$16*(1-$E117),0)</f>
        <v>0</v>
      </c>
      <c r="K117" s="81">
        <f>IFERROR($F117*'2. Emissions Units &amp; Activities'!I$16*(1-$E117),0)</f>
        <v>0</v>
      </c>
      <c r="L117" s="79">
        <f>IFERROR($F117*'2. Emissions Units &amp; Activities'!J$16*(1-$E117),0)</f>
        <v>0</v>
      </c>
      <c r="M117" s="77">
        <f>IFERROR($F117*'2. Emissions Units &amp; Activities'!K$16*(1-$E117),0)</f>
        <v>0</v>
      </c>
      <c r="N117" s="81">
        <f>IFERROR($F117*'2. Emissions Units &amp; Activities'!L$16*(1-$E117),0)</f>
        <v>0</v>
      </c>
      <c r="O117" s="79">
        <f>IFERROR($F117*'2. Emissions Units &amp; Activities'!M$16*(1-$E117),0)</f>
        <v>0</v>
      </c>
    </row>
    <row r="118" spans="1:15" x14ac:dyDescent="0.35">
      <c r="A118" s="59" t="s">
        <v>1427</v>
      </c>
      <c r="B118" s="60" t="s">
        <v>902</v>
      </c>
      <c r="C118" s="61" t="str">
        <f>IFERROR(IF(B118="No CAS","",INDEX('DEQ Pollutant List'!$C$7:$C$614,MATCH('3. Pollutant Emissions - EF'!B118,'DEQ Pollutant List'!$B$7:$B$614,0))),"")</f>
        <v>Chrysene</v>
      </c>
      <c r="D118" s="68">
        <f>IFERROR(IF(OR($B118="",$B118="No CAS"),INDEX('DEQ Pollutant List'!$A$7:$A$614,MATCH($C118,'DEQ Pollutant List'!$C$7:$C$614,0)),INDEX('DEQ Pollutant List'!$A$7:$A$614,MATCH($B118,'DEQ Pollutant List'!$B$7:$B$614,0))),"")</f>
        <v>414</v>
      </c>
      <c r="E118" s="76">
        <v>0</v>
      </c>
      <c r="F118" s="77" t="s">
        <v>1423</v>
      </c>
      <c r="G118" s="78"/>
      <c r="H118" s="79" t="s">
        <v>1422</v>
      </c>
      <c r="I118" s="80" t="s">
        <v>1448</v>
      </c>
      <c r="J118" s="77">
        <f>IFERROR($F118*'2. Emissions Units &amp; Activities'!H$16*(1-$E118),0)</f>
        <v>0</v>
      </c>
      <c r="K118" s="81">
        <f>IFERROR($F118*'2. Emissions Units &amp; Activities'!I$16*(1-$E118),0)</f>
        <v>0</v>
      </c>
      <c r="L118" s="79">
        <f>IFERROR($F118*'2. Emissions Units &amp; Activities'!J$16*(1-$E118),0)</f>
        <v>0</v>
      </c>
      <c r="M118" s="77">
        <f>IFERROR($F118*'2. Emissions Units &amp; Activities'!K$16*(1-$E118),0)</f>
        <v>0</v>
      </c>
      <c r="N118" s="81">
        <f>IFERROR($F118*'2. Emissions Units &amp; Activities'!L$16*(1-$E118),0)</f>
        <v>0</v>
      </c>
      <c r="O118" s="79">
        <f>IFERROR($F118*'2. Emissions Units &amp; Activities'!M$16*(1-$E118),0)</f>
        <v>0</v>
      </c>
    </row>
    <row r="119" spans="1:15" x14ac:dyDescent="0.35">
      <c r="A119" s="59" t="s">
        <v>1427</v>
      </c>
      <c r="B119" s="60" t="s">
        <v>912</v>
      </c>
      <c r="C119" s="61" t="str">
        <f>IFERROR(IF(B119="No CAS","",INDEX('DEQ Pollutant List'!$C$7:$C$614,MATCH('3. Pollutant Emissions - EF'!B119,'DEQ Pollutant List'!$B$7:$B$614,0))),"")</f>
        <v>Dibenz[a,h]anthracene</v>
      </c>
      <c r="D119" s="68">
        <f>IFERROR(IF(OR($B119="",$B119="No CAS"),INDEX('DEQ Pollutant List'!$A$7:$A$614,MATCH($C119,'DEQ Pollutant List'!$C$7:$C$614,0)),INDEX('DEQ Pollutant List'!$A$7:$A$614,MATCH($B119,'DEQ Pollutant List'!$B$7:$B$614,0))),"")</f>
        <v>419</v>
      </c>
      <c r="E119" s="76">
        <v>0</v>
      </c>
      <c r="F119" s="77" t="s">
        <v>1423</v>
      </c>
      <c r="G119" s="78"/>
      <c r="H119" s="79" t="s">
        <v>1422</v>
      </c>
      <c r="I119" s="80" t="s">
        <v>1449</v>
      </c>
      <c r="J119" s="77">
        <f>IFERROR($F119*'2. Emissions Units &amp; Activities'!H$16*(1-$E119),0)</f>
        <v>0</v>
      </c>
      <c r="K119" s="81">
        <f>IFERROR($F119*'2. Emissions Units &amp; Activities'!I$16*(1-$E119),0)</f>
        <v>0</v>
      </c>
      <c r="L119" s="79">
        <f>IFERROR($F119*'2. Emissions Units &amp; Activities'!J$16*(1-$E119),0)</f>
        <v>0</v>
      </c>
      <c r="M119" s="77">
        <f>IFERROR($F119*'2. Emissions Units &amp; Activities'!K$16*(1-$E119),0)</f>
        <v>0</v>
      </c>
      <c r="N119" s="81">
        <f>IFERROR($F119*'2. Emissions Units &amp; Activities'!L$16*(1-$E119),0)</f>
        <v>0</v>
      </c>
      <c r="O119" s="79">
        <f>IFERROR($F119*'2. Emissions Units &amp; Activities'!M$16*(1-$E119),0)</f>
        <v>0</v>
      </c>
    </row>
    <row r="120" spans="1:15" x14ac:dyDescent="0.35">
      <c r="A120" s="59" t="s">
        <v>1427</v>
      </c>
      <c r="B120" s="60" t="s">
        <v>924</v>
      </c>
      <c r="C120" s="61" t="str">
        <f>IFERROR(IF(B120="No CAS","",INDEX('DEQ Pollutant List'!$C$7:$C$614,MATCH('3. Pollutant Emissions - EF'!B120,'DEQ Pollutant List'!$B$7:$B$614,0))),"")</f>
        <v>Fluoranthene</v>
      </c>
      <c r="D120" s="68">
        <f>IFERROR(IF(OR($B120="",$B120="No CAS"),INDEX('DEQ Pollutant List'!$A$7:$A$614,MATCH($C120,'DEQ Pollutant List'!$C$7:$C$614,0)),INDEX('DEQ Pollutant List'!$A$7:$A$614,MATCH($B120,'DEQ Pollutant List'!$B$7:$B$614,0))),"")</f>
        <v>424</v>
      </c>
      <c r="E120" s="76">
        <v>0</v>
      </c>
      <c r="F120" s="77">
        <v>3.0000000000000001E-6</v>
      </c>
      <c r="G120" s="78"/>
      <c r="H120" s="79" t="s">
        <v>1422</v>
      </c>
      <c r="I120" s="80" t="s">
        <v>1448</v>
      </c>
      <c r="J120" s="77">
        <f>IFERROR($F120*'2. Emissions Units &amp; Activities'!H$16*(1-$E120),0)</f>
        <v>2.0892E-4</v>
      </c>
      <c r="K120" s="81">
        <f>IFERROR($F120*'2. Emissions Units &amp; Activities'!I$16*(1-$E120),0)</f>
        <v>1.6271315789473683E-3</v>
      </c>
      <c r="L120" s="79">
        <f>IFERROR($F120*'2. Emissions Units &amp; Activities'!J$16*(1-$E120),0)</f>
        <v>1.6271315789473683E-3</v>
      </c>
      <c r="M120" s="77">
        <f>IFERROR($F120*'2. Emissions Units &amp; Activities'!K$16*(1-$E120),0)</f>
        <v>3.9254999999999999E-6</v>
      </c>
      <c r="N120" s="81">
        <f>IFERROR($F120*'2. Emissions Units &amp; Activities'!L$16*(1-$E120),0)</f>
        <v>5.4035087719298242E-6</v>
      </c>
      <c r="O120" s="79">
        <f>IFERROR($F120*'2. Emissions Units &amp; Activities'!M$16*(1-$E120),0)</f>
        <v>5.4035087719298242E-6</v>
      </c>
    </row>
    <row r="121" spans="1:15" x14ac:dyDescent="0.35">
      <c r="A121" s="59" t="s">
        <v>1427</v>
      </c>
      <c r="B121" s="60" t="s">
        <v>926</v>
      </c>
      <c r="C121" s="61" t="str">
        <f>IFERROR(IF(B121="No CAS","",INDEX('DEQ Pollutant List'!$C$7:$C$614,MATCH('3. Pollutant Emissions - EF'!B121,'DEQ Pollutant List'!$B$7:$B$614,0))),"")</f>
        <v>Fluorene</v>
      </c>
      <c r="D121" s="68">
        <f>IFERROR(IF(OR($B121="",$B121="No CAS"),INDEX('DEQ Pollutant List'!$A$7:$A$614,MATCH($C121,'DEQ Pollutant List'!$C$7:$C$614,0)),INDEX('DEQ Pollutant List'!$A$7:$A$614,MATCH($B121,'DEQ Pollutant List'!$B$7:$B$614,0))),"")</f>
        <v>425</v>
      </c>
      <c r="E121" s="76">
        <v>0</v>
      </c>
      <c r="F121" s="77">
        <v>2.7999999999999999E-6</v>
      </c>
      <c r="G121" s="78"/>
      <c r="H121" s="79" t="s">
        <v>1422</v>
      </c>
      <c r="I121" s="80" t="s">
        <v>1448</v>
      </c>
      <c r="J121" s="77">
        <f>IFERROR($F121*'2. Emissions Units &amp; Activities'!H$16*(1-$E121),0)</f>
        <v>1.9499200000000001E-4</v>
      </c>
      <c r="K121" s="81">
        <f>IFERROR($F121*'2. Emissions Units &amp; Activities'!I$16*(1-$E121),0)</f>
        <v>1.5186561403508771E-3</v>
      </c>
      <c r="L121" s="79">
        <f>IFERROR($F121*'2. Emissions Units &amp; Activities'!J$16*(1-$E121),0)</f>
        <v>1.5186561403508771E-3</v>
      </c>
      <c r="M121" s="77">
        <f>IFERROR($F121*'2. Emissions Units &amp; Activities'!K$16*(1-$E121),0)</f>
        <v>3.6638E-6</v>
      </c>
      <c r="N121" s="81">
        <f>IFERROR($F121*'2. Emissions Units &amp; Activities'!L$16*(1-$E121),0)</f>
        <v>5.0432748538011693E-6</v>
      </c>
      <c r="O121" s="79">
        <f>IFERROR($F121*'2. Emissions Units &amp; Activities'!M$16*(1-$E121),0)</f>
        <v>5.0432748538011693E-6</v>
      </c>
    </row>
    <row r="122" spans="1:15" x14ac:dyDescent="0.35">
      <c r="A122" s="59" t="s">
        <v>1427</v>
      </c>
      <c r="B122" s="60" t="s">
        <v>928</v>
      </c>
      <c r="C122" s="61" t="str">
        <f>IFERROR(IF(B122="No CAS","",INDEX('DEQ Pollutant List'!$C$7:$C$614,MATCH('3. Pollutant Emissions - EF'!B122,'DEQ Pollutant List'!$B$7:$B$614,0))),"")</f>
        <v>Indeno[1,2,3-cd]pyrene</v>
      </c>
      <c r="D122" s="68">
        <f>IFERROR(IF(OR($B122="",$B122="No CAS"),INDEX('DEQ Pollutant List'!$A$7:$A$614,MATCH($C122,'DEQ Pollutant List'!$C$7:$C$614,0)),INDEX('DEQ Pollutant List'!$A$7:$A$614,MATCH($B122,'DEQ Pollutant List'!$B$7:$B$614,0))),"")</f>
        <v>426</v>
      </c>
      <c r="E122" s="76">
        <v>0</v>
      </c>
      <c r="F122" s="77" t="s">
        <v>1423</v>
      </c>
      <c r="G122" s="78"/>
      <c r="H122" s="79" t="s">
        <v>1422</v>
      </c>
      <c r="I122" s="80" t="s">
        <v>1449</v>
      </c>
      <c r="J122" s="77">
        <f>IFERROR($F122*'2. Emissions Units &amp; Activities'!H$16*(1-$E122),0)</f>
        <v>0</v>
      </c>
      <c r="K122" s="81">
        <f>IFERROR($F122*'2. Emissions Units &amp; Activities'!I$16*(1-$E122),0)</f>
        <v>0</v>
      </c>
      <c r="L122" s="79">
        <f>IFERROR($F122*'2. Emissions Units &amp; Activities'!J$16*(1-$E122),0)</f>
        <v>0</v>
      </c>
      <c r="M122" s="77">
        <f>IFERROR($F122*'2. Emissions Units &amp; Activities'!K$16*(1-$E122),0)</f>
        <v>0</v>
      </c>
      <c r="N122" s="81">
        <f>IFERROR($F122*'2. Emissions Units &amp; Activities'!L$16*(1-$E122),0)</f>
        <v>0</v>
      </c>
      <c r="O122" s="79">
        <f>IFERROR($F122*'2. Emissions Units &amp; Activities'!M$16*(1-$E122),0)</f>
        <v>0</v>
      </c>
    </row>
    <row r="123" spans="1:15" x14ac:dyDescent="0.35">
      <c r="A123" s="59" t="s">
        <v>1427</v>
      </c>
      <c r="B123" s="60" t="s">
        <v>930</v>
      </c>
      <c r="C123" s="61" t="str">
        <f>IFERROR(IF(B123="No CAS","",INDEX('DEQ Pollutant List'!$C$7:$C$614,MATCH('3. Pollutant Emissions - EF'!B123,'DEQ Pollutant List'!$B$7:$B$614,0))),"")</f>
        <v>2-Methyl naphthalene</v>
      </c>
      <c r="D123" s="68">
        <f>IFERROR(IF(OR($B123="",$B123="No CAS"),INDEX('DEQ Pollutant List'!$A$7:$A$614,MATCH($C123,'DEQ Pollutant List'!$C$7:$C$614,0)),INDEX('DEQ Pollutant List'!$A$7:$A$614,MATCH($B123,'DEQ Pollutant List'!$B$7:$B$614,0))),"")</f>
        <v>427</v>
      </c>
      <c r="E123" s="76">
        <v>0</v>
      </c>
      <c r="F123" s="77">
        <v>2.4000000000000001E-5</v>
      </c>
      <c r="G123" s="78"/>
      <c r="H123" s="79" t="s">
        <v>1422</v>
      </c>
      <c r="I123" s="80" t="s">
        <v>1448</v>
      </c>
      <c r="J123" s="77">
        <f>IFERROR($F123*'2. Emissions Units &amp; Activities'!H$16*(1-$E123),0)</f>
        <v>1.67136E-3</v>
      </c>
      <c r="K123" s="81">
        <f>IFERROR($F123*'2. Emissions Units &amp; Activities'!I$16*(1-$E123),0)</f>
        <v>1.3017052631578947E-2</v>
      </c>
      <c r="L123" s="79">
        <f>IFERROR($F123*'2. Emissions Units &amp; Activities'!J$16*(1-$E123),0)</f>
        <v>1.3017052631578947E-2</v>
      </c>
      <c r="M123" s="77">
        <f>IFERROR($F123*'2. Emissions Units &amp; Activities'!K$16*(1-$E123),0)</f>
        <v>3.1404E-5</v>
      </c>
      <c r="N123" s="81">
        <f>IFERROR($F123*'2. Emissions Units &amp; Activities'!L$16*(1-$E123),0)</f>
        <v>4.3228070175438594E-5</v>
      </c>
      <c r="O123" s="79">
        <f>IFERROR($F123*'2. Emissions Units &amp; Activities'!M$16*(1-$E123),0)</f>
        <v>4.3228070175438594E-5</v>
      </c>
    </row>
    <row r="124" spans="1:15" x14ac:dyDescent="0.35">
      <c r="A124" s="59" t="s">
        <v>1427</v>
      </c>
      <c r="B124" s="60" t="s">
        <v>633</v>
      </c>
      <c r="C124" s="61" t="str">
        <f>IFERROR(IF(B124="No CAS","",INDEX('DEQ Pollutant List'!$C$7:$C$614,MATCH('3. Pollutant Emissions - EF'!B124,'DEQ Pollutant List'!$B$7:$B$614,0))),"")</f>
        <v>Naphthalene</v>
      </c>
      <c r="D124" s="68">
        <f>IFERROR(IF(OR($B124="",$B124="No CAS"),INDEX('DEQ Pollutant List'!$A$7:$A$614,MATCH($C124,'DEQ Pollutant List'!$C$7:$C$614,0)),INDEX('DEQ Pollutant List'!$A$7:$A$614,MATCH($B124,'DEQ Pollutant List'!$B$7:$B$614,0))),"")</f>
        <v>428</v>
      </c>
      <c r="E124" s="76">
        <v>0</v>
      </c>
      <c r="F124" s="77">
        <v>2.9999999999999997E-4</v>
      </c>
      <c r="G124" s="78"/>
      <c r="H124" s="79" t="s">
        <v>1422</v>
      </c>
      <c r="I124" s="80" t="s">
        <v>1447</v>
      </c>
      <c r="J124" s="77">
        <f>IFERROR($F124*'2. Emissions Units &amp; Activities'!H$16*(1-$E124),0)</f>
        <v>2.0891999999999997E-2</v>
      </c>
      <c r="K124" s="81">
        <f>IFERROR($F124*'2. Emissions Units &amp; Activities'!I$16*(1-$E124),0)</f>
        <v>0.16271315789473681</v>
      </c>
      <c r="L124" s="79">
        <f>IFERROR($F124*'2. Emissions Units &amp; Activities'!J$16*(1-$E124),0)</f>
        <v>0.16271315789473681</v>
      </c>
      <c r="M124" s="77">
        <f>IFERROR($F124*'2. Emissions Units &amp; Activities'!K$16*(1-$E124),0)</f>
        <v>3.9254999999999997E-4</v>
      </c>
      <c r="N124" s="81">
        <f>IFERROR($F124*'2. Emissions Units &amp; Activities'!L$16*(1-$E124),0)</f>
        <v>5.4035087719298241E-4</v>
      </c>
      <c r="O124" s="79">
        <f>IFERROR($F124*'2. Emissions Units &amp; Activities'!M$16*(1-$E124),0)</f>
        <v>5.4035087719298241E-4</v>
      </c>
    </row>
    <row r="125" spans="1:15" x14ac:dyDescent="0.35">
      <c r="A125" s="59" t="s">
        <v>1427</v>
      </c>
      <c r="B125" s="60" t="s">
        <v>934</v>
      </c>
      <c r="C125" s="61" t="str">
        <f>IFERROR(IF(B125="No CAS","",INDEX('DEQ Pollutant List'!$C$7:$C$614,MATCH('3. Pollutant Emissions - EF'!B125,'DEQ Pollutant List'!$B$7:$B$614,0))),"")</f>
        <v>Phenanthrene</v>
      </c>
      <c r="D125" s="68">
        <f>IFERROR(IF(OR($B125="",$B125="No CAS"),INDEX('DEQ Pollutant List'!$A$7:$A$614,MATCH($C125,'DEQ Pollutant List'!$C$7:$C$614,0)),INDEX('DEQ Pollutant List'!$A$7:$A$614,MATCH($B125,'DEQ Pollutant List'!$B$7:$B$614,0))),"")</f>
        <v>430</v>
      </c>
      <c r="E125" s="76">
        <v>0</v>
      </c>
      <c r="F125" s="77">
        <v>1.7E-5</v>
      </c>
      <c r="G125" s="78"/>
      <c r="H125" s="79" t="s">
        <v>1422</v>
      </c>
      <c r="I125" s="80" t="s">
        <v>1448</v>
      </c>
      <c r="J125" s="77">
        <f>IFERROR($F125*'2. Emissions Units &amp; Activities'!H$16*(1-$E125),0)</f>
        <v>1.18388E-3</v>
      </c>
      <c r="K125" s="81">
        <f>IFERROR($F125*'2. Emissions Units &amp; Activities'!I$16*(1-$E125),0)</f>
        <v>9.2204122807017543E-3</v>
      </c>
      <c r="L125" s="79">
        <f>IFERROR($F125*'2. Emissions Units &amp; Activities'!J$16*(1-$E125),0)</f>
        <v>9.2204122807017543E-3</v>
      </c>
      <c r="M125" s="77">
        <f>IFERROR($F125*'2. Emissions Units &amp; Activities'!K$16*(1-$E125),0)</f>
        <v>2.22445E-5</v>
      </c>
      <c r="N125" s="81">
        <f>IFERROR($F125*'2. Emissions Units &amp; Activities'!L$16*(1-$E125),0)</f>
        <v>3.0619883040935667E-5</v>
      </c>
      <c r="O125" s="79">
        <f>IFERROR($F125*'2. Emissions Units &amp; Activities'!M$16*(1-$E125),0)</f>
        <v>3.0619883040935667E-5</v>
      </c>
    </row>
    <row r="126" spans="1:15" x14ac:dyDescent="0.35">
      <c r="A126" s="59" t="s">
        <v>1427</v>
      </c>
      <c r="B126" s="60" t="s">
        <v>936</v>
      </c>
      <c r="C126" s="61" t="str">
        <f>IFERROR(IF(B126="No CAS","",INDEX('DEQ Pollutant List'!$C$7:$C$614,MATCH('3. Pollutant Emissions - EF'!B126,'DEQ Pollutant List'!$B$7:$B$614,0))),"")</f>
        <v>Pyrene</v>
      </c>
      <c r="D126" s="68">
        <f>IFERROR(IF(OR($B126="",$B126="No CAS"),INDEX('DEQ Pollutant List'!$A$7:$A$614,MATCH($C126,'DEQ Pollutant List'!$C$7:$C$614,0)),INDEX('DEQ Pollutant List'!$A$7:$A$614,MATCH($B126,'DEQ Pollutant List'!$B$7:$B$614,0))),"")</f>
        <v>431</v>
      </c>
      <c r="E126" s="76">
        <v>0</v>
      </c>
      <c r="F126" s="77">
        <v>5.0000000000000004E-6</v>
      </c>
      <c r="G126" s="78"/>
      <c r="H126" s="79" t="s">
        <v>1422</v>
      </c>
      <c r="I126" s="80" t="s">
        <v>1448</v>
      </c>
      <c r="J126" s="77">
        <f>IFERROR($F126*'2. Emissions Units &amp; Activities'!H$16*(1-$E126),0)</f>
        <v>3.4820000000000001E-4</v>
      </c>
      <c r="K126" s="81">
        <f>IFERROR($F126*'2. Emissions Units &amp; Activities'!I$16*(1-$E126),0)</f>
        <v>2.711885964912281E-3</v>
      </c>
      <c r="L126" s="79">
        <f>IFERROR($F126*'2. Emissions Units &amp; Activities'!J$16*(1-$E126),0)</f>
        <v>2.711885964912281E-3</v>
      </c>
      <c r="M126" s="77">
        <f>IFERROR($F126*'2. Emissions Units &amp; Activities'!K$16*(1-$E126),0)</f>
        <v>6.5425000000000005E-6</v>
      </c>
      <c r="N126" s="81">
        <f>IFERROR($F126*'2. Emissions Units &amp; Activities'!L$16*(1-$E126),0)</f>
        <v>9.0058479532163737E-6</v>
      </c>
      <c r="O126" s="79">
        <f>IFERROR($F126*'2. Emissions Units &amp; Activities'!M$16*(1-$E126),0)</f>
        <v>9.0058479532163737E-6</v>
      </c>
    </row>
    <row r="127" spans="1:15" x14ac:dyDescent="0.35">
      <c r="A127" s="59" t="s">
        <v>1427</v>
      </c>
      <c r="B127" s="60" t="s">
        <v>944</v>
      </c>
      <c r="C127" s="61" t="str">
        <f>IFERROR(IF(B127="No CAS","",INDEX('DEQ Pollutant List'!$C$7:$C$614,MATCH('3. Pollutant Emissions - EF'!B127,'DEQ Pollutant List'!$B$7:$B$614,0))),"")</f>
        <v>7,12-Dimethylbenz[a]anthracene</v>
      </c>
      <c r="D127" s="68">
        <f>IFERROR(IF(OR($B127="",$B127="No CAS"),INDEX('DEQ Pollutant List'!$A$7:$A$614,MATCH($C127,'DEQ Pollutant List'!$C$7:$C$614,0)),INDEX('DEQ Pollutant List'!$A$7:$A$614,MATCH($B127,'DEQ Pollutant List'!$B$7:$B$614,0))),"")</f>
        <v>436</v>
      </c>
      <c r="E127" s="76">
        <v>0</v>
      </c>
      <c r="F127" s="77" t="s">
        <v>1423</v>
      </c>
      <c r="G127" s="78"/>
      <c r="H127" s="79" t="s">
        <v>1422</v>
      </c>
      <c r="I127" s="80" t="s">
        <v>1449</v>
      </c>
      <c r="J127" s="77">
        <f>IFERROR($F127*'2. Emissions Units &amp; Activities'!H$16*(1-$E127),0)</f>
        <v>0</v>
      </c>
      <c r="K127" s="81">
        <f>IFERROR($F127*'2. Emissions Units &amp; Activities'!I$16*(1-$E127),0)</f>
        <v>0</v>
      </c>
      <c r="L127" s="79">
        <f>IFERROR($F127*'2. Emissions Units &amp; Activities'!J$16*(1-$E127),0)</f>
        <v>0</v>
      </c>
      <c r="M127" s="77">
        <f>IFERROR($F127*'2. Emissions Units &amp; Activities'!K$16*(1-$E127),0)</f>
        <v>0</v>
      </c>
      <c r="N127" s="81">
        <f>IFERROR($F127*'2. Emissions Units &amp; Activities'!L$16*(1-$E127),0)</f>
        <v>0</v>
      </c>
      <c r="O127" s="79">
        <f>IFERROR($F127*'2. Emissions Units &amp; Activities'!M$16*(1-$E127),0)</f>
        <v>0</v>
      </c>
    </row>
    <row r="128" spans="1:15" x14ac:dyDescent="0.35">
      <c r="A128" s="59" t="s">
        <v>1427</v>
      </c>
      <c r="B128" s="60" t="s">
        <v>950</v>
      </c>
      <c r="C128" s="61" t="str">
        <f>IFERROR(IF(B128="No CAS","",INDEX('DEQ Pollutant List'!$C$7:$C$614,MATCH('3. Pollutant Emissions - EF'!B128,'DEQ Pollutant List'!$B$7:$B$614,0))),"")</f>
        <v>3-Methylcholanthrene</v>
      </c>
      <c r="D128" s="68">
        <f>IFERROR(IF(OR($B128="",$B128="No CAS"),INDEX('DEQ Pollutant List'!$A$7:$A$614,MATCH($C128,'DEQ Pollutant List'!$C$7:$C$614,0)),INDEX('DEQ Pollutant List'!$A$7:$A$614,MATCH($B128,'DEQ Pollutant List'!$B$7:$B$614,0))),"")</f>
        <v>439</v>
      </c>
      <c r="E128" s="76">
        <v>0</v>
      </c>
      <c r="F128" s="77" t="s">
        <v>1423</v>
      </c>
      <c r="G128" s="78"/>
      <c r="H128" s="79" t="s">
        <v>1422</v>
      </c>
      <c r="I128" s="80" t="s">
        <v>1449</v>
      </c>
      <c r="J128" s="77">
        <f>IFERROR($F128*'2. Emissions Units &amp; Activities'!H$16*(1-$E128),0)</f>
        <v>0</v>
      </c>
      <c r="K128" s="81">
        <f>IFERROR($F128*'2. Emissions Units &amp; Activities'!I$16*(1-$E128),0)</f>
        <v>0</v>
      </c>
      <c r="L128" s="79">
        <f>IFERROR($F128*'2. Emissions Units &amp; Activities'!J$16*(1-$E128),0)</f>
        <v>0</v>
      </c>
      <c r="M128" s="77">
        <f>IFERROR($F128*'2. Emissions Units &amp; Activities'!K$16*(1-$E128),0)</f>
        <v>0</v>
      </c>
      <c r="N128" s="81">
        <f>IFERROR($F128*'2. Emissions Units &amp; Activities'!L$16*(1-$E128),0)</f>
        <v>0</v>
      </c>
      <c r="O128" s="79">
        <f>IFERROR($F128*'2. Emissions Units &amp; Activities'!M$16*(1-$E128),0)</f>
        <v>0</v>
      </c>
    </row>
    <row r="129" spans="1:15" x14ac:dyDescent="0.35">
      <c r="A129" s="59" t="s">
        <v>1427</v>
      </c>
      <c r="B129" s="60" t="s">
        <v>84</v>
      </c>
      <c r="C129" s="61" t="str">
        <f>IFERROR(IF(B129="No CAS","",INDEX('DEQ Pollutant List'!$C$7:$C$614,MATCH('3. Pollutant Emissions - EF'!B129,'DEQ Pollutant List'!$B$7:$B$614,0))),"")</f>
        <v>Arsenic and compounds</v>
      </c>
      <c r="D129" s="68">
        <f>IFERROR(IF(OR($B129="",$B129="No CAS"),INDEX('DEQ Pollutant List'!$A$7:$A$614,MATCH($C129,'DEQ Pollutant List'!$C$7:$C$614,0)),INDEX('DEQ Pollutant List'!$A$7:$A$614,MATCH($B129,'DEQ Pollutant List'!$B$7:$B$614,0))),"")</f>
        <v>37</v>
      </c>
      <c r="E129" s="76">
        <v>0.98</v>
      </c>
      <c r="F129" s="77">
        <v>2.2000000000000001E-4</v>
      </c>
      <c r="G129" s="78"/>
      <c r="H129" s="79" t="s">
        <v>1422</v>
      </c>
      <c r="I129" s="80" t="s">
        <v>1448</v>
      </c>
      <c r="J129" s="77">
        <f>IFERROR($F129*'2. Emissions Units &amp; Activities'!H$16*(1-$E129),0)</f>
        <v>3.0641600000000027E-4</v>
      </c>
      <c r="K129" s="81">
        <f>IFERROR($F129*'2. Emissions Units &amp; Activities'!I$16*(1-$E129),0)</f>
        <v>2.386459649122809E-3</v>
      </c>
      <c r="L129" s="79">
        <f>IFERROR($F129*'2. Emissions Units &amp; Activities'!J$16*(1-$E129),0)</f>
        <v>2.386459649122809E-3</v>
      </c>
      <c r="M129" s="77">
        <f>IFERROR($F129*'2. Emissions Units &amp; Activities'!K$16*(1-$E129),0)</f>
        <v>5.7574000000000052E-6</v>
      </c>
      <c r="N129" s="81">
        <f>IFERROR($F129*'2. Emissions Units &amp; Activities'!L$16*(1-$E129),0)</f>
        <v>7.9251461988304174E-6</v>
      </c>
      <c r="O129" s="79">
        <f>IFERROR($F129*'2. Emissions Units &amp; Activities'!M$16*(1-$E129),0)</f>
        <v>7.9251461988304174E-6</v>
      </c>
    </row>
    <row r="130" spans="1:15" x14ac:dyDescent="0.35">
      <c r="A130" s="59" t="s">
        <v>1427</v>
      </c>
      <c r="B130" s="60" t="s">
        <v>100</v>
      </c>
      <c r="C130" s="61" t="str">
        <f>IFERROR(IF(B130="No CAS","",INDEX('DEQ Pollutant List'!$C$7:$C$614,MATCH('3. Pollutant Emissions - EF'!B130,'DEQ Pollutant List'!$B$7:$B$614,0))),"")</f>
        <v>Barium and compounds</v>
      </c>
      <c r="D130" s="68">
        <f>IFERROR(IF(OR($B130="",$B130="No CAS"),INDEX('DEQ Pollutant List'!$A$7:$A$614,MATCH($C130,'DEQ Pollutant List'!$C$7:$C$614,0)),INDEX('DEQ Pollutant List'!$A$7:$A$614,MATCH($B130,'DEQ Pollutant List'!$B$7:$B$614,0))),"")</f>
        <v>45</v>
      </c>
      <c r="E130" s="76">
        <v>0.98</v>
      </c>
      <c r="F130" s="77">
        <v>4.4000000000000003E-3</v>
      </c>
      <c r="G130" s="78"/>
      <c r="H130" s="79" t="s">
        <v>1422</v>
      </c>
      <c r="I130" s="80" t="s">
        <v>1448</v>
      </c>
      <c r="J130" s="77">
        <f>IFERROR($F130*'2. Emissions Units &amp; Activities'!H$16*(1-$E130),0)</f>
        <v>6.1283200000000057E-3</v>
      </c>
      <c r="K130" s="81">
        <f>IFERROR($F130*'2. Emissions Units &amp; Activities'!I$16*(1-$E130),0)</f>
        <v>4.7729192982456183E-2</v>
      </c>
      <c r="L130" s="79">
        <f>IFERROR($F130*'2. Emissions Units &amp; Activities'!J$16*(1-$E130),0)</f>
        <v>4.7729192982456183E-2</v>
      </c>
      <c r="M130" s="77">
        <f>IFERROR($F130*'2. Emissions Units &amp; Activities'!K$16*(1-$E130),0)</f>
        <v>1.1514800000000011E-4</v>
      </c>
      <c r="N130" s="81">
        <f>IFERROR($F130*'2. Emissions Units &amp; Activities'!L$16*(1-$E130),0)</f>
        <v>1.5850292397660834E-4</v>
      </c>
      <c r="O130" s="79">
        <f>IFERROR($F130*'2. Emissions Units &amp; Activities'!M$16*(1-$E130),0)</f>
        <v>1.5850292397660834E-4</v>
      </c>
    </row>
    <row r="131" spans="1:15" x14ac:dyDescent="0.35">
      <c r="A131" s="59" t="s">
        <v>1427</v>
      </c>
      <c r="B131" s="60" t="s">
        <v>118</v>
      </c>
      <c r="C131" s="61" t="str">
        <f>IFERROR(IF(B131="No CAS","",INDEX('DEQ Pollutant List'!$C$7:$C$614,MATCH('3. Pollutant Emissions - EF'!B131,'DEQ Pollutant List'!$B$7:$B$614,0))),"")</f>
        <v>Beryllium and compounds</v>
      </c>
      <c r="D131" s="68">
        <f>IFERROR(IF(OR($B131="",$B131="No CAS"),INDEX('DEQ Pollutant List'!$A$7:$A$614,MATCH($C131,'DEQ Pollutant List'!$C$7:$C$614,0)),INDEX('DEQ Pollutant List'!$A$7:$A$614,MATCH($B131,'DEQ Pollutant List'!$B$7:$B$614,0))),"")</f>
        <v>58</v>
      </c>
      <c r="E131" s="76">
        <v>0.98</v>
      </c>
      <c r="F131" s="77" t="s">
        <v>1423</v>
      </c>
      <c r="G131" s="78"/>
      <c r="H131" s="79" t="s">
        <v>1422</v>
      </c>
      <c r="I131" s="80" t="s">
        <v>1449</v>
      </c>
      <c r="J131" s="77">
        <f>IFERROR($F131*'2. Emissions Units &amp; Activities'!H$16*(1-$E131),0)</f>
        <v>0</v>
      </c>
      <c r="K131" s="81">
        <f>IFERROR($F131*'2. Emissions Units &amp; Activities'!I$16*(1-$E131),0)</f>
        <v>0</v>
      </c>
      <c r="L131" s="79">
        <f>IFERROR($F131*'2. Emissions Units &amp; Activities'!J$16*(1-$E131),0)</f>
        <v>0</v>
      </c>
      <c r="M131" s="77">
        <f>IFERROR($F131*'2. Emissions Units &amp; Activities'!K$16*(1-$E131),0)</f>
        <v>0</v>
      </c>
      <c r="N131" s="81">
        <f>IFERROR($F131*'2. Emissions Units &amp; Activities'!L$16*(1-$E131),0)</f>
        <v>0</v>
      </c>
      <c r="O131" s="79">
        <f>IFERROR($F131*'2. Emissions Units &amp; Activities'!M$16*(1-$E131),0)</f>
        <v>0</v>
      </c>
    </row>
    <row r="132" spans="1:15" x14ac:dyDescent="0.35">
      <c r="A132" s="59" t="s">
        <v>1427</v>
      </c>
      <c r="B132" s="60" t="s">
        <v>168</v>
      </c>
      <c r="C132" s="61" t="str">
        <f>IFERROR(IF(B132="No CAS","",INDEX('DEQ Pollutant List'!$C$7:$C$614,MATCH('3. Pollutant Emissions - EF'!B132,'DEQ Pollutant List'!$B$7:$B$614,0))),"")</f>
        <v>Cadmium and compounds</v>
      </c>
      <c r="D132" s="68">
        <f>IFERROR(IF(OR($B132="",$B132="No CAS"),INDEX('DEQ Pollutant List'!$A$7:$A$614,MATCH($C132,'DEQ Pollutant List'!$C$7:$C$614,0)),INDEX('DEQ Pollutant List'!$A$7:$A$614,MATCH($B132,'DEQ Pollutant List'!$B$7:$B$614,0))),"")</f>
        <v>83</v>
      </c>
      <c r="E132" s="76">
        <v>0.98</v>
      </c>
      <c r="F132" s="77">
        <v>1.1000000000000001E-3</v>
      </c>
      <c r="G132" s="78"/>
      <c r="H132" s="79" t="s">
        <v>1422</v>
      </c>
      <c r="I132" s="80" t="s">
        <v>1448</v>
      </c>
      <c r="J132" s="77">
        <f>IFERROR($F132*'2. Emissions Units &amp; Activities'!H$16*(1-$E132),0)</f>
        <v>1.5320800000000014E-3</v>
      </c>
      <c r="K132" s="81">
        <f>IFERROR($F132*'2. Emissions Units &amp; Activities'!I$16*(1-$E132),0)</f>
        <v>1.1932298245614046E-2</v>
      </c>
      <c r="L132" s="79">
        <f>IFERROR($F132*'2. Emissions Units &amp; Activities'!J$16*(1-$E132),0)</f>
        <v>1.1932298245614046E-2</v>
      </c>
      <c r="M132" s="77">
        <f>IFERROR($F132*'2. Emissions Units &amp; Activities'!K$16*(1-$E132),0)</f>
        <v>2.8787000000000028E-5</v>
      </c>
      <c r="N132" s="81">
        <f>IFERROR($F132*'2. Emissions Units &amp; Activities'!L$16*(1-$E132),0)</f>
        <v>3.9625730994152085E-5</v>
      </c>
      <c r="O132" s="79">
        <f>IFERROR($F132*'2. Emissions Units &amp; Activities'!M$16*(1-$E132),0)</f>
        <v>3.9625730994152085E-5</v>
      </c>
    </row>
    <row r="133" spans="1:15" x14ac:dyDescent="0.35">
      <c r="A133" s="300" t="s">
        <v>1427</v>
      </c>
      <c r="B133" s="301" t="s">
        <v>251</v>
      </c>
      <c r="C133" s="61" t="str">
        <f>IFERROR(IF(B133="No CAS","",INDEX('DEQ Pollutant List'!$C$7:$C$614,MATCH('3. Pollutant Emissions - EF'!B133,'DEQ Pollutant List'!$B$7:$B$614,0))),"")</f>
        <v>Chromium VI, chromate, and dichromate particulate</v>
      </c>
      <c r="D133" s="303">
        <f>IFERROR(IF(OR($B133="",$B133="No CAS"),INDEX('DEQ Pollutant List'!$A$7:$A$614,MATCH($C133,'DEQ Pollutant List'!$C$7:$C$614,0)),INDEX('DEQ Pollutant List'!$A$7:$A$614,MATCH($B133,'DEQ Pollutant List'!$B$7:$B$614,0))),"")</f>
        <v>136</v>
      </c>
      <c r="E133" s="304">
        <v>0.98</v>
      </c>
      <c r="F133" s="305">
        <f>0.04*0.0014</f>
        <v>5.5999999999999999E-5</v>
      </c>
      <c r="G133" s="306"/>
      <c r="H133" s="307" t="s">
        <v>1422</v>
      </c>
      <c r="I133" s="308" t="s">
        <v>1480</v>
      </c>
      <c r="J133" s="305">
        <f>IFERROR($F133*'2. Emissions Units &amp; Activities'!H$16*(1-$E133),0)</f>
        <v>7.7996800000000073E-5</v>
      </c>
      <c r="K133" s="309">
        <f>IFERROR($F133*'2. Emissions Units &amp; Activities'!I$16*(1-$E133),0)</f>
        <v>6.0746245614035142E-4</v>
      </c>
      <c r="L133" s="307">
        <f>IFERROR($F133*'2. Emissions Units &amp; Activities'!J$16*(1-$E133),0)</f>
        <v>6.0746245614035142E-4</v>
      </c>
      <c r="M133" s="305">
        <f>IFERROR($F133*'2. Emissions Units &amp; Activities'!K$16*(1-$E133),0)</f>
        <v>1.4655200000000012E-6</v>
      </c>
      <c r="N133" s="309">
        <f>IFERROR($F133*'2. Emissions Units &amp; Activities'!L$16*(1-$E133),0)</f>
        <v>2.0173099415204697E-6</v>
      </c>
      <c r="O133" s="307">
        <f>IFERROR($F133*'2. Emissions Units &amp; Activities'!M$16*(1-$E133),0)</f>
        <v>2.0173099415204697E-6</v>
      </c>
    </row>
    <row r="134" spans="1:15" x14ac:dyDescent="0.35">
      <c r="A134" s="59" t="s">
        <v>1427</v>
      </c>
      <c r="B134" s="60" t="s">
        <v>256</v>
      </c>
      <c r="C134" s="61" t="str">
        <f>IFERROR(IF(B134="No CAS","",INDEX('DEQ Pollutant List'!$C$7:$C$614,MATCH('3. Pollutant Emissions - EF'!B134,'DEQ Pollutant List'!$B$7:$B$614,0))),"")</f>
        <v>Cobalt and compounds</v>
      </c>
      <c r="D134" s="68">
        <f>IFERROR(IF(OR($B134="",$B134="No CAS"),INDEX('DEQ Pollutant List'!$A$7:$A$614,MATCH($C134,'DEQ Pollutant List'!$C$7:$C$614,0)),INDEX('DEQ Pollutant List'!$A$7:$A$614,MATCH($B134,'DEQ Pollutant List'!$B$7:$B$614,0))),"")</f>
        <v>146</v>
      </c>
      <c r="E134" s="76">
        <v>0.98</v>
      </c>
      <c r="F134" s="77">
        <v>8.3999999999999995E-5</v>
      </c>
      <c r="G134" s="78"/>
      <c r="H134" s="79" t="s">
        <v>1422</v>
      </c>
      <c r="I134" s="80" t="s">
        <v>1448</v>
      </c>
      <c r="J134" s="77">
        <f>IFERROR($F134*'2. Emissions Units &amp; Activities'!H$16*(1-$E134),0)</f>
        <v>1.169952000000001E-4</v>
      </c>
      <c r="K134" s="81">
        <f>IFERROR($F134*'2. Emissions Units &amp; Activities'!I$16*(1-$E134),0)</f>
        <v>9.1119368421052691E-4</v>
      </c>
      <c r="L134" s="79">
        <f>IFERROR($F134*'2. Emissions Units &amp; Activities'!J$16*(1-$E134),0)</f>
        <v>9.1119368421052691E-4</v>
      </c>
      <c r="M134" s="77">
        <f>IFERROR($F134*'2. Emissions Units &amp; Activities'!K$16*(1-$E134),0)</f>
        <v>2.1982800000000018E-6</v>
      </c>
      <c r="N134" s="81">
        <f>IFERROR($F134*'2. Emissions Units &amp; Activities'!L$16*(1-$E134),0)</f>
        <v>3.0259649122807039E-6</v>
      </c>
      <c r="O134" s="79">
        <f>IFERROR($F134*'2. Emissions Units &amp; Activities'!M$16*(1-$E134),0)</f>
        <v>3.0259649122807039E-6</v>
      </c>
    </row>
    <row r="135" spans="1:15" x14ac:dyDescent="0.35">
      <c r="A135" s="59" t="s">
        <v>1427</v>
      </c>
      <c r="B135" s="60" t="s">
        <v>259</v>
      </c>
      <c r="C135" s="61" t="str">
        <f>IFERROR(IF(B135="No CAS","",INDEX('DEQ Pollutant List'!$C$7:$C$614,MATCH('3. Pollutant Emissions - EF'!B135,'DEQ Pollutant List'!$B$7:$B$614,0))),"")</f>
        <v>Copper and compounds</v>
      </c>
      <c r="D135" s="68">
        <f>IFERROR(IF(OR($B135="",$B135="No CAS"),INDEX('DEQ Pollutant List'!$A$7:$A$614,MATCH($C135,'DEQ Pollutant List'!$C$7:$C$614,0)),INDEX('DEQ Pollutant List'!$A$7:$A$614,MATCH($B135,'DEQ Pollutant List'!$B$7:$B$614,0))),"")</f>
        <v>149</v>
      </c>
      <c r="E135" s="76">
        <v>0.98</v>
      </c>
      <c r="F135" s="77">
        <v>8.4999999999999995E-4</v>
      </c>
      <c r="G135" s="78"/>
      <c r="H135" s="79" t="s">
        <v>1422</v>
      </c>
      <c r="I135" s="80" t="s">
        <v>1448</v>
      </c>
      <c r="J135" s="77">
        <f>IFERROR($F135*'2. Emissions Units &amp; Activities'!H$16*(1-$E135),0)</f>
        <v>1.1838800000000011E-3</v>
      </c>
      <c r="K135" s="81">
        <f>IFERROR($F135*'2. Emissions Units &amp; Activities'!I$16*(1-$E135),0)</f>
        <v>9.2204122807017612E-3</v>
      </c>
      <c r="L135" s="79">
        <f>IFERROR($F135*'2. Emissions Units &amp; Activities'!J$16*(1-$E135),0)</f>
        <v>9.2204122807017612E-3</v>
      </c>
      <c r="M135" s="77">
        <f>IFERROR($F135*'2. Emissions Units &amp; Activities'!K$16*(1-$E135),0)</f>
        <v>2.2244500000000017E-5</v>
      </c>
      <c r="N135" s="81">
        <f>IFERROR($F135*'2. Emissions Units &amp; Activities'!L$16*(1-$E135),0)</f>
        <v>3.0619883040935694E-5</v>
      </c>
      <c r="O135" s="79">
        <f>IFERROR($F135*'2. Emissions Units &amp; Activities'!M$16*(1-$E135),0)</f>
        <v>3.0619883040935694E-5</v>
      </c>
    </row>
    <row r="136" spans="1:15" x14ac:dyDescent="0.35">
      <c r="A136" s="59" t="s">
        <v>1427</v>
      </c>
      <c r="B136" s="60" t="s">
        <v>563</v>
      </c>
      <c r="C136" s="61" t="str">
        <f>IFERROR(IF(B136="No CAS","",INDEX('DEQ Pollutant List'!$C$7:$C$614,MATCH('3. Pollutant Emissions - EF'!B136,'DEQ Pollutant List'!$B$7:$B$614,0))),"")</f>
        <v>Manganese and compounds</v>
      </c>
      <c r="D136" s="68">
        <f>IFERROR(IF(OR($B136="",$B136="No CAS"),INDEX('DEQ Pollutant List'!$A$7:$A$614,MATCH($C136,'DEQ Pollutant List'!$C$7:$C$614,0)),INDEX('DEQ Pollutant List'!$A$7:$A$614,MATCH($B136,'DEQ Pollutant List'!$B$7:$B$614,0))),"")</f>
        <v>312</v>
      </c>
      <c r="E136" s="76">
        <v>0.98</v>
      </c>
      <c r="F136" s="77">
        <v>3.8000000000000002E-4</v>
      </c>
      <c r="G136" s="78"/>
      <c r="H136" s="79" t="s">
        <v>1422</v>
      </c>
      <c r="I136" s="80" t="s">
        <v>1448</v>
      </c>
      <c r="J136" s="77">
        <f>IFERROR($F136*'2. Emissions Units &amp; Activities'!H$16*(1-$E136),0)</f>
        <v>5.2926400000000054E-4</v>
      </c>
      <c r="K136" s="81">
        <f>IFERROR($F136*'2. Emissions Units &amp; Activities'!I$16*(1-$E136),0)</f>
        <v>4.1220666666666704E-3</v>
      </c>
      <c r="L136" s="79">
        <f>IFERROR($F136*'2. Emissions Units &amp; Activities'!J$16*(1-$E136),0)</f>
        <v>4.1220666666666704E-3</v>
      </c>
      <c r="M136" s="77">
        <f>IFERROR($F136*'2. Emissions Units &amp; Activities'!K$16*(1-$E136),0)</f>
        <v>9.9446000000000081E-6</v>
      </c>
      <c r="N136" s="81">
        <f>IFERROR($F136*'2. Emissions Units &amp; Activities'!L$16*(1-$E136),0)</f>
        <v>1.3688888888888902E-5</v>
      </c>
      <c r="O136" s="79">
        <f>IFERROR($F136*'2. Emissions Units &amp; Activities'!M$16*(1-$E136),0)</f>
        <v>1.3688888888888902E-5</v>
      </c>
    </row>
    <row r="137" spans="1:15" x14ac:dyDescent="0.35">
      <c r="A137" s="59" t="s">
        <v>1427</v>
      </c>
      <c r="B137" s="60" t="s">
        <v>569</v>
      </c>
      <c r="C137" s="61" t="str">
        <f>IFERROR(IF(B137="No CAS","",INDEX('DEQ Pollutant List'!$C$7:$C$614,MATCH('3. Pollutant Emissions - EF'!B137,'DEQ Pollutant List'!$B$7:$B$614,0))),"")</f>
        <v>Mercury and compounds</v>
      </c>
      <c r="D137" s="68">
        <f>IFERROR(IF(OR($B137="",$B137="No CAS"),INDEX('DEQ Pollutant List'!$A$7:$A$614,MATCH($C137,'DEQ Pollutant List'!$C$7:$C$614,0)),INDEX('DEQ Pollutant List'!$A$7:$A$614,MATCH($B137,'DEQ Pollutant List'!$B$7:$B$614,0))),"")</f>
        <v>316</v>
      </c>
      <c r="E137" s="76">
        <v>0.98</v>
      </c>
      <c r="F137" s="77">
        <v>4.6484640000000003E-6</v>
      </c>
      <c r="G137" s="78"/>
      <c r="H137" s="79" t="s">
        <v>1422</v>
      </c>
      <c r="I137" s="80" t="s">
        <v>1450</v>
      </c>
      <c r="J137" s="77">
        <f>IFERROR($F137*'2. Emissions Units &amp; Activities'!H$16*(1-$E137),0)</f>
        <v>6.4743806592000061E-6</v>
      </c>
      <c r="K137" s="81">
        <f>IFERROR($F137*'2. Emissions Units &amp; Activities'!I$16*(1-$E137),0)</f>
        <v>5.0424417120000043E-5</v>
      </c>
      <c r="L137" s="79">
        <f>IFERROR($F137*'2. Emissions Units &amp; Activities'!J$16*(1-$E137),0)</f>
        <v>5.0424417120000043E-5</v>
      </c>
      <c r="M137" s="77">
        <f>IFERROR($F137*'2. Emissions Units &amp; Activities'!K$16*(1-$E137),0)</f>
        <v>1.2165030288000012E-7</v>
      </c>
      <c r="N137" s="81">
        <f>IFERROR($F137*'2. Emissions Units &amp; Activities'!L$16*(1-$E137),0)</f>
        <v>1.6745344000000015E-7</v>
      </c>
      <c r="O137" s="79">
        <f>IFERROR($F137*'2. Emissions Units &amp; Activities'!M$16*(1-$E137),0)</f>
        <v>1.6745344000000015E-7</v>
      </c>
    </row>
    <row r="138" spans="1:15" x14ac:dyDescent="0.35">
      <c r="A138" s="59" t="s">
        <v>1427</v>
      </c>
      <c r="B138" s="60" t="s">
        <v>627</v>
      </c>
      <c r="C138" s="61" t="str">
        <f>IFERROR(IF(B138="No CAS","",INDEX('DEQ Pollutant List'!$C$7:$C$614,MATCH('3. Pollutant Emissions - EF'!B138,'DEQ Pollutant List'!$B$7:$B$614,0))),"")</f>
        <v>Molybdenum trioxide</v>
      </c>
      <c r="D138" s="68">
        <f>IFERROR(IF(OR($B138="",$B138="No CAS"),INDEX('DEQ Pollutant List'!$A$7:$A$614,MATCH($C138,'DEQ Pollutant List'!$C$7:$C$614,0)),INDEX('DEQ Pollutant List'!$A$7:$A$614,MATCH($B138,'DEQ Pollutant List'!$B$7:$B$614,0))),"")</f>
        <v>361</v>
      </c>
      <c r="E138" s="76">
        <v>0.98</v>
      </c>
      <c r="F138" s="77">
        <v>1.6503439649781114E-3</v>
      </c>
      <c r="G138" s="78"/>
      <c r="H138" s="79" t="s">
        <v>1422</v>
      </c>
      <c r="I138" s="80" t="s">
        <v>1451</v>
      </c>
      <c r="J138" s="77">
        <f>IFERROR($F138*'2. Emissions Units &amp; Activities'!H$16*(1-$E138),0)</f>
        <v>2.2985990744215155E-3</v>
      </c>
      <c r="K138" s="81">
        <f>IFERROR($F138*'2. Emissions Units &amp; Activities'!I$16*(1-$E138),0)</f>
        <v>1.7902178543607313E-2</v>
      </c>
      <c r="L138" s="79">
        <f>IFERROR($F138*'2. Emissions Units &amp; Activities'!J$16*(1-$E138),0)</f>
        <v>1.7902178543607313E-2</v>
      </c>
      <c r="M138" s="77">
        <f>IFERROR($F138*'2. Emissions Units &amp; Activities'!K$16*(1-$E138),0)</f>
        <v>4.3189501563477209E-5</v>
      </c>
      <c r="N138" s="81">
        <f>IFERROR($F138*'2. Emissions Units &amp; Activities'!L$16*(1-$E138),0)</f>
        <v>5.9450987276404532E-5</v>
      </c>
      <c r="O138" s="79">
        <f>IFERROR($F138*'2. Emissions Units &amp; Activities'!M$16*(1-$E138),0)</f>
        <v>5.9450987276404532E-5</v>
      </c>
    </row>
    <row r="139" spans="1:15" x14ac:dyDescent="0.35">
      <c r="A139" s="59" t="s">
        <v>1427</v>
      </c>
      <c r="B139" s="60" t="s">
        <v>635</v>
      </c>
      <c r="C139" s="61" t="str">
        <f>IFERROR(IF(B139="No CAS","",INDEX('DEQ Pollutant List'!$C$7:$C$614,MATCH('3. Pollutant Emissions - EF'!B139,'DEQ Pollutant List'!$B$7:$B$614,0))),"")</f>
        <v>Nickel and compounds</v>
      </c>
      <c r="D139" s="68">
        <f>IFERROR(IF(OR($B139="",$B139="No CAS"),INDEX('DEQ Pollutant List'!$A$7:$A$614,MATCH($C139,'DEQ Pollutant List'!$C$7:$C$614,0)),INDEX('DEQ Pollutant List'!$A$7:$A$614,MATCH($B139,'DEQ Pollutant List'!$B$7:$B$614,0))),"")</f>
        <v>364</v>
      </c>
      <c r="E139" s="76">
        <v>0.98</v>
      </c>
      <c r="F139" s="77">
        <v>2.0999999999999999E-3</v>
      </c>
      <c r="G139" s="78"/>
      <c r="H139" s="79" t="s">
        <v>1422</v>
      </c>
      <c r="I139" s="80" t="s">
        <v>1448</v>
      </c>
      <c r="J139" s="77">
        <f>IFERROR($F139*'2. Emissions Units &amp; Activities'!H$16*(1-$E139),0)</f>
        <v>2.9248800000000021E-3</v>
      </c>
      <c r="K139" s="81">
        <f>IFERROR($F139*'2. Emissions Units &amp; Activities'!I$16*(1-$E139),0)</f>
        <v>2.2779842105263175E-2</v>
      </c>
      <c r="L139" s="79">
        <f>IFERROR($F139*'2. Emissions Units &amp; Activities'!J$16*(1-$E139),0)</f>
        <v>2.2779842105263175E-2</v>
      </c>
      <c r="M139" s="77">
        <f>IFERROR($F139*'2. Emissions Units &amp; Activities'!K$16*(1-$E139),0)</f>
        <v>5.495700000000005E-5</v>
      </c>
      <c r="N139" s="81">
        <f>IFERROR($F139*'2. Emissions Units &amp; Activities'!L$16*(1-$E139),0)</f>
        <v>7.56491228070176E-5</v>
      </c>
      <c r="O139" s="79">
        <f>IFERROR($F139*'2. Emissions Units &amp; Activities'!M$16*(1-$E139),0)</f>
        <v>7.56491228070176E-5</v>
      </c>
    </row>
    <row r="140" spans="1:15" x14ac:dyDescent="0.35">
      <c r="A140" s="59" t="s">
        <v>1427</v>
      </c>
      <c r="B140" s="60" t="s">
        <v>1010</v>
      </c>
      <c r="C140" s="61" t="str">
        <f>IFERROR(IF(B140="No CAS","",INDEX('DEQ Pollutant List'!$C$7:$C$614,MATCH('3. Pollutant Emissions - EF'!B140,'DEQ Pollutant List'!$B$7:$B$614,0))),"")</f>
        <v>Selenium and compounds</v>
      </c>
      <c r="D140" s="68">
        <f>IFERROR(IF(OR($B140="",$B140="No CAS"),INDEX('DEQ Pollutant List'!$A$7:$A$614,MATCH($C140,'DEQ Pollutant List'!$C$7:$C$614,0)),INDEX('DEQ Pollutant List'!$A$7:$A$614,MATCH($B140,'DEQ Pollutant List'!$B$7:$B$614,0))),"")</f>
        <v>575</v>
      </c>
      <c r="E140" s="76">
        <v>0.98</v>
      </c>
      <c r="F140" s="77" t="s">
        <v>1423</v>
      </c>
      <c r="G140" s="78"/>
      <c r="H140" s="79" t="s">
        <v>1422</v>
      </c>
      <c r="I140" s="80" t="s">
        <v>1449</v>
      </c>
      <c r="J140" s="77">
        <f>IFERROR($F140*'2. Emissions Units &amp; Activities'!H$16*(1-$E140),0)</f>
        <v>0</v>
      </c>
      <c r="K140" s="81">
        <f>IFERROR($F140*'2. Emissions Units &amp; Activities'!I$16*(1-$E140),0)</f>
        <v>0</v>
      </c>
      <c r="L140" s="79">
        <f>IFERROR($F140*'2. Emissions Units &amp; Activities'!J$16*(1-$E140),0)</f>
        <v>0</v>
      </c>
      <c r="M140" s="77">
        <f>IFERROR($F140*'2. Emissions Units &amp; Activities'!K$16*(1-$E140),0)</f>
        <v>0</v>
      </c>
      <c r="N140" s="81">
        <f>IFERROR($F140*'2. Emissions Units &amp; Activities'!L$16*(1-$E140),0)</f>
        <v>0</v>
      </c>
      <c r="O140" s="79">
        <f>IFERROR($F140*'2. Emissions Units &amp; Activities'!M$16*(1-$E140),0)</f>
        <v>0</v>
      </c>
    </row>
    <row r="141" spans="1:15" x14ac:dyDescent="0.35">
      <c r="A141" s="59" t="s">
        <v>1427</v>
      </c>
      <c r="B141" s="60" t="s">
        <v>1129</v>
      </c>
      <c r="C141" s="61" t="str">
        <f>IFERROR(IF(B141="No CAS","",INDEX('DEQ Pollutant List'!$C$7:$C$614,MATCH('3. Pollutant Emissions - EF'!B141,'DEQ Pollutant List'!$B$7:$B$614,0))),"")</f>
        <v>Vanadium (fume or dust)</v>
      </c>
      <c r="D141" s="68">
        <f>IFERROR(IF(OR($B141="",$B141="No CAS"),INDEX('DEQ Pollutant List'!$A$7:$A$614,MATCH($C141,'DEQ Pollutant List'!$C$7:$C$614,0)),INDEX('DEQ Pollutant List'!$A$7:$A$614,MATCH($B141,'DEQ Pollutant List'!$B$7:$B$614,0))),"")</f>
        <v>620</v>
      </c>
      <c r="E141" s="76">
        <v>0.98</v>
      </c>
      <c r="F141" s="77">
        <v>2.3E-3</v>
      </c>
      <c r="G141" s="78"/>
      <c r="H141" s="79" t="s">
        <v>1422</v>
      </c>
      <c r="I141" s="80" t="s">
        <v>1448</v>
      </c>
      <c r="J141" s="77">
        <f>IFERROR($F141*'2. Emissions Units &amp; Activities'!H$16*(1-$E141),0)</f>
        <v>3.2034400000000031E-3</v>
      </c>
      <c r="K141" s="81">
        <f>IFERROR($F141*'2. Emissions Units &amp; Activities'!I$16*(1-$E141),0)</f>
        <v>2.4949350877193001E-2</v>
      </c>
      <c r="L141" s="79">
        <f>IFERROR($F141*'2. Emissions Units &amp; Activities'!J$16*(1-$E141),0)</f>
        <v>2.4949350877193001E-2</v>
      </c>
      <c r="M141" s="77">
        <f>IFERROR($F141*'2. Emissions Units &amp; Activities'!K$16*(1-$E141),0)</f>
        <v>6.0191000000000048E-5</v>
      </c>
      <c r="N141" s="81">
        <f>IFERROR($F141*'2. Emissions Units &amp; Activities'!L$16*(1-$E141),0)</f>
        <v>8.2853801169590713E-5</v>
      </c>
      <c r="O141" s="79">
        <f>IFERROR($F141*'2. Emissions Units &amp; Activities'!M$16*(1-$E141),0)</f>
        <v>8.2853801169590713E-5</v>
      </c>
    </row>
    <row r="142" spans="1:15" x14ac:dyDescent="0.35">
      <c r="A142" s="59" t="s">
        <v>1427</v>
      </c>
      <c r="B142" s="60" t="s">
        <v>1150</v>
      </c>
      <c r="C142" s="61" t="str">
        <f>IFERROR(IF(B142="No CAS","",INDEX('DEQ Pollutant List'!$C$7:$C$614,MATCH('3. Pollutant Emissions - EF'!B142,'DEQ Pollutant List'!$B$7:$B$614,0))),"")</f>
        <v>Zinc and compounds</v>
      </c>
      <c r="D142" s="68">
        <f>IFERROR(IF(OR($B142="",$B142="No CAS"),INDEX('DEQ Pollutant List'!$A$7:$A$614,MATCH($C142,'DEQ Pollutant List'!$C$7:$C$614,0)),INDEX('DEQ Pollutant List'!$A$7:$A$614,MATCH($B142,'DEQ Pollutant List'!$B$7:$B$614,0))),"")</f>
        <v>632</v>
      </c>
      <c r="E142" s="76">
        <v>0.98</v>
      </c>
      <c r="F142" s="77">
        <v>2.9000000000000001E-2</v>
      </c>
      <c r="G142" s="78"/>
      <c r="H142" s="79" t="s">
        <v>1422</v>
      </c>
      <c r="I142" s="80" t="s">
        <v>1448</v>
      </c>
      <c r="J142" s="77">
        <f>IFERROR($F142*'2. Emissions Units &amp; Activities'!H$16*(1-$E142),0)</f>
        <v>4.0391200000000044E-2</v>
      </c>
      <c r="K142" s="81">
        <f>IFERROR($F142*'2. Emissions Units &amp; Activities'!I$16*(1-$E142),0)</f>
        <v>0.31457877192982481</v>
      </c>
      <c r="L142" s="79">
        <f>IFERROR($F142*'2. Emissions Units &amp; Activities'!J$16*(1-$E142),0)</f>
        <v>0.31457877192982481</v>
      </c>
      <c r="M142" s="77">
        <f>IFERROR($F142*'2. Emissions Units &amp; Activities'!K$16*(1-$E142),0)</f>
        <v>7.5893000000000065E-4</v>
      </c>
      <c r="N142" s="81">
        <f>IFERROR($F142*'2. Emissions Units &amp; Activities'!L$16*(1-$E142),0)</f>
        <v>1.0446783625731003E-3</v>
      </c>
      <c r="O142" s="79">
        <f>IFERROR($F142*'2. Emissions Units &amp; Activities'!M$16*(1-$E142),0)</f>
        <v>1.0446783625731003E-3</v>
      </c>
    </row>
    <row r="143" spans="1:15" x14ac:dyDescent="0.35">
      <c r="A143" s="59" t="s">
        <v>1424</v>
      </c>
      <c r="B143" s="60" t="s">
        <v>16</v>
      </c>
      <c r="C143" s="61" t="str">
        <f>IFERROR(IF(B143="No CAS","",INDEX('DEQ Pollutant List'!$C$7:$C$614,MATCH('3. Pollutant Emissions - EF'!B143,'DEQ Pollutant List'!$B$7:$B$614,0))),"")</f>
        <v>Acetaldehyde</v>
      </c>
      <c r="D143" s="68">
        <f>IFERROR(IF(OR($B143="",$B143="No CAS"),INDEX('DEQ Pollutant List'!$A$7:$A$614,MATCH($C143,'DEQ Pollutant List'!$C$7:$C$614,0)),INDEX('DEQ Pollutant List'!$A$7:$A$614,MATCH($B143,'DEQ Pollutant List'!$B$7:$B$614,0))),"")</f>
        <v>1</v>
      </c>
      <c r="E143" s="76">
        <v>0.65</v>
      </c>
      <c r="F143" s="77">
        <v>1.7000000000000001E-2</v>
      </c>
      <c r="G143" s="78"/>
      <c r="H143" s="79" t="s">
        <v>1425</v>
      </c>
      <c r="I143" s="80" t="s">
        <v>1452</v>
      </c>
      <c r="J143" s="77">
        <f>IFERROR($F143*'2. Emissions Units &amp; Activities'!H$17*(1-$E143),0)</f>
        <v>1129.0125</v>
      </c>
      <c r="K143" s="81">
        <f>IFERROR($F143*'2. Emissions Units &amp; Activities'!I$17*(1-$E143),0)</f>
        <v>1639.5225</v>
      </c>
      <c r="L143" s="79">
        <f>IFERROR($F143*'2. Emissions Units &amp; Activities'!J$17*(1-$E143),0)</f>
        <v>1639.5225</v>
      </c>
      <c r="M143" s="77">
        <f>IFERROR($F143*'2. Emissions Units &amp; Activities'!K$17*(1-$E143),0)</f>
        <v>5.1045049999999996</v>
      </c>
      <c r="N143" s="81">
        <f>IFERROR($F143*'2. Emissions Units &amp; Activities'!L$17*(1-$E143),0)</f>
        <v>6.2118000000000002</v>
      </c>
      <c r="O143" s="79">
        <f>IFERROR($F143*'2. Emissions Units &amp; Activities'!M$17*(1-$E143),0)</f>
        <v>6.2118000000000002</v>
      </c>
    </row>
    <row r="144" spans="1:15" x14ac:dyDescent="0.35">
      <c r="A144" s="59" t="s">
        <v>1424</v>
      </c>
      <c r="B144" s="60" t="s">
        <v>26</v>
      </c>
      <c r="C144" s="61" t="str">
        <f>IFERROR(IF(B144="No CAS","",INDEX('DEQ Pollutant List'!$C$7:$C$614,MATCH('3. Pollutant Emissions - EF'!B144,'DEQ Pollutant List'!$B$7:$B$614,0))),"")</f>
        <v>Acrolein</v>
      </c>
      <c r="D144" s="68">
        <f>IFERROR(IF(OR($B144="",$B144="No CAS"),INDEX('DEQ Pollutant List'!$A$7:$A$614,MATCH($C144,'DEQ Pollutant List'!$C$7:$C$614,0)),INDEX('DEQ Pollutant List'!$A$7:$A$614,MATCH($B144,'DEQ Pollutant List'!$B$7:$B$614,0))),"")</f>
        <v>5</v>
      </c>
      <c r="E144" s="76">
        <v>0.65</v>
      </c>
      <c r="F144" s="77" t="s">
        <v>1423</v>
      </c>
      <c r="G144" s="78"/>
      <c r="H144" s="79" t="s">
        <v>1425</v>
      </c>
      <c r="I144" s="80" t="s">
        <v>1452</v>
      </c>
      <c r="J144" s="77">
        <f>IFERROR($F144*'2. Emissions Units &amp; Activities'!H$17*(1-$E144),0)</f>
        <v>0</v>
      </c>
      <c r="K144" s="81">
        <f>IFERROR($F144*'2. Emissions Units &amp; Activities'!I$17*(1-$E144),0)</f>
        <v>0</v>
      </c>
      <c r="L144" s="79">
        <f>IFERROR($F144*'2. Emissions Units &amp; Activities'!J$17*(1-$E144),0)</f>
        <v>0</v>
      </c>
      <c r="M144" s="77">
        <f>IFERROR($F144*'2. Emissions Units &amp; Activities'!K$17*(1-$E144),0)</f>
        <v>0</v>
      </c>
      <c r="N144" s="81">
        <f>IFERROR($F144*'2. Emissions Units &amp; Activities'!L$17*(1-$E144),0)</f>
        <v>0</v>
      </c>
      <c r="O144" s="79">
        <f>IFERROR($F144*'2. Emissions Units &amp; Activities'!M$17*(1-$E144),0)</f>
        <v>0</v>
      </c>
    </row>
    <row r="145" spans="1:15" x14ac:dyDescent="0.35">
      <c r="A145" s="59" t="s">
        <v>1424</v>
      </c>
      <c r="B145" s="60" t="s">
        <v>102</v>
      </c>
      <c r="C145" s="61" t="str">
        <f>IFERROR(IF(B145="No CAS","",INDEX('DEQ Pollutant List'!$C$7:$C$614,MATCH('3. Pollutant Emissions - EF'!B145,'DEQ Pollutant List'!$B$7:$B$614,0))),"")</f>
        <v>Benzene</v>
      </c>
      <c r="D145" s="68">
        <f>IFERROR(IF(OR($B145="",$B145="No CAS"),INDEX('DEQ Pollutant List'!$A$7:$A$614,MATCH($C145,'DEQ Pollutant List'!$C$7:$C$614,0)),INDEX('DEQ Pollutant List'!$A$7:$A$614,MATCH($B145,'DEQ Pollutant List'!$B$7:$B$614,0))),"")</f>
        <v>46</v>
      </c>
      <c r="E145" s="76">
        <v>0.65</v>
      </c>
      <c r="F145" s="77" t="s">
        <v>1423</v>
      </c>
      <c r="G145" s="78"/>
      <c r="H145" s="79" t="s">
        <v>1425</v>
      </c>
      <c r="I145" s="80" t="s">
        <v>1453</v>
      </c>
      <c r="J145" s="77">
        <f>IFERROR($F145*'2. Emissions Units &amp; Activities'!H$17*(1-$E145),0)</f>
        <v>0</v>
      </c>
      <c r="K145" s="81">
        <f>IFERROR($F145*'2. Emissions Units &amp; Activities'!I$17*(1-$E145),0)</f>
        <v>0</v>
      </c>
      <c r="L145" s="79">
        <f>IFERROR($F145*'2. Emissions Units &amp; Activities'!J$17*(1-$E145),0)</f>
        <v>0</v>
      </c>
      <c r="M145" s="77">
        <f>IFERROR($F145*'2. Emissions Units &amp; Activities'!K$17*(1-$E145),0)</f>
        <v>0</v>
      </c>
      <c r="N145" s="81">
        <f>IFERROR($F145*'2. Emissions Units &amp; Activities'!L$17*(1-$E145),0)</f>
        <v>0</v>
      </c>
      <c r="O145" s="79">
        <f>IFERROR($F145*'2. Emissions Units &amp; Activities'!M$17*(1-$E145),0)</f>
        <v>0</v>
      </c>
    </row>
    <row r="146" spans="1:15" x14ac:dyDescent="0.35">
      <c r="A146" s="59" t="s">
        <v>1424</v>
      </c>
      <c r="B146" s="60" t="s">
        <v>269</v>
      </c>
      <c r="C146" s="61" t="str">
        <f>IFERROR(IF(B146="No CAS","",INDEX('DEQ Pollutant List'!$C$7:$C$614,MATCH('3. Pollutant Emissions - EF'!B146,'DEQ Pollutant List'!$B$7:$B$614,0))),"")</f>
        <v>Crotonaldehyde</v>
      </c>
      <c r="D146" s="68">
        <f>IFERROR(IF(OR($B146="",$B146="No CAS"),INDEX('DEQ Pollutant List'!$A$7:$A$614,MATCH($C146,'DEQ Pollutant List'!$C$7:$C$614,0)),INDEX('DEQ Pollutant List'!$A$7:$A$614,MATCH($B146,'DEQ Pollutant List'!$B$7:$B$614,0))),"")</f>
        <v>156</v>
      </c>
      <c r="E146" s="76">
        <v>0.65</v>
      </c>
      <c r="F146" s="77">
        <v>1.8933333333333335E-3</v>
      </c>
      <c r="G146" s="78"/>
      <c r="H146" s="79" t="s">
        <v>1425</v>
      </c>
      <c r="I146" s="80" t="s">
        <v>1453</v>
      </c>
      <c r="J146" s="77">
        <f>IFERROR($F146*'2. Emissions Units &amp; Activities'!H$17*(1-$E146),0)</f>
        <v>125.74100000000001</v>
      </c>
      <c r="K146" s="81">
        <f>IFERROR($F146*'2. Emissions Units &amp; Activities'!I$17*(1-$E146),0)</f>
        <v>182.59780000000001</v>
      </c>
      <c r="L146" s="79">
        <f>IFERROR($F146*'2. Emissions Units &amp; Activities'!J$17*(1-$E146),0)</f>
        <v>182.59780000000001</v>
      </c>
      <c r="M146" s="77">
        <f>IFERROR($F146*'2. Emissions Units &amp; Activities'!K$17*(1-$E146),0)</f>
        <v>0.56850173333333331</v>
      </c>
      <c r="N146" s="81">
        <f>IFERROR($F146*'2. Emissions Units &amp; Activities'!L$17*(1-$E146),0)</f>
        <v>0.69182399999999999</v>
      </c>
      <c r="O146" s="79">
        <f>IFERROR($F146*'2. Emissions Units &amp; Activities'!M$17*(1-$E146),0)</f>
        <v>0.69182399999999999</v>
      </c>
    </row>
    <row r="147" spans="1:15" x14ac:dyDescent="0.35">
      <c r="A147" s="59" t="s">
        <v>1424</v>
      </c>
      <c r="B147" s="60" t="s">
        <v>551</v>
      </c>
      <c r="C147" s="61" t="str">
        <f>IFERROR(IF(B147="No CAS","",INDEX('DEQ Pollutant List'!$C$7:$C$614,MATCH('3. Pollutant Emissions - EF'!B147,'DEQ Pollutant List'!$B$7:$B$614,0))),"")</f>
        <v>Isopropylbenzene (Cumene)</v>
      </c>
      <c r="D147" s="68">
        <f>IFERROR(IF(OR($B147="",$B147="No CAS"),INDEX('DEQ Pollutant List'!$A$7:$A$614,MATCH($C147,'DEQ Pollutant List'!$C$7:$C$614,0)),INDEX('DEQ Pollutant List'!$A$7:$A$614,MATCH($B147,'DEQ Pollutant List'!$B$7:$B$614,0))),"")</f>
        <v>157</v>
      </c>
      <c r="E147" s="76">
        <v>0.65</v>
      </c>
      <c r="F147" s="77" t="s">
        <v>1423</v>
      </c>
      <c r="G147" s="78"/>
      <c r="H147" s="79" t="s">
        <v>1425</v>
      </c>
      <c r="I147" s="80" t="s">
        <v>1453</v>
      </c>
      <c r="J147" s="77">
        <f>IFERROR($F147*'2. Emissions Units &amp; Activities'!H$17*(1-$E147),0)</f>
        <v>0</v>
      </c>
      <c r="K147" s="81">
        <f>IFERROR($F147*'2. Emissions Units &amp; Activities'!I$17*(1-$E147),0)</f>
        <v>0</v>
      </c>
      <c r="L147" s="79">
        <f>IFERROR($F147*'2. Emissions Units &amp; Activities'!J$17*(1-$E147),0)</f>
        <v>0</v>
      </c>
      <c r="M147" s="77">
        <f>IFERROR($F147*'2. Emissions Units &amp; Activities'!K$17*(1-$E147),0)</f>
        <v>0</v>
      </c>
      <c r="N147" s="81">
        <f>IFERROR($F147*'2. Emissions Units &amp; Activities'!L$17*(1-$E147),0)</f>
        <v>0</v>
      </c>
      <c r="O147" s="79">
        <f>IFERROR($F147*'2. Emissions Units &amp; Activities'!M$17*(1-$E147),0)</f>
        <v>0</v>
      </c>
    </row>
    <row r="148" spans="1:15" x14ac:dyDescent="0.35">
      <c r="A148" s="59" t="s">
        <v>1424</v>
      </c>
      <c r="B148" s="60" t="s">
        <v>482</v>
      </c>
      <c r="C148" s="61" t="str">
        <f>IFERROR(IF(B148="No CAS","",INDEX('DEQ Pollutant List'!$C$7:$C$614,MATCH('3. Pollutant Emissions - EF'!B148,'DEQ Pollutant List'!$B$7:$B$614,0))),"")</f>
        <v>Formaldehyde</v>
      </c>
      <c r="D148" s="68">
        <f>IFERROR(IF(OR($B148="",$B148="No CAS"),INDEX('DEQ Pollutant List'!$A$7:$A$614,MATCH($C148,'DEQ Pollutant List'!$C$7:$C$614,0)),INDEX('DEQ Pollutant List'!$A$7:$A$614,MATCH($B148,'DEQ Pollutant List'!$B$7:$B$614,0))),"")</f>
        <v>250</v>
      </c>
      <c r="E148" s="76">
        <v>0</v>
      </c>
      <c r="F148" s="77">
        <v>4.3499999999999997E-2</v>
      </c>
      <c r="G148" s="78"/>
      <c r="H148" s="79" t="s">
        <v>1425</v>
      </c>
      <c r="I148" s="80" t="s">
        <v>1454</v>
      </c>
      <c r="J148" s="77">
        <f>IFERROR($F148*'2. Emissions Units &amp; Activities'!H$17*(1-$E148),0)</f>
        <v>8254.125</v>
      </c>
      <c r="K148" s="81">
        <f>IFERROR($F148*'2. Emissions Units &amp; Activities'!I$17*(1-$E148),0)</f>
        <v>11986.424999999999</v>
      </c>
      <c r="L148" s="79">
        <f>IFERROR($F148*'2. Emissions Units &amp; Activities'!J$17*(1-$E148),0)</f>
        <v>11986.424999999999</v>
      </c>
      <c r="M148" s="77">
        <f>IFERROR($F148*'2. Emissions Units &amp; Activities'!K$17*(1-$E148),0)</f>
        <v>37.318649999999998</v>
      </c>
      <c r="N148" s="81">
        <f>IFERROR($F148*'2. Emissions Units &amp; Activities'!L$17*(1-$E148),0)</f>
        <v>45.413999999999994</v>
      </c>
      <c r="O148" s="79">
        <f>IFERROR($F148*'2. Emissions Units &amp; Activities'!M$17*(1-$E148),0)</f>
        <v>45.413999999999994</v>
      </c>
    </row>
    <row r="149" spans="1:15" x14ac:dyDescent="0.35">
      <c r="A149" s="59" t="s">
        <v>1424</v>
      </c>
      <c r="B149" s="60" t="s">
        <v>574</v>
      </c>
      <c r="C149" s="61" t="str">
        <f>IFERROR(IF(B149="No CAS","",INDEX('DEQ Pollutant List'!$C$7:$C$614,MATCH('3. Pollutant Emissions - EF'!B149,'DEQ Pollutant List'!$B$7:$B$614,0))),"")</f>
        <v>Methanol</v>
      </c>
      <c r="D149" s="68">
        <f>IFERROR(IF(OR($B149="",$B149="No CAS"),INDEX('DEQ Pollutant List'!$A$7:$A$614,MATCH($C149,'DEQ Pollutant List'!$C$7:$C$614,0)),INDEX('DEQ Pollutant List'!$A$7:$A$614,MATCH($B149,'DEQ Pollutant List'!$B$7:$B$614,0))),"")</f>
        <v>321</v>
      </c>
      <c r="E149" s="76">
        <v>0</v>
      </c>
      <c r="F149" s="77">
        <v>3.5250000000000004E-2</v>
      </c>
      <c r="G149" s="78"/>
      <c r="H149" s="79" t="s">
        <v>1425</v>
      </c>
      <c r="I149" s="80" t="s">
        <v>1454</v>
      </c>
      <c r="J149" s="77">
        <f>IFERROR($F149*'2. Emissions Units &amp; Activities'!H$17*(1-$E149),0)</f>
        <v>6688.6875000000009</v>
      </c>
      <c r="K149" s="81">
        <f>IFERROR($F149*'2. Emissions Units &amp; Activities'!I$17*(1-$E149),0)</f>
        <v>9713.1375000000007</v>
      </c>
      <c r="L149" s="79">
        <f>IFERROR($F149*'2. Emissions Units &amp; Activities'!J$17*(1-$E149),0)</f>
        <v>9713.1375000000007</v>
      </c>
      <c r="M149" s="77">
        <f>IFERROR($F149*'2. Emissions Units &amp; Activities'!K$17*(1-$E149),0)</f>
        <v>30.240975000000002</v>
      </c>
      <c r="N149" s="81">
        <f>IFERROR($F149*'2. Emissions Units &amp; Activities'!L$17*(1-$E149),0)</f>
        <v>36.801000000000002</v>
      </c>
      <c r="O149" s="79">
        <f>IFERROR($F149*'2. Emissions Units &amp; Activities'!M$17*(1-$E149),0)</f>
        <v>36.801000000000002</v>
      </c>
    </row>
    <row r="150" spans="1:15" x14ac:dyDescent="0.35">
      <c r="A150" s="59" t="s">
        <v>1424</v>
      </c>
      <c r="B150" s="60" t="s">
        <v>150</v>
      </c>
      <c r="C150" s="61" t="str">
        <f>IFERROR(IF(B150="No CAS","",INDEX('DEQ Pollutant List'!$C$7:$C$614,MATCH('3. Pollutant Emissions - EF'!B150,'DEQ Pollutant List'!$B$7:$B$614,0))),"")</f>
        <v>2-Butanone (Methyl ethyl ketone)</v>
      </c>
      <c r="D150" s="68">
        <f>IFERROR(IF(OR($B150="",$B150="No CAS"),INDEX('DEQ Pollutant List'!$A$7:$A$614,MATCH($C150,'DEQ Pollutant List'!$C$7:$C$614,0)),INDEX('DEQ Pollutant List'!$A$7:$A$614,MATCH($B150,'DEQ Pollutant List'!$B$7:$B$614,0))),"")</f>
        <v>333</v>
      </c>
      <c r="E150" s="76">
        <v>0.65</v>
      </c>
      <c r="F150" s="77" t="s">
        <v>1423</v>
      </c>
      <c r="G150" s="78"/>
      <c r="H150" s="79" t="s">
        <v>1425</v>
      </c>
      <c r="I150" s="80" t="s">
        <v>1453</v>
      </c>
      <c r="J150" s="77">
        <f>IFERROR($F150*'2. Emissions Units &amp; Activities'!H$17*(1-$E150),0)</f>
        <v>0</v>
      </c>
      <c r="K150" s="81">
        <f>IFERROR($F150*'2. Emissions Units &amp; Activities'!I$17*(1-$E150),0)</f>
        <v>0</v>
      </c>
      <c r="L150" s="79">
        <f>IFERROR($F150*'2. Emissions Units &amp; Activities'!J$17*(1-$E150),0)</f>
        <v>0</v>
      </c>
      <c r="M150" s="77">
        <f>IFERROR($F150*'2. Emissions Units &amp; Activities'!K$17*(1-$E150),0)</f>
        <v>0</v>
      </c>
      <c r="N150" s="81">
        <f>IFERROR($F150*'2. Emissions Units &amp; Activities'!L$17*(1-$E150),0)</f>
        <v>0</v>
      </c>
      <c r="O150" s="79">
        <f>IFERROR($F150*'2. Emissions Units &amp; Activities'!M$17*(1-$E150),0)</f>
        <v>0</v>
      </c>
    </row>
    <row r="151" spans="1:15" x14ac:dyDescent="0.35">
      <c r="A151" s="59" t="s">
        <v>1424</v>
      </c>
      <c r="B151" s="60" t="s">
        <v>598</v>
      </c>
      <c r="C151" s="61" t="str">
        <f>IFERROR(IF(B151="No CAS","",INDEX('DEQ Pollutant List'!$C$7:$C$614,MATCH('3. Pollutant Emissions - EF'!B151,'DEQ Pollutant List'!$B$7:$B$614,0))),"")</f>
        <v>Methyl isobutyl ketone (MIBK, Hexone)</v>
      </c>
      <c r="D151" s="68">
        <f>IFERROR(IF(OR($B151="",$B151="No CAS"),INDEX('DEQ Pollutant List'!$A$7:$A$614,MATCH($C151,'DEQ Pollutant List'!$C$7:$C$614,0)),INDEX('DEQ Pollutant List'!$A$7:$A$614,MATCH($B151,'DEQ Pollutant List'!$B$7:$B$614,0))),"")</f>
        <v>337</v>
      </c>
      <c r="E151" s="76">
        <v>0.65</v>
      </c>
      <c r="F151" s="77">
        <v>4.9336216000000002E-3</v>
      </c>
      <c r="G151" s="78"/>
      <c r="H151" s="79" t="s">
        <v>1425</v>
      </c>
      <c r="I151" s="80" t="s">
        <v>1453</v>
      </c>
      <c r="J151" s="77">
        <f>IFERROR($F151*'2. Emissions Units &amp; Activities'!H$17*(1-$E151),0)</f>
        <v>327.65414450999998</v>
      </c>
      <c r="K151" s="81">
        <f>IFERROR($F151*'2. Emissions Units &amp; Activities'!I$17*(1-$E151),0)</f>
        <v>475.81080115799995</v>
      </c>
      <c r="L151" s="79">
        <f>IFERROR($F151*'2. Emissions Units &amp; Activities'!J$17*(1-$E151),0)</f>
        <v>475.81080115799995</v>
      </c>
      <c r="M151" s="77">
        <f>IFERROR($F151*'2. Emissions Units &amp; Activities'!K$17*(1-$E151),0)</f>
        <v>1.4813938897239998</v>
      </c>
      <c r="N151" s="81">
        <f>IFERROR($F151*'2. Emissions Units &amp; Activities'!L$17*(1-$E151),0)</f>
        <v>1.8027453326399998</v>
      </c>
      <c r="O151" s="79">
        <f>IFERROR($F151*'2. Emissions Units &amp; Activities'!M$17*(1-$E151),0)</f>
        <v>1.8027453326399998</v>
      </c>
    </row>
    <row r="152" spans="1:15" x14ac:dyDescent="0.35">
      <c r="A152" s="59" t="s">
        <v>1424</v>
      </c>
      <c r="B152" s="60" t="s">
        <v>590</v>
      </c>
      <c r="C152" s="61" t="str">
        <f>IFERROR(IF(B152="No CAS","",INDEX('DEQ Pollutant List'!$C$7:$C$614,MATCH('3. Pollutant Emissions - EF'!B152,'DEQ Pollutant List'!$B$7:$B$614,0))),"")</f>
        <v>Methylene diphenyl diisocyanate (MDI)</v>
      </c>
      <c r="D152" s="68">
        <f>IFERROR(IF(OR($B152="",$B152="No CAS"),INDEX('DEQ Pollutant List'!$A$7:$A$614,MATCH($C152,'DEQ Pollutant List'!$C$7:$C$614,0)),INDEX('DEQ Pollutant List'!$A$7:$A$614,MATCH($B152,'DEQ Pollutant List'!$B$7:$B$614,0))),"")</f>
        <v>298</v>
      </c>
      <c r="E152" s="76">
        <v>0.65</v>
      </c>
      <c r="F152" s="77">
        <v>5.0000000000000001E-3</v>
      </c>
      <c r="G152" s="78"/>
      <c r="H152" s="79" t="s">
        <v>1425</v>
      </c>
      <c r="I152" s="80" t="s">
        <v>1452</v>
      </c>
      <c r="J152" s="77">
        <f>IFERROR($F152*'2. Emissions Units &amp; Activities'!H$17*(1-$E152),0)</f>
        <v>332.0625</v>
      </c>
      <c r="K152" s="81">
        <f>IFERROR($F152*'2. Emissions Units &amp; Activities'!I$17*(1-$E152),0)</f>
        <v>482.21249999999998</v>
      </c>
      <c r="L152" s="79">
        <f>IFERROR($F152*'2. Emissions Units &amp; Activities'!J$17*(1-$E152),0)</f>
        <v>482.21249999999998</v>
      </c>
      <c r="M152" s="77">
        <f>IFERROR($F152*'2. Emissions Units &amp; Activities'!K$17*(1-$E152),0)</f>
        <v>1.501325</v>
      </c>
      <c r="N152" s="81">
        <f>IFERROR($F152*'2. Emissions Units &amp; Activities'!L$17*(1-$E152),0)</f>
        <v>1.8269999999999997</v>
      </c>
      <c r="O152" s="79">
        <f>IFERROR($F152*'2. Emissions Units &amp; Activities'!M$17*(1-$E152),0)</f>
        <v>1.8269999999999997</v>
      </c>
    </row>
    <row r="153" spans="1:15" x14ac:dyDescent="0.35">
      <c r="A153" s="59" t="s">
        <v>1424</v>
      </c>
      <c r="B153" s="60" t="s">
        <v>750</v>
      </c>
      <c r="C153" s="61" t="str">
        <f>IFERROR(IF(B153="No CAS","",INDEX('DEQ Pollutant List'!$C$7:$C$614,MATCH('3. Pollutant Emissions - EF'!B153,'DEQ Pollutant List'!$B$7:$B$614,0))),"")</f>
        <v>Phenol</v>
      </c>
      <c r="D153" s="68">
        <f>IFERROR(IF(OR($B153="",$B153="No CAS"),INDEX('DEQ Pollutant List'!$A$7:$A$614,MATCH($C153,'DEQ Pollutant List'!$C$7:$C$614,0)),INDEX('DEQ Pollutant List'!$A$7:$A$614,MATCH($B153,'DEQ Pollutant List'!$B$7:$B$614,0))),"")</f>
        <v>497</v>
      </c>
      <c r="E153" s="76">
        <v>0.65</v>
      </c>
      <c r="F153" s="77" t="s">
        <v>1423</v>
      </c>
      <c r="G153" s="78"/>
      <c r="H153" s="79" t="s">
        <v>1425</v>
      </c>
      <c r="I153" s="80" t="s">
        <v>1452</v>
      </c>
      <c r="J153" s="77">
        <f>IFERROR($F153*'2. Emissions Units &amp; Activities'!H$17*(1-$E153),0)</f>
        <v>0</v>
      </c>
      <c r="K153" s="81">
        <f>IFERROR($F153*'2. Emissions Units &amp; Activities'!I$17*(1-$E153),0)</f>
        <v>0</v>
      </c>
      <c r="L153" s="79">
        <f>IFERROR($F153*'2. Emissions Units &amp; Activities'!J$17*(1-$E153),0)</f>
        <v>0</v>
      </c>
      <c r="M153" s="77">
        <f>IFERROR($F153*'2. Emissions Units &amp; Activities'!K$17*(1-$E153),0)</f>
        <v>0</v>
      </c>
      <c r="N153" s="81">
        <f>IFERROR($F153*'2. Emissions Units &amp; Activities'!L$17*(1-$E153),0)</f>
        <v>0</v>
      </c>
      <c r="O153" s="79">
        <f>IFERROR($F153*'2. Emissions Units &amp; Activities'!M$17*(1-$E153),0)</f>
        <v>0</v>
      </c>
    </row>
    <row r="154" spans="1:15" x14ac:dyDescent="0.35">
      <c r="A154" s="59" t="s">
        <v>1424</v>
      </c>
      <c r="B154" s="60" t="s">
        <v>978</v>
      </c>
      <c r="C154" s="61" t="str">
        <f>IFERROR(IF(B154="No CAS","",INDEX('DEQ Pollutant List'!$C$7:$C$614,MATCH('3. Pollutant Emissions - EF'!B154,'DEQ Pollutant List'!$B$7:$B$614,0))),"")</f>
        <v>Propionaldehyde</v>
      </c>
      <c r="D154" s="68">
        <f>IFERROR(IF(OR($B154="",$B154="No CAS"),INDEX('DEQ Pollutant List'!$A$7:$A$614,MATCH($C154,'DEQ Pollutant List'!$C$7:$C$614,0)),INDEX('DEQ Pollutant List'!$A$7:$A$614,MATCH($B154,'DEQ Pollutant List'!$B$7:$B$614,0))),"")</f>
        <v>559</v>
      </c>
      <c r="E154" s="76">
        <v>0.65</v>
      </c>
      <c r="F154" s="77" t="s">
        <v>1423</v>
      </c>
      <c r="G154" s="78"/>
      <c r="H154" s="79" t="s">
        <v>1425</v>
      </c>
      <c r="I154" s="80" t="s">
        <v>1452</v>
      </c>
      <c r="J154" s="77">
        <f>IFERROR($F154*'2. Emissions Units &amp; Activities'!H$17*(1-$E154),0)</f>
        <v>0</v>
      </c>
      <c r="K154" s="81">
        <f>IFERROR($F154*'2. Emissions Units &amp; Activities'!I$17*(1-$E154),0)</f>
        <v>0</v>
      </c>
      <c r="L154" s="79">
        <f>IFERROR($F154*'2. Emissions Units &amp; Activities'!J$17*(1-$E154),0)</f>
        <v>0</v>
      </c>
      <c r="M154" s="77">
        <f>IFERROR($F154*'2. Emissions Units &amp; Activities'!K$17*(1-$E154),0)</f>
        <v>0</v>
      </c>
      <c r="N154" s="81">
        <f>IFERROR($F154*'2. Emissions Units &amp; Activities'!L$17*(1-$E154),0)</f>
        <v>0</v>
      </c>
      <c r="O154" s="79">
        <f>IFERROR($F154*'2. Emissions Units &amp; Activities'!M$17*(1-$E154),0)</f>
        <v>0</v>
      </c>
    </row>
    <row r="155" spans="1:15" x14ac:dyDescent="0.35">
      <c r="A155" s="59" t="s">
        <v>1424</v>
      </c>
      <c r="B155" s="60" t="s">
        <v>1025</v>
      </c>
      <c r="C155" s="61" t="str">
        <f>IFERROR(IF(B155="No CAS","",INDEX('DEQ Pollutant List'!$C$7:$C$614,MATCH('3. Pollutant Emissions - EF'!B155,'DEQ Pollutant List'!$B$7:$B$614,0))),"")</f>
        <v>Styrene</v>
      </c>
      <c r="D155" s="68">
        <f>IFERROR(IF(OR($B155="",$B155="No CAS"),INDEX('DEQ Pollutant List'!$A$7:$A$614,MATCH($C155,'DEQ Pollutant List'!$C$7:$C$614,0)),INDEX('DEQ Pollutant List'!$A$7:$A$614,MATCH($B155,'DEQ Pollutant List'!$B$7:$B$614,0))),"")</f>
        <v>585</v>
      </c>
      <c r="E155" s="76">
        <v>0.65</v>
      </c>
      <c r="F155" s="77" t="s">
        <v>1423</v>
      </c>
      <c r="G155" s="78"/>
      <c r="H155" s="79" t="s">
        <v>1425</v>
      </c>
      <c r="I155" s="80" t="s">
        <v>1453</v>
      </c>
      <c r="J155" s="77">
        <f>IFERROR($F155*'2. Emissions Units &amp; Activities'!H$17*(1-$E155),0)</f>
        <v>0</v>
      </c>
      <c r="K155" s="81">
        <f>IFERROR($F155*'2. Emissions Units &amp; Activities'!I$17*(1-$E155),0)</f>
        <v>0</v>
      </c>
      <c r="L155" s="79">
        <f>IFERROR($F155*'2. Emissions Units &amp; Activities'!J$17*(1-$E155),0)</f>
        <v>0</v>
      </c>
      <c r="M155" s="77">
        <f>IFERROR($F155*'2. Emissions Units &amp; Activities'!K$17*(1-$E155),0)</f>
        <v>0</v>
      </c>
      <c r="N155" s="81">
        <f>IFERROR($F155*'2. Emissions Units &amp; Activities'!L$17*(1-$E155),0)</f>
        <v>0</v>
      </c>
      <c r="O155" s="79">
        <f>IFERROR($F155*'2. Emissions Units &amp; Activities'!M$17*(1-$E155),0)</f>
        <v>0</v>
      </c>
    </row>
    <row r="156" spans="1:15" x14ac:dyDescent="0.35">
      <c r="A156" s="59" t="s">
        <v>1424</v>
      </c>
      <c r="B156" s="60" t="s">
        <v>1062</v>
      </c>
      <c r="C156" s="61" t="str">
        <f>IFERROR(IF(B156="No CAS","",INDEX('DEQ Pollutant List'!$C$7:$C$614,MATCH('3. Pollutant Emissions - EF'!B156,'DEQ Pollutant List'!$B$7:$B$614,0))),"")</f>
        <v>Toluene</v>
      </c>
      <c r="D156" s="68">
        <f>IFERROR(IF(OR($B156="",$B156="No CAS"),INDEX('DEQ Pollutant List'!$A$7:$A$614,MATCH($C156,'DEQ Pollutant List'!$C$7:$C$614,0)),INDEX('DEQ Pollutant List'!$A$7:$A$614,MATCH($B156,'DEQ Pollutant List'!$B$7:$B$614,0))),"")</f>
        <v>600</v>
      </c>
      <c r="E156" s="76">
        <v>0.65</v>
      </c>
      <c r="F156" s="77" t="s">
        <v>1423</v>
      </c>
      <c r="G156" s="78"/>
      <c r="H156" s="79" t="s">
        <v>1425</v>
      </c>
      <c r="I156" s="80" t="s">
        <v>1453</v>
      </c>
      <c r="J156" s="77">
        <f>IFERROR($F156*'2. Emissions Units &amp; Activities'!H$17*(1-$E156),0)</f>
        <v>0</v>
      </c>
      <c r="K156" s="81">
        <f>IFERROR($F156*'2. Emissions Units &amp; Activities'!I$17*(1-$E156),0)</f>
        <v>0</v>
      </c>
      <c r="L156" s="79">
        <f>IFERROR($F156*'2. Emissions Units &amp; Activities'!J$17*(1-$E156),0)</f>
        <v>0</v>
      </c>
      <c r="M156" s="77">
        <f>IFERROR($F156*'2. Emissions Units &amp; Activities'!K$17*(1-$E156),0)</f>
        <v>0</v>
      </c>
      <c r="N156" s="81">
        <f>IFERROR($F156*'2. Emissions Units &amp; Activities'!L$17*(1-$E156),0)</f>
        <v>0</v>
      </c>
      <c r="O156" s="79">
        <f>IFERROR($F156*'2. Emissions Units &amp; Activities'!M$17*(1-$E156),0)</f>
        <v>0</v>
      </c>
    </row>
    <row r="157" spans="1:15" x14ac:dyDescent="0.35">
      <c r="A157" s="59" t="s">
        <v>1424</v>
      </c>
      <c r="B157" s="60" t="s">
        <v>1147</v>
      </c>
      <c r="C157" s="61" t="str">
        <f>IFERROR(IF(B157="No CAS","",INDEX('DEQ Pollutant List'!$C$7:$C$614,MATCH('3. Pollutant Emissions - EF'!B157,'DEQ Pollutant List'!$B$7:$B$614,0))),"")</f>
        <v>m-Xylene</v>
      </c>
      <c r="D157" s="68">
        <f>IFERROR(IF(OR($B157="",$B157="No CAS"),INDEX('DEQ Pollutant List'!$A$7:$A$614,MATCH($C157,'DEQ Pollutant List'!$C$7:$C$614,0)),INDEX('DEQ Pollutant List'!$A$7:$A$614,MATCH($B157,'DEQ Pollutant List'!$B$7:$B$614,0))),"")</f>
        <v>629</v>
      </c>
      <c r="E157" s="76">
        <v>0.65</v>
      </c>
      <c r="F157" s="77" t="s">
        <v>1423</v>
      </c>
      <c r="G157" s="78"/>
      <c r="H157" s="79" t="s">
        <v>1425</v>
      </c>
      <c r="I157" s="80" t="s">
        <v>1455</v>
      </c>
      <c r="J157" s="77">
        <f>IFERROR($F157*'2. Emissions Units &amp; Activities'!H$17*(1-$E157),0)</f>
        <v>0</v>
      </c>
      <c r="K157" s="81">
        <f>IFERROR($F157*'2. Emissions Units &amp; Activities'!I$17*(1-$E157),0)</f>
        <v>0</v>
      </c>
      <c r="L157" s="79">
        <f>IFERROR($F157*'2. Emissions Units &amp; Activities'!J$17*(1-$E157),0)</f>
        <v>0</v>
      </c>
      <c r="M157" s="77">
        <f>IFERROR($F157*'2. Emissions Units &amp; Activities'!K$17*(1-$E157),0)</f>
        <v>0</v>
      </c>
      <c r="N157" s="81">
        <f>IFERROR($F157*'2. Emissions Units &amp; Activities'!L$17*(1-$E157),0)</f>
        <v>0</v>
      </c>
      <c r="O157" s="79">
        <f>IFERROR($F157*'2. Emissions Units &amp; Activities'!M$17*(1-$E157),0)</f>
        <v>0</v>
      </c>
    </row>
    <row r="158" spans="1:15" x14ac:dyDescent="0.35">
      <c r="A158" s="59" t="s">
        <v>1424</v>
      </c>
      <c r="B158" s="60" t="s">
        <v>1148</v>
      </c>
      <c r="C158" s="61" t="str">
        <f>IFERROR(IF(B158="No CAS","",INDEX('DEQ Pollutant List'!$C$7:$C$614,MATCH('3. Pollutant Emissions - EF'!B158,'DEQ Pollutant List'!$B$7:$B$614,0))),"")</f>
        <v>o-Xylene</v>
      </c>
      <c r="D158" s="68">
        <f>IFERROR(IF(OR($B158="",$B158="No CAS"),INDEX('DEQ Pollutant List'!$A$7:$A$614,MATCH($C158,'DEQ Pollutant List'!$C$7:$C$614,0)),INDEX('DEQ Pollutant List'!$A$7:$A$614,MATCH($B158,'DEQ Pollutant List'!$B$7:$B$614,0))),"")</f>
        <v>630</v>
      </c>
      <c r="E158" s="76">
        <v>0.65</v>
      </c>
      <c r="F158" s="77" t="s">
        <v>1423</v>
      </c>
      <c r="G158" s="78"/>
      <c r="H158" s="79" t="s">
        <v>1425</v>
      </c>
      <c r="I158" s="80" t="s">
        <v>1453</v>
      </c>
      <c r="J158" s="77">
        <f>IFERROR($F158*'2. Emissions Units &amp; Activities'!H$17*(1-$E158),0)</f>
        <v>0</v>
      </c>
      <c r="K158" s="81">
        <f>IFERROR($F158*'2. Emissions Units &amp; Activities'!I$17*(1-$E158),0)</f>
        <v>0</v>
      </c>
      <c r="L158" s="79">
        <f>IFERROR($F158*'2. Emissions Units &amp; Activities'!J$17*(1-$E158),0)</f>
        <v>0</v>
      </c>
      <c r="M158" s="77">
        <f>IFERROR($F158*'2. Emissions Units &amp; Activities'!K$17*(1-$E158),0)</f>
        <v>0</v>
      </c>
      <c r="N158" s="81">
        <f>IFERROR($F158*'2. Emissions Units &amp; Activities'!L$17*(1-$E158),0)</f>
        <v>0</v>
      </c>
      <c r="O158" s="79">
        <f>IFERROR($F158*'2. Emissions Units &amp; Activities'!M$17*(1-$E158),0)</f>
        <v>0</v>
      </c>
    </row>
    <row r="159" spans="1:15" x14ac:dyDescent="0.35">
      <c r="A159" s="59" t="s">
        <v>1424</v>
      </c>
      <c r="B159" s="60" t="s">
        <v>1149</v>
      </c>
      <c r="C159" s="61" t="str">
        <f>IFERROR(IF(B159="No CAS","",INDEX('DEQ Pollutant List'!$C$7:$C$614,MATCH('3. Pollutant Emissions - EF'!B159,'DEQ Pollutant List'!$B$7:$B$614,0))),"")</f>
        <v>p-Xylene</v>
      </c>
      <c r="D159" s="68">
        <f>IFERROR(IF(OR($B159="",$B159="No CAS"),INDEX('DEQ Pollutant List'!$A$7:$A$614,MATCH($C159,'DEQ Pollutant List'!$C$7:$C$614,0)),INDEX('DEQ Pollutant List'!$A$7:$A$614,MATCH($B159,'DEQ Pollutant List'!$B$7:$B$614,0))),"")</f>
        <v>631</v>
      </c>
      <c r="E159" s="76">
        <v>0.65</v>
      </c>
      <c r="F159" s="77" t="s">
        <v>1423</v>
      </c>
      <c r="G159" s="78"/>
      <c r="H159" s="79" t="s">
        <v>1425</v>
      </c>
      <c r="I159" s="80" t="s">
        <v>1455</v>
      </c>
      <c r="J159" s="77">
        <f>IFERROR($F159*'2. Emissions Units &amp; Activities'!H$17*(1-$E159),0)</f>
        <v>0</v>
      </c>
      <c r="K159" s="81">
        <f>IFERROR($F159*'2. Emissions Units &amp; Activities'!I$17*(1-$E159),0)</f>
        <v>0</v>
      </c>
      <c r="L159" s="79">
        <f>IFERROR($F159*'2. Emissions Units &amp; Activities'!J$17*(1-$E159),0)</f>
        <v>0</v>
      </c>
      <c r="M159" s="77">
        <f>IFERROR($F159*'2. Emissions Units &amp; Activities'!K$17*(1-$E159),0)</f>
        <v>0</v>
      </c>
      <c r="N159" s="81">
        <f>IFERROR($F159*'2. Emissions Units &amp; Activities'!L$17*(1-$E159),0)</f>
        <v>0</v>
      </c>
      <c r="O159" s="79">
        <f>IFERROR($F159*'2. Emissions Units &amp; Activities'!M$17*(1-$E159),0)</f>
        <v>0</v>
      </c>
    </row>
    <row r="160" spans="1:15" x14ac:dyDescent="0.35">
      <c r="A160" s="59" t="s">
        <v>1426</v>
      </c>
      <c r="B160" s="60" t="s">
        <v>16</v>
      </c>
      <c r="C160" s="61" t="str">
        <f>IFERROR(IF(B160="No CAS","",INDEX('DEQ Pollutant List'!$C$7:$C$614,MATCH('3. Pollutant Emissions - EF'!B160,'DEQ Pollutant List'!$B$7:$B$614,0))),"")</f>
        <v>Acetaldehyde</v>
      </c>
      <c r="D160" s="68">
        <f>IFERROR(IF(OR($B160="",$B160="No CAS"),INDEX('DEQ Pollutant List'!$A$7:$A$614,MATCH($C160,'DEQ Pollutant List'!$C$7:$C$614,0)),INDEX('DEQ Pollutant List'!$A$7:$A$614,MATCH($B160,'DEQ Pollutant List'!$B$7:$B$614,0))),"")</f>
        <v>1</v>
      </c>
      <c r="E160" s="76">
        <v>0.65</v>
      </c>
      <c r="F160" s="77" t="s">
        <v>1386</v>
      </c>
      <c r="G160" s="78"/>
      <c r="H160" s="79" t="s">
        <v>1422</v>
      </c>
      <c r="I160" s="80" t="s">
        <v>1456</v>
      </c>
      <c r="J160" s="77">
        <f>IFERROR($F160*'2. Emissions Units &amp; Activities'!H$18*(1-$E160),0)</f>
        <v>0</v>
      </c>
      <c r="K160" s="81">
        <f>IFERROR($F160*'2. Emissions Units &amp; Activities'!I$18*(1-$E160),0)</f>
        <v>0</v>
      </c>
      <c r="L160" s="79">
        <f>IFERROR($F160*'2. Emissions Units &amp; Activities'!J$18*(1-$E160),0)</f>
        <v>0</v>
      </c>
      <c r="M160" s="77">
        <f>IFERROR($F160*'2. Emissions Units &amp; Activities'!K$18*(1-$E160),0)</f>
        <v>0</v>
      </c>
      <c r="N160" s="81">
        <f>IFERROR($F160*'2. Emissions Units &amp; Activities'!L$18*(1-$E160),0)</f>
        <v>0</v>
      </c>
      <c r="O160" s="79">
        <f>IFERROR($F160*'2. Emissions Units &amp; Activities'!M$18*(1-$E160),0)</f>
        <v>0</v>
      </c>
    </row>
    <row r="161" spans="1:15" x14ac:dyDescent="0.35">
      <c r="A161" s="59" t="s">
        <v>1426</v>
      </c>
      <c r="B161" s="60" t="s">
        <v>26</v>
      </c>
      <c r="C161" s="61" t="str">
        <f>IFERROR(IF(B161="No CAS","",INDEX('DEQ Pollutant List'!$C$7:$C$614,MATCH('3. Pollutant Emissions - EF'!B161,'DEQ Pollutant List'!$B$7:$B$614,0))),"")</f>
        <v>Acrolein</v>
      </c>
      <c r="D161" s="68">
        <f>IFERROR(IF(OR($B161="",$B161="No CAS"),INDEX('DEQ Pollutant List'!$A$7:$A$614,MATCH($C161,'DEQ Pollutant List'!$C$7:$C$614,0)),INDEX('DEQ Pollutant List'!$A$7:$A$614,MATCH($B161,'DEQ Pollutant List'!$B$7:$B$614,0))),"")</f>
        <v>5</v>
      </c>
      <c r="E161" s="76">
        <v>0.65</v>
      </c>
      <c r="F161" s="77" t="s">
        <v>1386</v>
      </c>
      <c r="G161" s="78"/>
      <c r="H161" s="79" t="s">
        <v>1422</v>
      </c>
      <c r="I161" s="80" t="s">
        <v>1456</v>
      </c>
      <c r="J161" s="77">
        <f>IFERROR($F161*'2. Emissions Units &amp; Activities'!H$18*(1-$E161),0)</f>
        <v>0</v>
      </c>
      <c r="K161" s="81">
        <f>IFERROR($F161*'2. Emissions Units &amp; Activities'!I$18*(1-$E161),0)</f>
        <v>0</v>
      </c>
      <c r="L161" s="79">
        <f>IFERROR($F161*'2. Emissions Units &amp; Activities'!J$18*(1-$E161),0)</f>
        <v>0</v>
      </c>
      <c r="M161" s="77">
        <f>IFERROR($F161*'2. Emissions Units &amp; Activities'!K$18*(1-$E161),0)</f>
        <v>0</v>
      </c>
      <c r="N161" s="81">
        <f>IFERROR($F161*'2. Emissions Units &amp; Activities'!L$18*(1-$E161),0)</f>
        <v>0</v>
      </c>
      <c r="O161" s="79">
        <f>IFERROR($F161*'2. Emissions Units &amp; Activities'!M$18*(1-$E161),0)</f>
        <v>0</v>
      </c>
    </row>
    <row r="162" spans="1:15" x14ac:dyDescent="0.35">
      <c r="A162" s="59" t="s">
        <v>1426</v>
      </c>
      <c r="B162" s="60" t="s">
        <v>102</v>
      </c>
      <c r="C162" s="61" t="str">
        <f>IFERROR(IF(B162="No CAS","",INDEX('DEQ Pollutant List'!$C$7:$C$614,MATCH('3. Pollutant Emissions - EF'!B162,'DEQ Pollutant List'!$B$7:$B$614,0))),"")</f>
        <v>Benzene</v>
      </c>
      <c r="D162" s="68">
        <f>IFERROR(IF(OR($B162="",$B162="No CAS"),INDEX('DEQ Pollutant List'!$A$7:$A$614,MATCH($C162,'DEQ Pollutant List'!$C$7:$C$614,0)),INDEX('DEQ Pollutant List'!$A$7:$A$614,MATCH($B162,'DEQ Pollutant List'!$B$7:$B$614,0))),"")</f>
        <v>46</v>
      </c>
      <c r="E162" s="76">
        <v>0.65</v>
      </c>
      <c r="F162" s="77" t="s">
        <v>1386</v>
      </c>
      <c r="G162" s="78"/>
      <c r="H162" s="79" t="s">
        <v>1422</v>
      </c>
      <c r="I162" s="80" t="s">
        <v>1456</v>
      </c>
      <c r="J162" s="77">
        <f>IFERROR($F162*'2. Emissions Units &amp; Activities'!H$18*(1-$E162),0)</f>
        <v>0</v>
      </c>
      <c r="K162" s="81">
        <f>IFERROR($F162*'2. Emissions Units &amp; Activities'!I$18*(1-$E162),0)</f>
        <v>0</v>
      </c>
      <c r="L162" s="79">
        <f>IFERROR($F162*'2. Emissions Units &amp; Activities'!J$18*(1-$E162),0)</f>
        <v>0</v>
      </c>
      <c r="M162" s="77">
        <f>IFERROR($F162*'2. Emissions Units &amp; Activities'!K$18*(1-$E162),0)</f>
        <v>0</v>
      </c>
      <c r="N162" s="81">
        <f>IFERROR($F162*'2. Emissions Units &amp; Activities'!L$18*(1-$E162),0)</f>
        <v>0</v>
      </c>
      <c r="O162" s="79">
        <f>IFERROR($F162*'2. Emissions Units &amp; Activities'!M$18*(1-$E162),0)</f>
        <v>0</v>
      </c>
    </row>
    <row r="163" spans="1:15" x14ac:dyDescent="0.35">
      <c r="A163" s="59" t="s">
        <v>1426</v>
      </c>
      <c r="B163" s="60" t="s">
        <v>445</v>
      </c>
      <c r="C163" s="61" t="str">
        <f>IFERROR(IF(B163="No CAS","",INDEX('DEQ Pollutant List'!$C$7:$C$614,MATCH('3. Pollutant Emissions - EF'!B163,'DEQ Pollutant List'!$B$7:$B$614,0))),"")</f>
        <v>Ethyl benzene</v>
      </c>
      <c r="D163" s="68">
        <f>IFERROR(IF(OR($B163="",$B163="No CAS"),INDEX('DEQ Pollutant List'!$A$7:$A$614,MATCH($C163,'DEQ Pollutant List'!$C$7:$C$614,0)),INDEX('DEQ Pollutant List'!$A$7:$A$614,MATCH($B163,'DEQ Pollutant List'!$B$7:$B$614,0))),"")</f>
        <v>229</v>
      </c>
      <c r="E163" s="76">
        <v>0.65</v>
      </c>
      <c r="F163" s="77">
        <v>6.8999999999999999E-3</v>
      </c>
      <c r="G163" s="78"/>
      <c r="H163" s="79" t="s">
        <v>1422</v>
      </c>
      <c r="I163" s="80" t="s">
        <v>1447</v>
      </c>
      <c r="J163" s="77">
        <f>IFERROR($F163*'2. Emissions Units &amp; Activities'!H$18*(1-$E163),0)</f>
        <v>0.21660135</v>
      </c>
      <c r="K163" s="81">
        <f>IFERROR($F163*'2. Emissions Units &amp; Activities'!I$18*(1-$E163),0)</f>
        <v>1.237157894736842</v>
      </c>
      <c r="L163" s="79">
        <f>IFERROR($F163*'2. Emissions Units &amp; Activities'!J$18*(1-$E163),0)</f>
        <v>1.237157894736842</v>
      </c>
      <c r="M163" s="77">
        <f>IFERROR($F163*'2. Emissions Units &amp; Activities'!K$18*(1-$E163),0)</f>
        <v>2.6842724999999994E-3</v>
      </c>
      <c r="N163" s="81">
        <f>IFERROR($F163*'2. Emissions Units &amp; Activities'!L$18*(1-$E163),0)</f>
        <v>3.3894736842105255E-3</v>
      </c>
      <c r="O163" s="79">
        <f>IFERROR($F163*'2. Emissions Units &amp; Activities'!M$18*(1-$E163),0)</f>
        <v>3.3894736842105255E-3</v>
      </c>
    </row>
    <row r="164" spans="1:15" x14ac:dyDescent="0.35">
      <c r="A164" s="59" t="s">
        <v>1426</v>
      </c>
      <c r="B164" s="60" t="s">
        <v>482</v>
      </c>
      <c r="C164" s="61" t="str">
        <f>IFERROR(IF(B164="No CAS","",INDEX('DEQ Pollutant List'!$C$7:$C$614,MATCH('3. Pollutant Emissions - EF'!B164,'DEQ Pollutant List'!$B$7:$B$614,0))),"")</f>
        <v>Formaldehyde</v>
      </c>
      <c r="D164" s="68">
        <f>IFERROR(IF(OR($B164="",$B164="No CAS"),INDEX('DEQ Pollutant List'!$A$7:$A$614,MATCH($C164,'DEQ Pollutant List'!$C$7:$C$614,0)),INDEX('DEQ Pollutant List'!$A$7:$A$614,MATCH($B164,'DEQ Pollutant List'!$B$7:$B$614,0))),"")</f>
        <v>250</v>
      </c>
      <c r="E164" s="76">
        <v>0.65</v>
      </c>
      <c r="F164" s="77" t="s">
        <v>1386</v>
      </c>
      <c r="G164" s="78"/>
      <c r="H164" s="79" t="s">
        <v>1422</v>
      </c>
      <c r="I164" s="80" t="s">
        <v>1456</v>
      </c>
      <c r="J164" s="77">
        <f>IFERROR($F164*'2. Emissions Units &amp; Activities'!H$18*(1-$E164),0)</f>
        <v>0</v>
      </c>
      <c r="K164" s="81">
        <f>IFERROR($F164*'2. Emissions Units &amp; Activities'!I$18*(1-$E164),0)</f>
        <v>0</v>
      </c>
      <c r="L164" s="79">
        <f>IFERROR($F164*'2. Emissions Units &amp; Activities'!J$18*(1-$E164),0)</f>
        <v>0</v>
      </c>
      <c r="M164" s="77">
        <f>IFERROR($F164*'2. Emissions Units &amp; Activities'!K$18*(1-$E164),0)</f>
        <v>0</v>
      </c>
      <c r="N164" s="81">
        <f>IFERROR($F164*'2. Emissions Units &amp; Activities'!L$18*(1-$E164),0)</f>
        <v>0</v>
      </c>
      <c r="O164" s="79">
        <f>IFERROR($F164*'2. Emissions Units &amp; Activities'!M$18*(1-$E164),0)</f>
        <v>0</v>
      </c>
    </row>
    <row r="165" spans="1:15" x14ac:dyDescent="0.35">
      <c r="A165" s="59" t="s">
        <v>1426</v>
      </c>
      <c r="B165" s="60" t="s">
        <v>525</v>
      </c>
      <c r="C165" s="61" t="str">
        <f>IFERROR(IF(B165="No CAS","",INDEX('DEQ Pollutant List'!$C$7:$C$614,MATCH('3. Pollutant Emissions - EF'!B165,'DEQ Pollutant List'!$B$7:$B$614,0))),"")</f>
        <v>Hexane</v>
      </c>
      <c r="D165" s="68">
        <f>IFERROR(IF(OR($B165="",$B165="No CAS"),INDEX('DEQ Pollutant List'!$A$7:$A$614,MATCH($C165,'DEQ Pollutant List'!$C$7:$C$614,0)),INDEX('DEQ Pollutant List'!$A$7:$A$614,MATCH($B165,'DEQ Pollutant List'!$B$7:$B$614,0))),"")</f>
        <v>289</v>
      </c>
      <c r="E165" s="76">
        <v>0.65</v>
      </c>
      <c r="F165" s="77">
        <v>4.5999999999999999E-3</v>
      </c>
      <c r="G165" s="78"/>
      <c r="H165" s="79" t="s">
        <v>1422</v>
      </c>
      <c r="I165" s="80" t="s">
        <v>1447</v>
      </c>
      <c r="J165" s="77">
        <f>IFERROR($F165*'2. Emissions Units &amp; Activities'!H$18*(1-$E165),0)</f>
        <v>0.1444009</v>
      </c>
      <c r="K165" s="81">
        <f>IFERROR($F165*'2. Emissions Units &amp; Activities'!I$18*(1-$E165),0)</f>
        <v>0.82477192982456127</v>
      </c>
      <c r="L165" s="79">
        <f>IFERROR($F165*'2. Emissions Units &amp; Activities'!J$18*(1-$E165),0)</f>
        <v>0.82477192982456127</v>
      </c>
      <c r="M165" s="77">
        <f>IFERROR($F165*'2. Emissions Units &amp; Activities'!K$18*(1-$E165),0)</f>
        <v>1.7895149999999996E-3</v>
      </c>
      <c r="N165" s="81">
        <f>IFERROR($F165*'2. Emissions Units &amp; Activities'!L$18*(1-$E165),0)</f>
        <v>2.2596491228070175E-3</v>
      </c>
      <c r="O165" s="79">
        <f>IFERROR($F165*'2. Emissions Units &amp; Activities'!M$18*(1-$E165),0)</f>
        <v>2.2596491228070175E-3</v>
      </c>
    </row>
    <row r="166" spans="1:15" x14ac:dyDescent="0.35">
      <c r="A166" s="59" t="s">
        <v>1426</v>
      </c>
      <c r="B166" s="60" t="s">
        <v>982</v>
      </c>
      <c r="C166" s="61" t="str">
        <f>IFERROR(IF(B166="No CAS","",INDEX('DEQ Pollutant List'!$C$7:$C$614,MATCH('3. Pollutant Emissions - EF'!B166,'DEQ Pollutant List'!$B$7:$B$614,0))),"")</f>
        <v>Propylene</v>
      </c>
      <c r="D166" s="68">
        <f>IFERROR(IF(OR($B166="",$B166="No CAS"),INDEX('DEQ Pollutant List'!$A$7:$A$614,MATCH($C166,'DEQ Pollutant List'!$C$7:$C$614,0)),INDEX('DEQ Pollutant List'!$A$7:$A$614,MATCH($B166,'DEQ Pollutant List'!$B$7:$B$614,0))),"")</f>
        <v>561</v>
      </c>
      <c r="E166" s="76">
        <v>0.65</v>
      </c>
      <c r="F166" s="77">
        <v>0.53</v>
      </c>
      <c r="G166" s="78"/>
      <c r="H166" s="79" t="s">
        <v>1422</v>
      </c>
      <c r="I166" s="80" t="s">
        <v>1447</v>
      </c>
      <c r="J166" s="77">
        <f>IFERROR($F166*'2. Emissions Units &amp; Activities'!H$18*(1-$E166),0)</f>
        <v>16.637494999999998</v>
      </c>
      <c r="K166" s="81">
        <f>IFERROR($F166*'2. Emissions Units &amp; Activities'!I$18*(1-$E166),0)</f>
        <v>95.0280701754386</v>
      </c>
      <c r="L166" s="79">
        <f>IFERROR($F166*'2. Emissions Units &amp; Activities'!J$18*(1-$E166),0)</f>
        <v>95.0280701754386</v>
      </c>
      <c r="M166" s="77">
        <f>IFERROR($F166*'2. Emissions Units &amp; Activities'!K$18*(1-$E166),0)</f>
        <v>0.20618325000000001</v>
      </c>
      <c r="N166" s="81">
        <f>IFERROR($F166*'2. Emissions Units &amp; Activities'!L$18*(1-$E166),0)</f>
        <v>0.26035087719298244</v>
      </c>
      <c r="O166" s="79">
        <f>IFERROR($F166*'2. Emissions Units &amp; Activities'!M$18*(1-$E166),0)</f>
        <v>0.26035087719298244</v>
      </c>
    </row>
    <row r="167" spans="1:15" x14ac:dyDescent="0.35">
      <c r="A167" s="59" t="s">
        <v>1426</v>
      </c>
      <c r="B167" s="60" t="s">
        <v>1062</v>
      </c>
      <c r="C167" s="61" t="str">
        <f>IFERROR(IF(B167="No CAS","",INDEX('DEQ Pollutant List'!$C$7:$C$614,MATCH('3. Pollutant Emissions - EF'!B167,'DEQ Pollutant List'!$B$7:$B$614,0))),"")</f>
        <v>Toluene</v>
      </c>
      <c r="D167" s="68">
        <f>IFERROR(IF(OR($B167="",$B167="No CAS"),INDEX('DEQ Pollutant List'!$A$7:$A$614,MATCH($C167,'DEQ Pollutant List'!$C$7:$C$614,0)),INDEX('DEQ Pollutant List'!$A$7:$A$614,MATCH($B167,'DEQ Pollutant List'!$B$7:$B$614,0))),"")</f>
        <v>600</v>
      </c>
      <c r="E167" s="76">
        <v>0.65</v>
      </c>
      <c r="F167" s="77" t="s">
        <v>1386</v>
      </c>
      <c r="G167" s="78"/>
      <c r="H167" s="79" t="s">
        <v>1422</v>
      </c>
      <c r="I167" s="80" t="s">
        <v>1456</v>
      </c>
      <c r="J167" s="77">
        <f>IFERROR($F167*'2. Emissions Units &amp; Activities'!H$18*(1-$E167),0)</f>
        <v>0</v>
      </c>
      <c r="K167" s="81">
        <f>IFERROR($F167*'2. Emissions Units &amp; Activities'!I$18*(1-$E167),0)</f>
        <v>0</v>
      </c>
      <c r="L167" s="79">
        <f>IFERROR($F167*'2. Emissions Units &amp; Activities'!J$18*(1-$E167),0)</f>
        <v>0</v>
      </c>
      <c r="M167" s="77">
        <f>IFERROR($F167*'2. Emissions Units &amp; Activities'!K$18*(1-$E167),0)</f>
        <v>0</v>
      </c>
      <c r="N167" s="81">
        <f>IFERROR($F167*'2. Emissions Units &amp; Activities'!L$18*(1-$E167),0)</f>
        <v>0</v>
      </c>
      <c r="O167" s="79">
        <f>IFERROR($F167*'2. Emissions Units &amp; Activities'!M$18*(1-$E167),0)</f>
        <v>0</v>
      </c>
    </row>
    <row r="168" spans="1:15" x14ac:dyDescent="0.35">
      <c r="A168" s="59" t="s">
        <v>1426</v>
      </c>
      <c r="B168" s="60" t="s">
        <v>1145</v>
      </c>
      <c r="C168" s="61" t="str">
        <f>IFERROR(IF(B168="No CAS","",INDEX('DEQ Pollutant List'!$C$7:$C$614,MATCH('3. Pollutant Emissions - EF'!B168,'DEQ Pollutant List'!$B$7:$B$614,0))),"")</f>
        <v>Xylene (mixture), including m-xylene, o-xylene, p-xylene</v>
      </c>
      <c r="D168" s="68">
        <f>IFERROR(IF(OR($B168="",$B168="No CAS"),INDEX('DEQ Pollutant List'!$A$7:$A$614,MATCH($C168,'DEQ Pollutant List'!$C$7:$C$614,0)),INDEX('DEQ Pollutant List'!$A$7:$A$614,MATCH($B168,'DEQ Pollutant List'!$B$7:$B$614,0))),"")</f>
        <v>628</v>
      </c>
      <c r="E168" s="76">
        <v>0.65</v>
      </c>
      <c r="F168" s="77" t="s">
        <v>1386</v>
      </c>
      <c r="G168" s="78"/>
      <c r="H168" s="79" t="s">
        <v>1422</v>
      </c>
      <c r="I168" s="80" t="s">
        <v>1456</v>
      </c>
      <c r="J168" s="77">
        <f>IFERROR($F168*'2. Emissions Units &amp; Activities'!H$18*(1-$E168),0)</f>
        <v>0</v>
      </c>
      <c r="K168" s="81">
        <f>IFERROR($F168*'2. Emissions Units &amp; Activities'!I$18*(1-$E168),0)</f>
        <v>0</v>
      </c>
      <c r="L168" s="79">
        <f>IFERROR($F168*'2. Emissions Units &amp; Activities'!J$18*(1-$E168),0)</f>
        <v>0</v>
      </c>
      <c r="M168" s="77">
        <f>IFERROR($F168*'2. Emissions Units &amp; Activities'!K$18*(1-$E168),0)</f>
        <v>0</v>
      </c>
      <c r="N168" s="81">
        <f>IFERROR($F168*'2. Emissions Units &amp; Activities'!L$18*(1-$E168),0)</f>
        <v>0</v>
      </c>
      <c r="O168" s="79">
        <f>IFERROR($F168*'2. Emissions Units &amp; Activities'!M$18*(1-$E168),0)</f>
        <v>0</v>
      </c>
    </row>
    <row r="169" spans="1:15" x14ac:dyDescent="0.35">
      <c r="A169" s="59" t="s">
        <v>1426</v>
      </c>
      <c r="B169" s="60" t="s">
        <v>876</v>
      </c>
      <c r="C169" s="61" t="str">
        <f>IFERROR(IF(B169="No CAS","",INDEX('DEQ Pollutant List'!$C$7:$C$614,MATCH('3. Pollutant Emissions - EF'!B169,'DEQ Pollutant List'!$B$7:$B$614,0))),"")</f>
        <v>Acenaphthene</v>
      </c>
      <c r="D169" s="68">
        <f>IFERROR(IF(OR($B169="",$B169="No CAS"),INDEX('DEQ Pollutant List'!$A$7:$A$614,MATCH($C169,'DEQ Pollutant List'!$C$7:$C$614,0)),INDEX('DEQ Pollutant List'!$A$7:$A$614,MATCH($B169,'DEQ Pollutant List'!$B$7:$B$614,0))),"")</f>
        <v>402</v>
      </c>
      <c r="E169" s="76">
        <v>0.65</v>
      </c>
      <c r="F169" s="77" t="s">
        <v>1386</v>
      </c>
      <c r="G169" s="78"/>
      <c r="H169" s="79" t="s">
        <v>1422</v>
      </c>
      <c r="I169" s="80" t="s">
        <v>1457</v>
      </c>
      <c r="J169" s="77">
        <f>IFERROR($F169*'2. Emissions Units &amp; Activities'!H$18*(1-$E169),0)</f>
        <v>0</v>
      </c>
      <c r="K169" s="81">
        <f>IFERROR($F169*'2. Emissions Units &amp; Activities'!I$18*(1-$E169),0)</f>
        <v>0</v>
      </c>
      <c r="L169" s="79">
        <f>IFERROR($F169*'2. Emissions Units &amp; Activities'!J$18*(1-$E169),0)</f>
        <v>0</v>
      </c>
      <c r="M169" s="77">
        <f>IFERROR($F169*'2. Emissions Units &amp; Activities'!K$18*(1-$E169),0)</f>
        <v>0</v>
      </c>
      <c r="N169" s="81">
        <f>IFERROR($F169*'2. Emissions Units &amp; Activities'!L$18*(1-$E169),0)</f>
        <v>0</v>
      </c>
      <c r="O169" s="79">
        <f>IFERROR($F169*'2. Emissions Units &amp; Activities'!M$18*(1-$E169),0)</f>
        <v>0</v>
      </c>
    </row>
    <row r="170" spans="1:15" x14ac:dyDescent="0.35">
      <c r="A170" s="59" t="s">
        <v>1426</v>
      </c>
      <c r="B170" s="60" t="s">
        <v>878</v>
      </c>
      <c r="C170" s="61" t="str">
        <f>IFERROR(IF(B170="No CAS","",INDEX('DEQ Pollutant List'!$C$7:$C$614,MATCH('3. Pollutant Emissions - EF'!B170,'DEQ Pollutant List'!$B$7:$B$614,0))),"")</f>
        <v>Acenaphthylene</v>
      </c>
      <c r="D170" s="68">
        <f>IFERROR(IF(OR($B170="",$B170="No CAS"),INDEX('DEQ Pollutant List'!$A$7:$A$614,MATCH($C170,'DEQ Pollutant List'!$C$7:$C$614,0)),INDEX('DEQ Pollutant List'!$A$7:$A$614,MATCH($B170,'DEQ Pollutant List'!$B$7:$B$614,0))),"")</f>
        <v>403</v>
      </c>
      <c r="E170" s="76">
        <v>0.65</v>
      </c>
      <c r="F170" s="77" t="s">
        <v>1386</v>
      </c>
      <c r="G170" s="78"/>
      <c r="H170" s="79" t="s">
        <v>1422</v>
      </c>
      <c r="I170" s="80" t="s">
        <v>1457</v>
      </c>
      <c r="J170" s="77">
        <f>IFERROR($F170*'2. Emissions Units &amp; Activities'!H$18*(1-$E170),0)</f>
        <v>0</v>
      </c>
      <c r="K170" s="81">
        <f>IFERROR($F170*'2. Emissions Units &amp; Activities'!I$18*(1-$E170),0)</f>
        <v>0</v>
      </c>
      <c r="L170" s="79">
        <f>IFERROR($F170*'2. Emissions Units &amp; Activities'!J$18*(1-$E170),0)</f>
        <v>0</v>
      </c>
      <c r="M170" s="77">
        <f>IFERROR($F170*'2. Emissions Units &amp; Activities'!K$18*(1-$E170),0)</f>
        <v>0</v>
      </c>
      <c r="N170" s="81">
        <f>IFERROR($F170*'2. Emissions Units &amp; Activities'!L$18*(1-$E170),0)</f>
        <v>0</v>
      </c>
      <c r="O170" s="79">
        <f>IFERROR($F170*'2. Emissions Units &amp; Activities'!M$18*(1-$E170),0)</f>
        <v>0</v>
      </c>
    </row>
    <row r="171" spans="1:15" x14ac:dyDescent="0.35">
      <c r="A171" s="59" t="s">
        <v>1426</v>
      </c>
      <c r="B171" s="60" t="s">
        <v>880</v>
      </c>
      <c r="C171" s="61" t="str">
        <f>IFERROR(IF(B171="No CAS","",INDEX('DEQ Pollutant List'!$C$7:$C$614,MATCH('3. Pollutant Emissions - EF'!B171,'DEQ Pollutant List'!$B$7:$B$614,0))),"")</f>
        <v>Anthracene</v>
      </c>
      <c r="D171" s="68">
        <f>IFERROR(IF(OR($B171="",$B171="No CAS"),INDEX('DEQ Pollutant List'!$A$7:$A$614,MATCH($C171,'DEQ Pollutant List'!$C$7:$C$614,0)),INDEX('DEQ Pollutant List'!$A$7:$A$614,MATCH($B171,'DEQ Pollutant List'!$B$7:$B$614,0))),"")</f>
        <v>404</v>
      </c>
      <c r="E171" s="76">
        <v>0.65</v>
      </c>
      <c r="F171" s="77" t="s">
        <v>1386</v>
      </c>
      <c r="G171" s="78"/>
      <c r="H171" s="79" t="s">
        <v>1422</v>
      </c>
      <c r="I171" s="80" t="s">
        <v>1457</v>
      </c>
      <c r="J171" s="77">
        <f>IFERROR($F171*'2. Emissions Units &amp; Activities'!H$18*(1-$E171),0)</f>
        <v>0</v>
      </c>
      <c r="K171" s="81">
        <f>IFERROR($F171*'2. Emissions Units &amp; Activities'!I$18*(1-$E171),0)</f>
        <v>0</v>
      </c>
      <c r="L171" s="79">
        <f>IFERROR($F171*'2. Emissions Units &amp; Activities'!J$18*(1-$E171),0)</f>
        <v>0</v>
      </c>
      <c r="M171" s="77">
        <f>IFERROR($F171*'2. Emissions Units &amp; Activities'!K$18*(1-$E171),0)</f>
        <v>0</v>
      </c>
      <c r="N171" s="81">
        <f>IFERROR($F171*'2. Emissions Units &amp; Activities'!L$18*(1-$E171),0)</f>
        <v>0</v>
      </c>
      <c r="O171" s="79">
        <f>IFERROR($F171*'2. Emissions Units &amp; Activities'!M$18*(1-$E171),0)</f>
        <v>0</v>
      </c>
    </row>
    <row r="172" spans="1:15" x14ac:dyDescent="0.35">
      <c r="A172" s="59" t="s">
        <v>1426</v>
      </c>
      <c r="B172" s="60" t="s">
        <v>884</v>
      </c>
      <c r="C172" s="61" t="str">
        <f>IFERROR(IF(B172="No CAS","",INDEX('DEQ Pollutant List'!$C$7:$C$614,MATCH('3. Pollutant Emissions - EF'!B172,'DEQ Pollutant List'!$B$7:$B$614,0))),"")</f>
        <v>Benz[a]anthracene</v>
      </c>
      <c r="D172" s="68">
        <f>IFERROR(IF(OR($B172="",$B172="No CAS"),INDEX('DEQ Pollutant List'!$A$7:$A$614,MATCH($C172,'DEQ Pollutant List'!$C$7:$C$614,0)),INDEX('DEQ Pollutant List'!$A$7:$A$614,MATCH($B172,'DEQ Pollutant List'!$B$7:$B$614,0))),"")</f>
        <v>405</v>
      </c>
      <c r="E172" s="76">
        <v>0.65</v>
      </c>
      <c r="F172" s="77" t="s">
        <v>1386</v>
      </c>
      <c r="G172" s="78"/>
      <c r="H172" s="79" t="s">
        <v>1422</v>
      </c>
      <c r="I172" s="80" t="s">
        <v>1457</v>
      </c>
      <c r="J172" s="77">
        <f>IFERROR($F172*'2. Emissions Units &amp; Activities'!H$18*(1-$E172),0)</f>
        <v>0</v>
      </c>
      <c r="K172" s="81">
        <f>IFERROR($F172*'2. Emissions Units &amp; Activities'!I$18*(1-$E172),0)</f>
        <v>0</v>
      </c>
      <c r="L172" s="79">
        <f>IFERROR($F172*'2. Emissions Units &amp; Activities'!J$18*(1-$E172),0)</f>
        <v>0</v>
      </c>
      <c r="M172" s="77">
        <f>IFERROR($F172*'2. Emissions Units &amp; Activities'!K$18*(1-$E172),0)</f>
        <v>0</v>
      </c>
      <c r="N172" s="81">
        <f>IFERROR($F172*'2. Emissions Units &amp; Activities'!L$18*(1-$E172),0)</f>
        <v>0</v>
      </c>
      <c r="O172" s="79">
        <f>IFERROR($F172*'2. Emissions Units &amp; Activities'!M$18*(1-$E172),0)</f>
        <v>0</v>
      </c>
    </row>
    <row r="173" spans="1:15" x14ac:dyDescent="0.35">
      <c r="A173" s="59" t="s">
        <v>1426</v>
      </c>
      <c r="B173" s="60" t="s">
        <v>886</v>
      </c>
      <c r="C173" s="61" t="str">
        <f>IFERROR(IF(B173="No CAS","",INDEX('DEQ Pollutant List'!$C$7:$C$614,MATCH('3. Pollutant Emissions - EF'!B173,'DEQ Pollutant List'!$B$7:$B$614,0))),"")</f>
        <v>Benzo[a]pyrene</v>
      </c>
      <c r="D173" s="68">
        <f>IFERROR(IF(OR($B173="",$B173="No CAS"),INDEX('DEQ Pollutant List'!$A$7:$A$614,MATCH($C173,'DEQ Pollutant List'!$C$7:$C$614,0)),INDEX('DEQ Pollutant List'!$A$7:$A$614,MATCH($B173,'DEQ Pollutant List'!$B$7:$B$614,0))),"")</f>
        <v>406</v>
      </c>
      <c r="E173" s="76">
        <v>0.65</v>
      </c>
      <c r="F173" s="77" t="s">
        <v>1386</v>
      </c>
      <c r="G173" s="78"/>
      <c r="H173" s="79" t="s">
        <v>1422</v>
      </c>
      <c r="I173" s="80" t="s">
        <v>1457</v>
      </c>
      <c r="J173" s="77">
        <f>IFERROR($F173*'2. Emissions Units &amp; Activities'!H$18*(1-$E173),0)</f>
        <v>0</v>
      </c>
      <c r="K173" s="81">
        <f>IFERROR($F173*'2. Emissions Units &amp; Activities'!I$18*(1-$E173),0)</f>
        <v>0</v>
      </c>
      <c r="L173" s="79">
        <f>IFERROR($F173*'2. Emissions Units &amp; Activities'!J$18*(1-$E173),0)</f>
        <v>0</v>
      </c>
      <c r="M173" s="77">
        <f>IFERROR($F173*'2. Emissions Units &amp; Activities'!K$18*(1-$E173),0)</f>
        <v>0</v>
      </c>
      <c r="N173" s="81">
        <f>IFERROR($F173*'2. Emissions Units &amp; Activities'!L$18*(1-$E173),0)</f>
        <v>0</v>
      </c>
      <c r="O173" s="79">
        <f>IFERROR($F173*'2. Emissions Units &amp; Activities'!M$18*(1-$E173),0)</f>
        <v>0</v>
      </c>
    </row>
    <row r="174" spans="1:15" x14ac:dyDescent="0.35">
      <c r="A174" s="59" t="s">
        <v>1426</v>
      </c>
      <c r="B174" s="60" t="s">
        <v>888</v>
      </c>
      <c r="C174" s="61" t="str">
        <f>IFERROR(IF(B174="No CAS","",INDEX('DEQ Pollutant List'!$C$7:$C$614,MATCH('3. Pollutant Emissions - EF'!B174,'DEQ Pollutant List'!$B$7:$B$614,0))),"")</f>
        <v>Benzo[b]fluoranthene</v>
      </c>
      <c r="D174" s="68">
        <f>IFERROR(IF(OR($B174="",$B174="No CAS"),INDEX('DEQ Pollutant List'!$A$7:$A$614,MATCH($C174,'DEQ Pollutant List'!$C$7:$C$614,0)),INDEX('DEQ Pollutant List'!$A$7:$A$614,MATCH($B174,'DEQ Pollutant List'!$B$7:$B$614,0))),"")</f>
        <v>407</v>
      </c>
      <c r="E174" s="76">
        <v>0.65</v>
      </c>
      <c r="F174" s="77" t="s">
        <v>1386</v>
      </c>
      <c r="G174" s="78"/>
      <c r="H174" s="79" t="s">
        <v>1422</v>
      </c>
      <c r="I174" s="80" t="s">
        <v>1457</v>
      </c>
      <c r="J174" s="77">
        <f>IFERROR($F174*'2. Emissions Units &amp; Activities'!H$18*(1-$E174),0)</f>
        <v>0</v>
      </c>
      <c r="K174" s="81">
        <f>IFERROR($F174*'2. Emissions Units &amp; Activities'!I$18*(1-$E174),0)</f>
        <v>0</v>
      </c>
      <c r="L174" s="79">
        <f>IFERROR($F174*'2. Emissions Units &amp; Activities'!J$18*(1-$E174),0)</f>
        <v>0</v>
      </c>
      <c r="M174" s="77">
        <f>IFERROR($F174*'2. Emissions Units &amp; Activities'!K$18*(1-$E174),0)</f>
        <v>0</v>
      </c>
      <c r="N174" s="81">
        <f>IFERROR($F174*'2. Emissions Units &amp; Activities'!L$18*(1-$E174),0)</f>
        <v>0</v>
      </c>
      <c r="O174" s="79">
        <f>IFERROR($F174*'2. Emissions Units &amp; Activities'!M$18*(1-$E174),0)</f>
        <v>0</v>
      </c>
    </row>
    <row r="175" spans="1:15" x14ac:dyDescent="0.35">
      <c r="A175" s="59" t="s">
        <v>1426</v>
      </c>
      <c r="B175" s="60" t="s">
        <v>894</v>
      </c>
      <c r="C175" s="61" t="str">
        <f>IFERROR(IF(B175="No CAS","",INDEX('DEQ Pollutant List'!$C$7:$C$614,MATCH('3. Pollutant Emissions - EF'!B175,'DEQ Pollutant List'!$B$7:$B$614,0))),"")</f>
        <v>Benzo[g,h,i]perylene</v>
      </c>
      <c r="D175" s="68">
        <f>IFERROR(IF(OR($B175="",$B175="No CAS"),INDEX('DEQ Pollutant List'!$A$7:$A$614,MATCH($C175,'DEQ Pollutant List'!$C$7:$C$614,0)),INDEX('DEQ Pollutant List'!$A$7:$A$614,MATCH($B175,'DEQ Pollutant List'!$B$7:$B$614,0))),"")</f>
        <v>410</v>
      </c>
      <c r="E175" s="76">
        <v>0.65</v>
      </c>
      <c r="F175" s="77" t="s">
        <v>1386</v>
      </c>
      <c r="G175" s="78"/>
      <c r="H175" s="79" t="s">
        <v>1422</v>
      </c>
      <c r="I175" s="80" t="s">
        <v>1457</v>
      </c>
      <c r="J175" s="77">
        <f>IFERROR($F175*'2. Emissions Units &amp; Activities'!H$18*(1-$E175),0)</f>
        <v>0</v>
      </c>
      <c r="K175" s="81">
        <f>IFERROR($F175*'2. Emissions Units &amp; Activities'!I$18*(1-$E175),0)</f>
        <v>0</v>
      </c>
      <c r="L175" s="79">
        <f>IFERROR($F175*'2. Emissions Units &amp; Activities'!J$18*(1-$E175),0)</f>
        <v>0</v>
      </c>
      <c r="M175" s="77">
        <f>IFERROR($F175*'2. Emissions Units &amp; Activities'!K$18*(1-$E175),0)</f>
        <v>0</v>
      </c>
      <c r="N175" s="81">
        <f>IFERROR($F175*'2. Emissions Units &amp; Activities'!L$18*(1-$E175),0)</f>
        <v>0</v>
      </c>
      <c r="O175" s="79">
        <f>IFERROR($F175*'2. Emissions Units &amp; Activities'!M$18*(1-$E175),0)</f>
        <v>0</v>
      </c>
    </row>
    <row r="176" spans="1:15" x14ac:dyDescent="0.35">
      <c r="A176" s="59" t="s">
        <v>1426</v>
      </c>
      <c r="B176" s="60" t="s">
        <v>898</v>
      </c>
      <c r="C176" s="61" t="str">
        <f>IFERROR(IF(B176="No CAS","",INDEX('DEQ Pollutant List'!$C$7:$C$614,MATCH('3. Pollutant Emissions - EF'!B176,'DEQ Pollutant List'!$B$7:$B$614,0))),"")</f>
        <v>Benzo[k]fluoranthene</v>
      </c>
      <c r="D176" s="68">
        <f>IFERROR(IF(OR($B176="",$B176="No CAS"),INDEX('DEQ Pollutant List'!$A$7:$A$614,MATCH($C176,'DEQ Pollutant List'!$C$7:$C$614,0)),INDEX('DEQ Pollutant List'!$A$7:$A$614,MATCH($B176,'DEQ Pollutant List'!$B$7:$B$614,0))),"")</f>
        <v>412</v>
      </c>
      <c r="E176" s="76">
        <v>0.65</v>
      </c>
      <c r="F176" s="77" t="s">
        <v>1386</v>
      </c>
      <c r="G176" s="78"/>
      <c r="H176" s="79" t="s">
        <v>1422</v>
      </c>
      <c r="I176" s="80" t="s">
        <v>1457</v>
      </c>
      <c r="J176" s="77">
        <f>IFERROR($F176*'2. Emissions Units &amp; Activities'!H$18*(1-$E176),0)</f>
        <v>0</v>
      </c>
      <c r="K176" s="81">
        <f>IFERROR($F176*'2. Emissions Units &amp; Activities'!I$18*(1-$E176),0)</f>
        <v>0</v>
      </c>
      <c r="L176" s="79">
        <f>IFERROR($F176*'2. Emissions Units &amp; Activities'!J$18*(1-$E176),0)</f>
        <v>0</v>
      </c>
      <c r="M176" s="77">
        <f>IFERROR($F176*'2. Emissions Units &amp; Activities'!K$18*(1-$E176),0)</f>
        <v>0</v>
      </c>
      <c r="N176" s="81">
        <f>IFERROR($F176*'2. Emissions Units &amp; Activities'!L$18*(1-$E176),0)</f>
        <v>0</v>
      </c>
      <c r="O176" s="79">
        <f>IFERROR($F176*'2. Emissions Units &amp; Activities'!M$18*(1-$E176),0)</f>
        <v>0</v>
      </c>
    </row>
    <row r="177" spans="1:15" x14ac:dyDescent="0.35">
      <c r="A177" s="59" t="s">
        <v>1426</v>
      </c>
      <c r="B177" s="60" t="s">
        <v>902</v>
      </c>
      <c r="C177" s="61" t="str">
        <f>IFERROR(IF(B177="No CAS","",INDEX('DEQ Pollutant List'!$C$7:$C$614,MATCH('3. Pollutant Emissions - EF'!B177,'DEQ Pollutant List'!$B$7:$B$614,0))),"")</f>
        <v>Chrysene</v>
      </c>
      <c r="D177" s="68">
        <f>IFERROR(IF(OR($B177="",$B177="No CAS"),INDEX('DEQ Pollutant List'!$A$7:$A$614,MATCH($C177,'DEQ Pollutant List'!$C$7:$C$614,0)),INDEX('DEQ Pollutant List'!$A$7:$A$614,MATCH($B177,'DEQ Pollutant List'!$B$7:$B$614,0))),"")</f>
        <v>414</v>
      </c>
      <c r="E177" s="76">
        <v>0.65</v>
      </c>
      <c r="F177" s="77" t="s">
        <v>1386</v>
      </c>
      <c r="G177" s="78"/>
      <c r="H177" s="79" t="s">
        <v>1422</v>
      </c>
      <c r="I177" s="80" t="s">
        <v>1457</v>
      </c>
      <c r="J177" s="77">
        <f>IFERROR($F177*'2. Emissions Units &amp; Activities'!H$18*(1-$E177),0)</f>
        <v>0</v>
      </c>
      <c r="K177" s="81">
        <f>IFERROR($F177*'2. Emissions Units &amp; Activities'!I$18*(1-$E177),0)</f>
        <v>0</v>
      </c>
      <c r="L177" s="79">
        <f>IFERROR($F177*'2. Emissions Units &amp; Activities'!J$18*(1-$E177),0)</f>
        <v>0</v>
      </c>
      <c r="M177" s="77">
        <f>IFERROR($F177*'2. Emissions Units &amp; Activities'!K$18*(1-$E177),0)</f>
        <v>0</v>
      </c>
      <c r="N177" s="81">
        <f>IFERROR($F177*'2. Emissions Units &amp; Activities'!L$18*(1-$E177),0)</f>
        <v>0</v>
      </c>
      <c r="O177" s="79">
        <f>IFERROR($F177*'2. Emissions Units &amp; Activities'!M$18*(1-$E177),0)</f>
        <v>0</v>
      </c>
    </row>
    <row r="178" spans="1:15" x14ac:dyDescent="0.35">
      <c r="A178" s="59" t="s">
        <v>1426</v>
      </c>
      <c r="B178" s="60" t="s">
        <v>912</v>
      </c>
      <c r="C178" s="61" t="str">
        <f>IFERROR(IF(B178="No CAS","",INDEX('DEQ Pollutant List'!$C$7:$C$614,MATCH('3. Pollutant Emissions - EF'!B178,'DEQ Pollutant List'!$B$7:$B$614,0))),"")</f>
        <v>Dibenz[a,h]anthracene</v>
      </c>
      <c r="D178" s="68">
        <f>IFERROR(IF(OR($B178="",$B178="No CAS"),INDEX('DEQ Pollutant List'!$A$7:$A$614,MATCH($C178,'DEQ Pollutant List'!$C$7:$C$614,0)),INDEX('DEQ Pollutant List'!$A$7:$A$614,MATCH($B178,'DEQ Pollutant List'!$B$7:$B$614,0))),"")</f>
        <v>419</v>
      </c>
      <c r="E178" s="76">
        <v>0.65</v>
      </c>
      <c r="F178" s="77" t="s">
        <v>1386</v>
      </c>
      <c r="G178" s="78"/>
      <c r="H178" s="79" t="s">
        <v>1422</v>
      </c>
      <c r="I178" s="80" t="s">
        <v>1457</v>
      </c>
      <c r="J178" s="77">
        <f>IFERROR($F178*'2. Emissions Units &amp; Activities'!H$18*(1-$E178),0)</f>
        <v>0</v>
      </c>
      <c r="K178" s="81">
        <f>IFERROR($F178*'2. Emissions Units &amp; Activities'!I$18*(1-$E178),0)</f>
        <v>0</v>
      </c>
      <c r="L178" s="79">
        <f>IFERROR($F178*'2. Emissions Units &amp; Activities'!J$18*(1-$E178),0)</f>
        <v>0</v>
      </c>
      <c r="M178" s="77">
        <f>IFERROR($F178*'2. Emissions Units &amp; Activities'!K$18*(1-$E178),0)</f>
        <v>0</v>
      </c>
      <c r="N178" s="81">
        <f>IFERROR($F178*'2. Emissions Units &amp; Activities'!L$18*(1-$E178),0)</f>
        <v>0</v>
      </c>
      <c r="O178" s="79">
        <f>IFERROR($F178*'2. Emissions Units &amp; Activities'!M$18*(1-$E178),0)</f>
        <v>0</v>
      </c>
    </row>
    <row r="179" spans="1:15" x14ac:dyDescent="0.35">
      <c r="A179" s="59" t="s">
        <v>1426</v>
      </c>
      <c r="B179" s="60" t="s">
        <v>924</v>
      </c>
      <c r="C179" s="61" t="str">
        <f>IFERROR(IF(B179="No CAS","",INDEX('DEQ Pollutant List'!$C$7:$C$614,MATCH('3. Pollutant Emissions - EF'!B179,'DEQ Pollutant List'!$B$7:$B$614,0))),"")</f>
        <v>Fluoranthene</v>
      </c>
      <c r="D179" s="68">
        <f>IFERROR(IF(OR($B179="",$B179="No CAS"),INDEX('DEQ Pollutant List'!$A$7:$A$614,MATCH($C179,'DEQ Pollutant List'!$C$7:$C$614,0)),INDEX('DEQ Pollutant List'!$A$7:$A$614,MATCH($B179,'DEQ Pollutant List'!$B$7:$B$614,0))),"")</f>
        <v>424</v>
      </c>
      <c r="E179" s="76">
        <v>0.65</v>
      </c>
      <c r="F179" s="77" t="s">
        <v>1386</v>
      </c>
      <c r="G179" s="78"/>
      <c r="H179" s="79" t="s">
        <v>1422</v>
      </c>
      <c r="I179" s="80" t="s">
        <v>1457</v>
      </c>
      <c r="J179" s="77">
        <f>IFERROR($F179*'2. Emissions Units &amp; Activities'!H$18*(1-$E179),0)</f>
        <v>0</v>
      </c>
      <c r="K179" s="81">
        <f>IFERROR($F179*'2. Emissions Units &amp; Activities'!I$18*(1-$E179),0)</f>
        <v>0</v>
      </c>
      <c r="L179" s="79">
        <f>IFERROR($F179*'2. Emissions Units &amp; Activities'!J$18*(1-$E179),0)</f>
        <v>0</v>
      </c>
      <c r="M179" s="77">
        <f>IFERROR($F179*'2. Emissions Units &amp; Activities'!K$18*(1-$E179),0)</f>
        <v>0</v>
      </c>
      <c r="N179" s="81">
        <f>IFERROR($F179*'2. Emissions Units &amp; Activities'!L$18*(1-$E179),0)</f>
        <v>0</v>
      </c>
      <c r="O179" s="79">
        <f>IFERROR($F179*'2. Emissions Units &amp; Activities'!M$18*(1-$E179),0)</f>
        <v>0</v>
      </c>
    </row>
    <row r="180" spans="1:15" x14ac:dyDescent="0.35">
      <c r="A180" s="59" t="s">
        <v>1426</v>
      </c>
      <c r="B180" s="60" t="s">
        <v>926</v>
      </c>
      <c r="C180" s="61" t="str">
        <f>IFERROR(IF(B180="No CAS","",INDEX('DEQ Pollutant List'!$C$7:$C$614,MATCH('3. Pollutant Emissions - EF'!B180,'DEQ Pollutant List'!$B$7:$B$614,0))),"")</f>
        <v>Fluorene</v>
      </c>
      <c r="D180" s="68">
        <f>IFERROR(IF(OR($B180="",$B180="No CAS"),INDEX('DEQ Pollutant List'!$A$7:$A$614,MATCH($C180,'DEQ Pollutant List'!$C$7:$C$614,0)),INDEX('DEQ Pollutant List'!$A$7:$A$614,MATCH($B180,'DEQ Pollutant List'!$B$7:$B$614,0))),"")</f>
        <v>425</v>
      </c>
      <c r="E180" s="76">
        <v>0.65</v>
      </c>
      <c r="F180" s="77" t="s">
        <v>1386</v>
      </c>
      <c r="G180" s="78"/>
      <c r="H180" s="79" t="s">
        <v>1422</v>
      </c>
      <c r="I180" s="80" t="s">
        <v>1457</v>
      </c>
      <c r="J180" s="77">
        <f>IFERROR($F180*'2. Emissions Units &amp; Activities'!H$18*(1-$E180),0)</f>
        <v>0</v>
      </c>
      <c r="K180" s="81">
        <f>IFERROR($F180*'2. Emissions Units &amp; Activities'!I$18*(1-$E180),0)</f>
        <v>0</v>
      </c>
      <c r="L180" s="79">
        <f>IFERROR($F180*'2. Emissions Units &amp; Activities'!J$18*(1-$E180),0)</f>
        <v>0</v>
      </c>
      <c r="M180" s="77">
        <f>IFERROR($F180*'2. Emissions Units &amp; Activities'!K$18*(1-$E180),0)</f>
        <v>0</v>
      </c>
      <c r="N180" s="81">
        <f>IFERROR($F180*'2. Emissions Units &amp; Activities'!L$18*(1-$E180),0)</f>
        <v>0</v>
      </c>
      <c r="O180" s="79">
        <f>IFERROR($F180*'2. Emissions Units &amp; Activities'!M$18*(1-$E180),0)</f>
        <v>0</v>
      </c>
    </row>
    <row r="181" spans="1:15" x14ac:dyDescent="0.35">
      <c r="A181" s="59" t="s">
        <v>1426</v>
      </c>
      <c r="B181" s="60" t="s">
        <v>928</v>
      </c>
      <c r="C181" s="61" t="str">
        <f>IFERROR(IF(B181="No CAS","",INDEX('DEQ Pollutant List'!$C$7:$C$614,MATCH('3. Pollutant Emissions - EF'!B181,'DEQ Pollutant List'!$B$7:$B$614,0))),"")</f>
        <v>Indeno[1,2,3-cd]pyrene</v>
      </c>
      <c r="D181" s="68">
        <f>IFERROR(IF(OR($B181="",$B181="No CAS"),INDEX('DEQ Pollutant List'!$A$7:$A$614,MATCH($C181,'DEQ Pollutant List'!$C$7:$C$614,0)),INDEX('DEQ Pollutant List'!$A$7:$A$614,MATCH($B181,'DEQ Pollutant List'!$B$7:$B$614,0))),"")</f>
        <v>426</v>
      </c>
      <c r="E181" s="76">
        <v>0.65</v>
      </c>
      <c r="F181" s="77" t="s">
        <v>1386</v>
      </c>
      <c r="G181" s="78"/>
      <c r="H181" s="79" t="s">
        <v>1422</v>
      </c>
      <c r="I181" s="80" t="s">
        <v>1457</v>
      </c>
      <c r="J181" s="77">
        <f>IFERROR($F181*'2. Emissions Units &amp; Activities'!H$18*(1-$E181),0)</f>
        <v>0</v>
      </c>
      <c r="K181" s="81">
        <f>IFERROR($F181*'2. Emissions Units &amp; Activities'!I$18*(1-$E181),0)</f>
        <v>0</v>
      </c>
      <c r="L181" s="79">
        <f>IFERROR($F181*'2. Emissions Units &amp; Activities'!J$18*(1-$E181),0)</f>
        <v>0</v>
      </c>
      <c r="M181" s="77">
        <f>IFERROR($F181*'2. Emissions Units &amp; Activities'!K$18*(1-$E181),0)</f>
        <v>0</v>
      </c>
      <c r="N181" s="81">
        <f>IFERROR($F181*'2. Emissions Units &amp; Activities'!L$18*(1-$E181),0)</f>
        <v>0</v>
      </c>
      <c r="O181" s="79">
        <f>IFERROR($F181*'2. Emissions Units &amp; Activities'!M$18*(1-$E181),0)</f>
        <v>0</v>
      </c>
    </row>
    <row r="182" spans="1:15" x14ac:dyDescent="0.35">
      <c r="A182" s="59" t="s">
        <v>1426</v>
      </c>
      <c r="B182" s="60" t="s">
        <v>930</v>
      </c>
      <c r="C182" s="61" t="str">
        <f>IFERROR(IF(B182="No CAS","",INDEX('DEQ Pollutant List'!$C$7:$C$614,MATCH('3. Pollutant Emissions - EF'!B182,'DEQ Pollutant List'!$B$7:$B$614,0))),"")</f>
        <v>2-Methyl naphthalene</v>
      </c>
      <c r="D182" s="68">
        <f>IFERROR(IF(OR($B182="",$B182="No CAS"),INDEX('DEQ Pollutant List'!$A$7:$A$614,MATCH($C182,'DEQ Pollutant List'!$C$7:$C$614,0)),INDEX('DEQ Pollutant List'!$A$7:$A$614,MATCH($B182,'DEQ Pollutant List'!$B$7:$B$614,0))),"")</f>
        <v>427</v>
      </c>
      <c r="E182" s="76">
        <v>0.65</v>
      </c>
      <c r="F182" s="77" t="s">
        <v>1386</v>
      </c>
      <c r="G182" s="78"/>
      <c r="H182" s="79" t="s">
        <v>1422</v>
      </c>
      <c r="I182" s="80" t="s">
        <v>1457</v>
      </c>
      <c r="J182" s="77">
        <f>IFERROR($F182*'2. Emissions Units &amp; Activities'!H$18*(1-$E182),0)</f>
        <v>0</v>
      </c>
      <c r="K182" s="81">
        <f>IFERROR($F182*'2. Emissions Units &amp; Activities'!I$18*(1-$E182),0)</f>
        <v>0</v>
      </c>
      <c r="L182" s="79">
        <f>IFERROR($F182*'2. Emissions Units &amp; Activities'!J$18*(1-$E182),0)</f>
        <v>0</v>
      </c>
      <c r="M182" s="77">
        <f>IFERROR($F182*'2. Emissions Units &amp; Activities'!K$18*(1-$E182),0)</f>
        <v>0</v>
      </c>
      <c r="N182" s="81">
        <f>IFERROR($F182*'2. Emissions Units &amp; Activities'!L$18*(1-$E182),0)</f>
        <v>0</v>
      </c>
      <c r="O182" s="79">
        <f>IFERROR($F182*'2. Emissions Units &amp; Activities'!M$18*(1-$E182),0)</f>
        <v>0</v>
      </c>
    </row>
    <row r="183" spans="1:15" x14ac:dyDescent="0.35">
      <c r="A183" s="59" t="s">
        <v>1426</v>
      </c>
      <c r="B183" s="60" t="s">
        <v>633</v>
      </c>
      <c r="C183" s="61" t="str">
        <f>IFERROR(IF(B183="No CAS","",INDEX('DEQ Pollutant List'!$C$7:$C$614,MATCH('3. Pollutant Emissions - EF'!B183,'DEQ Pollutant List'!$B$7:$B$614,0))),"")</f>
        <v>Naphthalene</v>
      </c>
      <c r="D183" s="68">
        <f>IFERROR(IF(OR($B183="",$B183="No CAS"),INDEX('DEQ Pollutant List'!$A$7:$A$614,MATCH($C183,'DEQ Pollutant List'!$C$7:$C$614,0)),INDEX('DEQ Pollutant List'!$A$7:$A$614,MATCH($B183,'DEQ Pollutant List'!$B$7:$B$614,0))),"")</f>
        <v>428</v>
      </c>
      <c r="E183" s="76">
        <v>0.65</v>
      </c>
      <c r="F183" s="77" t="s">
        <v>1386</v>
      </c>
      <c r="G183" s="78"/>
      <c r="H183" s="79" t="s">
        <v>1422</v>
      </c>
      <c r="I183" s="80" t="s">
        <v>1457</v>
      </c>
      <c r="J183" s="77">
        <f>IFERROR($F183*'2. Emissions Units &amp; Activities'!H$18*(1-$E183),0)</f>
        <v>0</v>
      </c>
      <c r="K183" s="81">
        <f>IFERROR($F183*'2. Emissions Units &amp; Activities'!I$18*(1-$E183),0)</f>
        <v>0</v>
      </c>
      <c r="L183" s="79">
        <f>IFERROR($F183*'2. Emissions Units &amp; Activities'!J$18*(1-$E183),0)</f>
        <v>0</v>
      </c>
      <c r="M183" s="77">
        <f>IFERROR($F183*'2. Emissions Units &amp; Activities'!K$18*(1-$E183),0)</f>
        <v>0</v>
      </c>
      <c r="N183" s="81">
        <f>IFERROR($F183*'2. Emissions Units &amp; Activities'!L$18*(1-$E183),0)</f>
        <v>0</v>
      </c>
      <c r="O183" s="79">
        <f>IFERROR($F183*'2. Emissions Units &amp; Activities'!M$18*(1-$E183),0)</f>
        <v>0</v>
      </c>
    </row>
    <row r="184" spans="1:15" x14ac:dyDescent="0.35">
      <c r="A184" s="59" t="s">
        <v>1426</v>
      </c>
      <c r="B184" s="60" t="s">
        <v>934</v>
      </c>
      <c r="C184" s="61" t="str">
        <f>IFERROR(IF(B184="No CAS","",INDEX('DEQ Pollutant List'!$C$7:$C$614,MATCH('3. Pollutant Emissions - EF'!B184,'DEQ Pollutant List'!$B$7:$B$614,0))),"")</f>
        <v>Phenanthrene</v>
      </c>
      <c r="D184" s="68">
        <f>IFERROR(IF(OR($B184="",$B184="No CAS"),INDEX('DEQ Pollutant List'!$A$7:$A$614,MATCH($C184,'DEQ Pollutant List'!$C$7:$C$614,0)),INDEX('DEQ Pollutant List'!$A$7:$A$614,MATCH($B184,'DEQ Pollutant List'!$B$7:$B$614,0))),"")</f>
        <v>430</v>
      </c>
      <c r="E184" s="76">
        <v>0.65</v>
      </c>
      <c r="F184" s="77" t="s">
        <v>1386</v>
      </c>
      <c r="G184" s="78"/>
      <c r="H184" s="79" t="s">
        <v>1422</v>
      </c>
      <c r="I184" s="80" t="s">
        <v>1457</v>
      </c>
      <c r="J184" s="77">
        <f>IFERROR($F184*'2. Emissions Units &amp; Activities'!H$18*(1-$E184),0)</f>
        <v>0</v>
      </c>
      <c r="K184" s="81">
        <f>IFERROR($F184*'2. Emissions Units &amp; Activities'!I$18*(1-$E184),0)</f>
        <v>0</v>
      </c>
      <c r="L184" s="79">
        <f>IFERROR($F184*'2. Emissions Units &amp; Activities'!J$18*(1-$E184),0)</f>
        <v>0</v>
      </c>
      <c r="M184" s="77">
        <f>IFERROR($F184*'2. Emissions Units &amp; Activities'!K$18*(1-$E184),0)</f>
        <v>0</v>
      </c>
      <c r="N184" s="81">
        <f>IFERROR($F184*'2. Emissions Units &amp; Activities'!L$18*(1-$E184),0)</f>
        <v>0</v>
      </c>
      <c r="O184" s="79">
        <f>IFERROR($F184*'2. Emissions Units &amp; Activities'!M$18*(1-$E184),0)</f>
        <v>0</v>
      </c>
    </row>
    <row r="185" spans="1:15" x14ac:dyDescent="0.35">
      <c r="A185" s="59" t="s">
        <v>1426</v>
      </c>
      <c r="B185" s="60" t="s">
        <v>936</v>
      </c>
      <c r="C185" s="61" t="str">
        <f>IFERROR(IF(B185="No CAS","",INDEX('DEQ Pollutant List'!$C$7:$C$614,MATCH('3. Pollutant Emissions - EF'!B185,'DEQ Pollutant List'!$B$7:$B$614,0))),"")</f>
        <v>Pyrene</v>
      </c>
      <c r="D185" s="68">
        <f>IFERROR(IF(OR($B185="",$B185="No CAS"),INDEX('DEQ Pollutant List'!$A$7:$A$614,MATCH($C185,'DEQ Pollutant List'!$C$7:$C$614,0)),INDEX('DEQ Pollutant List'!$A$7:$A$614,MATCH($B185,'DEQ Pollutant List'!$B$7:$B$614,0))),"")</f>
        <v>431</v>
      </c>
      <c r="E185" s="76">
        <v>0.65</v>
      </c>
      <c r="F185" s="77" t="s">
        <v>1386</v>
      </c>
      <c r="G185" s="78"/>
      <c r="H185" s="79" t="s">
        <v>1422</v>
      </c>
      <c r="I185" s="80" t="s">
        <v>1457</v>
      </c>
      <c r="J185" s="77">
        <f>IFERROR($F185*'2. Emissions Units &amp; Activities'!H$18*(1-$E185),0)</f>
        <v>0</v>
      </c>
      <c r="K185" s="81">
        <f>IFERROR($F185*'2. Emissions Units &amp; Activities'!I$18*(1-$E185),0)</f>
        <v>0</v>
      </c>
      <c r="L185" s="79">
        <f>IFERROR($F185*'2. Emissions Units &amp; Activities'!J$18*(1-$E185),0)</f>
        <v>0</v>
      </c>
      <c r="M185" s="77">
        <f>IFERROR($F185*'2. Emissions Units &amp; Activities'!K$18*(1-$E185),0)</f>
        <v>0</v>
      </c>
      <c r="N185" s="81">
        <f>IFERROR($F185*'2. Emissions Units &amp; Activities'!L$18*(1-$E185),0)</f>
        <v>0</v>
      </c>
      <c r="O185" s="79">
        <f>IFERROR($F185*'2. Emissions Units &amp; Activities'!M$18*(1-$E185),0)</f>
        <v>0</v>
      </c>
    </row>
    <row r="186" spans="1:15" x14ac:dyDescent="0.35">
      <c r="A186" s="59" t="s">
        <v>1426</v>
      </c>
      <c r="B186" s="60" t="s">
        <v>944</v>
      </c>
      <c r="C186" s="61" t="str">
        <f>IFERROR(IF(B186="No CAS","",INDEX('DEQ Pollutant List'!$C$7:$C$614,MATCH('3. Pollutant Emissions - EF'!B186,'DEQ Pollutant List'!$B$7:$B$614,0))),"")</f>
        <v>7,12-Dimethylbenz[a]anthracene</v>
      </c>
      <c r="D186" s="68">
        <f>IFERROR(IF(OR($B186="",$B186="No CAS"),INDEX('DEQ Pollutant List'!$A$7:$A$614,MATCH($C186,'DEQ Pollutant List'!$C$7:$C$614,0)),INDEX('DEQ Pollutant List'!$A$7:$A$614,MATCH($B186,'DEQ Pollutant List'!$B$7:$B$614,0))),"")</f>
        <v>436</v>
      </c>
      <c r="E186" s="76">
        <v>0.65</v>
      </c>
      <c r="F186" s="77" t="s">
        <v>1386</v>
      </c>
      <c r="G186" s="78"/>
      <c r="H186" s="79" t="s">
        <v>1422</v>
      </c>
      <c r="I186" s="80" t="s">
        <v>1457</v>
      </c>
      <c r="J186" s="77">
        <f>IFERROR($F186*'2. Emissions Units &amp; Activities'!H$18*(1-$E186),0)</f>
        <v>0</v>
      </c>
      <c r="K186" s="81">
        <f>IFERROR($F186*'2. Emissions Units &amp; Activities'!I$18*(1-$E186),0)</f>
        <v>0</v>
      </c>
      <c r="L186" s="79">
        <f>IFERROR($F186*'2. Emissions Units &amp; Activities'!J$18*(1-$E186),0)</f>
        <v>0</v>
      </c>
      <c r="M186" s="77">
        <f>IFERROR($F186*'2. Emissions Units &amp; Activities'!K$18*(1-$E186),0)</f>
        <v>0</v>
      </c>
      <c r="N186" s="81">
        <f>IFERROR($F186*'2. Emissions Units &amp; Activities'!L$18*(1-$E186),0)</f>
        <v>0</v>
      </c>
      <c r="O186" s="79">
        <f>IFERROR($F186*'2. Emissions Units &amp; Activities'!M$18*(1-$E186),0)</f>
        <v>0</v>
      </c>
    </row>
    <row r="187" spans="1:15" x14ac:dyDescent="0.35">
      <c r="A187" s="59" t="s">
        <v>1426</v>
      </c>
      <c r="B187" s="60" t="s">
        <v>950</v>
      </c>
      <c r="C187" s="61" t="str">
        <f>IFERROR(IF(B187="No CAS","",INDEX('DEQ Pollutant List'!$C$7:$C$614,MATCH('3. Pollutant Emissions - EF'!B187,'DEQ Pollutant List'!$B$7:$B$614,0))),"")</f>
        <v>3-Methylcholanthrene</v>
      </c>
      <c r="D187" s="68">
        <f>IFERROR(IF(OR($B187="",$B187="No CAS"),INDEX('DEQ Pollutant List'!$A$7:$A$614,MATCH($C187,'DEQ Pollutant List'!$C$7:$C$614,0)),INDEX('DEQ Pollutant List'!$A$7:$A$614,MATCH($B187,'DEQ Pollutant List'!$B$7:$B$614,0))),"")</f>
        <v>439</v>
      </c>
      <c r="E187" s="76">
        <v>0.65</v>
      </c>
      <c r="F187" s="77" t="s">
        <v>1386</v>
      </c>
      <c r="G187" s="78"/>
      <c r="H187" s="79" t="s">
        <v>1422</v>
      </c>
      <c r="I187" s="80" t="s">
        <v>1457</v>
      </c>
      <c r="J187" s="77">
        <f>IFERROR($F187*'2. Emissions Units &amp; Activities'!H$18*(1-$E187),0)</f>
        <v>0</v>
      </c>
      <c r="K187" s="81">
        <f>IFERROR($F187*'2. Emissions Units &amp; Activities'!I$18*(1-$E187),0)</f>
        <v>0</v>
      </c>
      <c r="L187" s="79">
        <f>IFERROR($F187*'2. Emissions Units &amp; Activities'!J$18*(1-$E187),0)</f>
        <v>0</v>
      </c>
      <c r="M187" s="77">
        <f>IFERROR($F187*'2. Emissions Units &amp; Activities'!K$18*(1-$E187),0)</f>
        <v>0</v>
      </c>
      <c r="N187" s="81">
        <f>IFERROR($F187*'2. Emissions Units &amp; Activities'!L$18*(1-$E187),0)</f>
        <v>0</v>
      </c>
      <c r="O187" s="79">
        <f>IFERROR($F187*'2. Emissions Units &amp; Activities'!M$18*(1-$E187),0)</f>
        <v>0</v>
      </c>
    </row>
    <row r="188" spans="1:15" x14ac:dyDescent="0.35">
      <c r="A188" s="59" t="s">
        <v>1426</v>
      </c>
      <c r="B188" s="60" t="s">
        <v>84</v>
      </c>
      <c r="C188" s="61" t="str">
        <f>IFERROR(IF(B188="No CAS","",INDEX('DEQ Pollutant List'!$C$7:$C$614,MATCH('3. Pollutant Emissions - EF'!B188,'DEQ Pollutant List'!$B$7:$B$614,0))),"")</f>
        <v>Arsenic and compounds</v>
      </c>
      <c r="D188" s="68">
        <f>IFERROR(IF(OR($B188="",$B188="No CAS"),INDEX('DEQ Pollutant List'!$A$7:$A$614,MATCH($C188,'DEQ Pollutant List'!$C$7:$C$614,0)),INDEX('DEQ Pollutant List'!$A$7:$A$614,MATCH($B188,'DEQ Pollutant List'!$B$7:$B$614,0))),"")</f>
        <v>37</v>
      </c>
      <c r="E188" s="76">
        <v>0.98</v>
      </c>
      <c r="F188" s="77">
        <v>2.2000000000000001E-4</v>
      </c>
      <c r="G188" s="78"/>
      <c r="H188" s="79" t="s">
        <v>1422</v>
      </c>
      <c r="I188" s="80" t="s">
        <v>1448</v>
      </c>
      <c r="J188" s="77">
        <f>IFERROR($F188*'2. Emissions Units &amp; Activities'!H$18*(1-$E188),0)</f>
        <v>3.9463600000000035E-4</v>
      </c>
      <c r="K188" s="81">
        <f>IFERROR($F188*'2. Emissions Units &amp; Activities'!I$18*(1-$E188),0)</f>
        <v>2.2540350877193003E-3</v>
      </c>
      <c r="L188" s="79">
        <f>IFERROR($F188*'2. Emissions Units &amp; Activities'!J$18*(1-$E188),0)</f>
        <v>2.2540350877193003E-3</v>
      </c>
      <c r="M188" s="77">
        <f>IFERROR($F188*'2. Emissions Units &amp; Activities'!K$18*(1-$E188),0)</f>
        <v>4.8906000000000045E-6</v>
      </c>
      <c r="N188" s="81">
        <f>IFERROR($F188*'2. Emissions Units &amp; Activities'!L$18*(1-$E188),0)</f>
        <v>6.1754385964912342E-6</v>
      </c>
      <c r="O188" s="79">
        <f>IFERROR($F188*'2. Emissions Units &amp; Activities'!M$18*(1-$E188),0)</f>
        <v>6.1754385964912342E-6</v>
      </c>
    </row>
    <row r="189" spans="1:15" x14ac:dyDescent="0.35">
      <c r="A189" s="59" t="s">
        <v>1426</v>
      </c>
      <c r="B189" s="60" t="s">
        <v>100</v>
      </c>
      <c r="C189" s="61" t="str">
        <f>IFERROR(IF(B189="No CAS","",INDEX('DEQ Pollutant List'!$C$7:$C$614,MATCH('3. Pollutant Emissions - EF'!B189,'DEQ Pollutant List'!$B$7:$B$614,0))),"")</f>
        <v>Barium and compounds</v>
      </c>
      <c r="D189" s="68">
        <f>IFERROR(IF(OR($B189="",$B189="No CAS"),INDEX('DEQ Pollutant List'!$A$7:$A$614,MATCH($C189,'DEQ Pollutant List'!$C$7:$C$614,0)),INDEX('DEQ Pollutant List'!$A$7:$A$614,MATCH($B189,'DEQ Pollutant List'!$B$7:$B$614,0))),"")</f>
        <v>45</v>
      </c>
      <c r="E189" s="76">
        <v>0.98</v>
      </c>
      <c r="F189" s="77">
        <v>4.4000000000000003E-3</v>
      </c>
      <c r="G189" s="78"/>
      <c r="H189" s="79" t="s">
        <v>1422</v>
      </c>
      <c r="I189" s="80" t="s">
        <v>1448</v>
      </c>
      <c r="J189" s="77">
        <f>IFERROR($F189*'2. Emissions Units &amp; Activities'!H$18*(1-$E189),0)</f>
        <v>7.8927200000000076E-3</v>
      </c>
      <c r="K189" s="81">
        <f>IFERROR($F189*'2. Emissions Units &amp; Activities'!I$18*(1-$E189),0)</f>
        <v>4.5080701754386013E-2</v>
      </c>
      <c r="L189" s="79">
        <f>IFERROR($F189*'2. Emissions Units &amp; Activities'!J$18*(1-$E189),0)</f>
        <v>4.5080701754386013E-2</v>
      </c>
      <c r="M189" s="77">
        <f>IFERROR($F189*'2. Emissions Units &amp; Activities'!K$18*(1-$E189),0)</f>
        <v>9.7812000000000086E-5</v>
      </c>
      <c r="N189" s="81">
        <f>IFERROR($F189*'2. Emissions Units &amp; Activities'!L$18*(1-$E189),0)</f>
        <v>1.2350877192982468E-4</v>
      </c>
      <c r="O189" s="79">
        <f>IFERROR($F189*'2. Emissions Units &amp; Activities'!M$18*(1-$E189),0)</f>
        <v>1.2350877192982468E-4</v>
      </c>
    </row>
    <row r="190" spans="1:15" x14ac:dyDescent="0.35">
      <c r="A190" s="59" t="s">
        <v>1426</v>
      </c>
      <c r="B190" s="60" t="s">
        <v>118</v>
      </c>
      <c r="C190" s="61" t="str">
        <f>IFERROR(IF(B190="No CAS","",INDEX('DEQ Pollutant List'!$C$7:$C$614,MATCH('3. Pollutant Emissions - EF'!B190,'DEQ Pollutant List'!$B$7:$B$614,0))),"")</f>
        <v>Beryllium and compounds</v>
      </c>
      <c r="D190" s="68">
        <f>IFERROR(IF(OR($B190="",$B190="No CAS"),INDEX('DEQ Pollutant List'!$A$7:$A$614,MATCH($C190,'DEQ Pollutant List'!$C$7:$C$614,0)),INDEX('DEQ Pollutant List'!$A$7:$A$614,MATCH($B190,'DEQ Pollutant List'!$B$7:$B$614,0))),"")</f>
        <v>58</v>
      </c>
      <c r="E190" s="76">
        <v>0.98</v>
      </c>
      <c r="F190" s="77" t="s">
        <v>1423</v>
      </c>
      <c r="G190" s="78"/>
      <c r="H190" s="79" t="s">
        <v>1422</v>
      </c>
      <c r="I190" s="80" t="s">
        <v>1449</v>
      </c>
      <c r="J190" s="77">
        <f>IFERROR($F190*'2. Emissions Units &amp; Activities'!H$18*(1-$E190),0)</f>
        <v>0</v>
      </c>
      <c r="K190" s="81">
        <f>IFERROR($F190*'2. Emissions Units &amp; Activities'!I$18*(1-$E190),0)</f>
        <v>0</v>
      </c>
      <c r="L190" s="79">
        <f>IFERROR($F190*'2. Emissions Units &amp; Activities'!J$18*(1-$E190),0)</f>
        <v>0</v>
      </c>
      <c r="M190" s="77">
        <f>IFERROR($F190*'2. Emissions Units &amp; Activities'!K$18*(1-$E190),0)</f>
        <v>0</v>
      </c>
      <c r="N190" s="81">
        <f>IFERROR($F190*'2. Emissions Units &amp; Activities'!L$18*(1-$E190),0)</f>
        <v>0</v>
      </c>
      <c r="O190" s="79">
        <f>IFERROR($F190*'2. Emissions Units &amp; Activities'!M$18*(1-$E190),0)</f>
        <v>0</v>
      </c>
    </row>
    <row r="191" spans="1:15" x14ac:dyDescent="0.35">
      <c r="A191" s="59" t="s">
        <v>1426</v>
      </c>
      <c r="B191" s="60" t="s">
        <v>168</v>
      </c>
      <c r="C191" s="61" t="str">
        <f>IFERROR(IF(B191="No CAS","",INDEX('DEQ Pollutant List'!$C$7:$C$614,MATCH('3. Pollutant Emissions - EF'!B191,'DEQ Pollutant List'!$B$7:$B$614,0))),"")</f>
        <v>Cadmium and compounds</v>
      </c>
      <c r="D191" s="68">
        <f>IFERROR(IF(OR($B191="",$B191="No CAS"),INDEX('DEQ Pollutant List'!$A$7:$A$614,MATCH($C191,'DEQ Pollutant List'!$C$7:$C$614,0)),INDEX('DEQ Pollutant List'!$A$7:$A$614,MATCH($B191,'DEQ Pollutant List'!$B$7:$B$614,0))),"")</f>
        <v>83</v>
      </c>
      <c r="E191" s="76">
        <v>0.98</v>
      </c>
      <c r="F191" s="77">
        <v>1.1000000000000001E-3</v>
      </c>
      <c r="G191" s="78"/>
      <c r="H191" s="79" t="s">
        <v>1422</v>
      </c>
      <c r="I191" s="80" t="s">
        <v>1448</v>
      </c>
      <c r="J191" s="77">
        <f>IFERROR($F191*'2. Emissions Units &amp; Activities'!H$18*(1-$E191),0)</f>
        <v>1.9731800000000019E-3</v>
      </c>
      <c r="K191" s="81">
        <f>IFERROR($F191*'2. Emissions Units &amp; Activities'!I$18*(1-$E191),0)</f>
        <v>1.1270175438596503E-2</v>
      </c>
      <c r="L191" s="79">
        <f>IFERROR($F191*'2. Emissions Units &amp; Activities'!J$18*(1-$E191),0)</f>
        <v>1.1270175438596503E-2</v>
      </c>
      <c r="M191" s="77">
        <f>IFERROR($F191*'2. Emissions Units &amp; Activities'!K$18*(1-$E191),0)</f>
        <v>2.4453000000000022E-5</v>
      </c>
      <c r="N191" s="81">
        <f>IFERROR($F191*'2. Emissions Units &amp; Activities'!L$18*(1-$E191),0)</f>
        <v>3.087719298245617E-5</v>
      </c>
      <c r="O191" s="79">
        <f>IFERROR($F191*'2. Emissions Units &amp; Activities'!M$18*(1-$E191),0)</f>
        <v>3.087719298245617E-5</v>
      </c>
    </row>
    <row r="192" spans="1:15" x14ac:dyDescent="0.35">
      <c r="A192" s="300" t="s">
        <v>1426</v>
      </c>
      <c r="B192" s="301" t="s">
        <v>251</v>
      </c>
      <c r="C192" s="302" t="str">
        <f>IFERROR(IF(B192="No CAS","",INDEX('DEQ Pollutant List'!$C$7:$C$614,MATCH('3. Pollutant Emissions - EF'!B192,'DEQ Pollutant List'!$B$7:$B$614,0))),"")</f>
        <v>Chromium VI, chromate, and dichromate particulate</v>
      </c>
      <c r="D192" s="303">
        <f>IFERROR(IF(OR($B192="",$B192="No CAS"),INDEX('DEQ Pollutant List'!$A$7:$A$614,MATCH($C192,'DEQ Pollutant List'!$C$7:$C$614,0)),INDEX('DEQ Pollutant List'!$A$7:$A$614,MATCH($B192,'DEQ Pollutant List'!$B$7:$B$614,0))),"")</f>
        <v>136</v>
      </c>
      <c r="E192" s="304">
        <v>0.98</v>
      </c>
      <c r="F192" s="305">
        <f>0.04*0.0014</f>
        <v>5.5999999999999999E-5</v>
      </c>
      <c r="G192" s="306"/>
      <c r="H192" s="307" t="s">
        <v>1422</v>
      </c>
      <c r="I192" s="308" t="s">
        <v>1480</v>
      </c>
      <c r="J192" s="305">
        <f>IFERROR($F192*'2. Emissions Units &amp; Activities'!H$18*(1-$E192),0)</f>
        <v>1.0045280000000009E-4</v>
      </c>
      <c r="K192" s="309">
        <f>IFERROR($F192*'2. Emissions Units &amp; Activities'!I$18*(1-$E192),0)</f>
        <v>5.737543859649128E-4</v>
      </c>
      <c r="L192" s="307">
        <f>IFERROR($F192*'2. Emissions Units &amp; Activities'!J$18*(1-$E192),0)</f>
        <v>5.737543859649128E-4</v>
      </c>
      <c r="M192" s="305">
        <f>IFERROR($F192*'2. Emissions Units &amp; Activities'!K$18*(1-$E192),0)</f>
        <v>1.2448800000000011E-6</v>
      </c>
      <c r="N192" s="309">
        <f>IFERROR($F192*'2. Emissions Units &amp; Activities'!L$18*(1-$E192),0)</f>
        <v>1.5719298245614049E-6</v>
      </c>
      <c r="O192" s="307">
        <f>IFERROR($F192*'2. Emissions Units &amp; Activities'!M$18*(1-$E192),0)</f>
        <v>1.5719298245614049E-6</v>
      </c>
    </row>
    <row r="193" spans="1:15" x14ac:dyDescent="0.35">
      <c r="A193" s="59" t="s">
        <v>1426</v>
      </c>
      <c r="B193" s="60" t="s">
        <v>256</v>
      </c>
      <c r="C193" s="61" t="str">
        <f>IFERROR(IF(B193="No CAS","",INDEX('DEQ Pollutant List'!$C$7:$C$614,MATCH('3. Pollutant Emissions - EF'!B193,'DEQ Pollutant List'!$B$7:$B$614,0))),"")</f>
        <v>Cobalt and compounds</v>
      </c>
      <c r="D193" s="68">
        <f>IFERROR(IF(OR($B193="",$B193="No CAS"),INDEX('DEQ Pollutant List'!$A$7:$A$614,MATCH($C193,'DEQ Pollutant List'!$C$7:$C$614,0)),INDEX('DEQ Pollutant List'!$A$7:$A$614,MATCH($B193,'DEQ Pollutant List'!$B$7:$B$614,0))),"")</f>
        <v>146</v>
      </c>
      <c r="E193" s="76">
        <v>0.98</v>
      </c>
      <c r="F193" s="77">
        <v>8.3999999999999995E-5</v>
      </c>
      <c r="G193" s="78"/>
      <c r="H193" s="79" t="s">
        <v>1422</v>
      </c>
      <c r="I193" s="80" t="s">
        <v>1448</v>
      </c>
      <c r="J193" s="77">
        <f>IFERROR($F193*'2. Emissions Units &amp; Activities'!H$18*(1-$E193),0)</f>
        <v>1.5067920000000012E-4</v>
      </c>
      <c r="K193" s="81">
        <f>IFERROR($F193*'2. Emissions Units &amp; Activities'!I$18*(1-$E193),0)</f>
        <v>8.6063157894736915E-4</v>
      </c>
      <c r="L193" s="79">
        <f>IFERROR($F193*'2. Emissions Units &amp; Activities'!J$18*(1-$E193),0)</f>
        <v>8.6063157894736915E-4</v>
      </c>
      <c r="M193" s="77">
        <f>IFERROR($F193*'2. Emissions Units &amp; Activities'!K$18*(1-$E193),0)</f>
        <v>1.8673200000000013E-6</v>
      </c>
      <c r="N193" s="81">
        <f>IFERROR($F193*'2. Emissions Units &amp; Activities'!L$18*(1-$E193),0)</f>
        <v>2.3578947368421073E-6</v>
      </c>
      <c r="O193" s="79">
        <f>IFERROR($F193*'2. Emissions Units &amp; Activities'!M$18*(1-$E193),0)</f>
        <v>2.3578947368421073E-6</v>
      </c>
    </row>
    <row r="194" spans="1:15" x14ac:dyDescent="0.35">
      <c r="A194" s="59" t="s">
        <v>1426</v>
      </c>
      <c r="B194" s="60" t="s">
        <v>259</v>
      </c>
      <c r="C194" s="61" t="str">
        <f>IFERROR(IF(B194="No CAS","",INDEX('DEQ Pollutant List'!$C$7:$C$614,MATCH('3. Pollutant Emissions - EF'!B194,'DEQ Pollutant List'!$B$7:$B$614,0))),"")</f>
        <v>Copper and compounds</v>
      </c>
      <c r="D194" s="68">
        <f>IFERROR(IF(OR($B194="",$B194="No CAS"),INDEX('DEQ Pollutant List'!$A$7:$A$614,MATCH($C194,'DEQ Pollutant List'!$C$7:$C$614,0)),INDEX('DEQ Pollutant List'!$A$7:$A$614,MATCH($B194,'DEQ Pollutant List'!$B$7:$B$614,0))),"")</f>
        <v>149</v>
      </c>
      <c r="E194" s="76">
        <v>0.98</v>
      </c>
      <c r="F194" s="77">
        <v>8.4999999999999995E-4</v>
      </c>
      <c r="G194" s="78"/>
      <c r="H194" s="79" t="s">
        <v>1422</v>
      </c>
      <c r="I194" s="80" t="s">
        <v>1448</v>
      </c>
      <c r="J194" s="77">
        <f>IFERROR($F194*'2. Emissions Units &amp; Activities'!H$18*(1-$E194),0)</f>
        <v>1.5247300000000013E-3</v>
      </c>
      <c r="K194" s="81">
        <f>IFERROR($F194*'2. Emissions Units &amp; Activities'!I$18*(1-$E194),0)</f>
        <v>8.7087719298245686E-3</v>
      </c>
      <c r="L194" s="79">
        <f>IFERROR($F194*'2. Emissions Units &amp; Activities'!J$18*(1-$E194),0)</f>
        <v>8.7087719298245686E-3</v>
      </c>
      <c r="M194" s="77">
        <f>IFERROR($F194*'2. Emissions Units &amp; Activities'!K$18*(1-$E194),0)</f>
        <v>1.8895500000000016E-5</v>
      </c>
      <c r="N194" s="81">
        <f>IFERROR($F194*'2. Emissions Units &amp; Activities'!L$18*(1-$E194),0)</f>
        <v>2.3859649122807036E-5</v>
      </c>
      <c r="O194" s="79">
        <f>IFERROR($F194*'2. Emissions Units &amp; Activities'!M$18*(1-$E194),0)</f>
        <v>2.3859649122807036E-5</v>
      </c>
    </row>
    <row r="195" spans="1:15" x14ac:dyDescent="0.35">
      <c r="A195" s="59" t="s">
        <v>1426</v>
      </c>
      <c r="B195" s="60" t="s">
        <v>563</v>
      </c>
      <c r="C195" s="61" t="str">
        <f>IFERROR(IF(B195="No CAS","",INDEX('DEQ Pollutant List'!$C$7:$C$614,MATCH('3. Pollutant Emissions - EF'!B195,'DEQ Pollutant List'!$B$7:$B$614,0))),"")</f>
        <v>Manganese and compounds</v>
      </c>
      <c r="D195" s="68">
        <f>IFERROR(IF(OR($B195="",$B195="No CAS"),INDEX('DEQ Pollutant List'!$A$7:$A$614,MATCH($C195,'DEQ Pollutant List'!$C$7:$C$614,0)),INDEX('DEQ Pollutant List'!$A$7:$A$614,MATCH($B195,'DEQ Pollutant List'!$B$7:$B$614,0))),"")</f>
        <v>312</v>
      </c>
      <c r="E195" s="76">
        <v>0.98</v>
      </c>
      <c r="F195" s="77">
        <v>3.8000000000000002E-4</v>
      </c>
      <c r="G195" s="78"/>
      <c r="H195" s="79" t="s">
        <v>1422</v>
      </c>
      <c r="I195" s="80" t="s">
        <v>1448</v>
      </c>
      <c r="J195" s="77">
        <f>IFERROR($F195*'2. Emissions Units &amp; Activities'!H$18*(1-$E195),0)</f>
        <v>6.8164400000000056E-4</v>
      </c>
      <c r="K195" s="81">
        <f>IFERROR($F195*'2. Emissions Units &amp; Activities'!I$18*(1-$E195),0)</f>
        <v>3.8933333333333372E-3</v>
      </c>
      <c r="L195" s="79">
        <f>IFERROR($F195*'2. Emissions Units &amp; Activities'!J$18*(1-$E195),0)</f>
        <v>3.8933333333333372E-3</v>
      </c>
      <c r="M195" s="77">
        <f>IFERROR($F195*'2. Emissions Units &amp; Activities'!K$18*(1-$E195),0)</f>
        <v>8.4474000000000066E-6</v>
      </c>
      <c r="N195" s="81">
        <f>IFERROR($F195*'2. Emissions Units &amp; Activities'!L$18*(1-$E195),0)</f>
        <v>1.0666666666666677E-5</v>
      </c>
      <c r="O195" s="79">
        <f>IFERROR($F195*'2. Emissions Units &amp; Activities'!M$18*(1-$E195),0)</f>
        <v>1.0666666666666677E-5</v>
      </c>
    </row>
    <row r="196" spans="1:15" x14ac:dyDescent="0.35">
      <c r="A196" s="59" t="s">
        <v>1426</v>
      </c>
      <c r="B196" s="60" t="s">
        <v>569</v>
      </c>
      <c r="C196" s="61" t="str">
        <f>IFERROR(IF(B196="No CAS","",INDEX('DEQ Pollutant List'!$C$7:$C$614,MATCH('3. Pollutant Emissions - EF'!B196,'DEQ Pollutant List'!$B$7:$B$614,0))),"")</f>
        <v>Mercury and compounds</v>
      </c>
      <c r="D196" s="68">
        <f>IFERROR(IF(OR($B196="",$B196="No CAS"),INDEX('DEQ Pollutant List'!$A$7:$A$614,MATCH($C196,'DEQ Pollutant List'!$C$7:$C$614,0)),INDEX('DEQ Pollutant List'!$A$7:$A$614,MATCH($B196,'DEQ Pollutant List'!$B$7:$B$614,0))),"")</f>
        <v>316</v>
      </c>
      <c r="E196" s="76">
        <v>0.98</v>
      </c>
      <c r="F196" s="77">
        <v>2.5999999999999998E-4</v>
      </c>
      <c r="G196" s="78"/>
      <c r="H196" s="79" t="s">
        <v>1422</v>
      </c>
      <c r="I196" s="80" t="s">
        <v>1448</v>
      </c>
      <c r="J196" s="77">
        <f>IFERROR($F196*'2. Emissions Units &amp; Activities'!H$18*(1-$E196),0)</f>
        <v>4.6638800000000036E-4</v>
      </c>
      <c r="K196" s="81">
        <f>IFERROR($F196*'2. Emissions Units &amp; Activities'!I$18*(1-$E196),0)</f>
        <v>2.6638596491228091E-3</v>
      </c>
      <c r="L196" s="79">
        <f>IFERROR($F196*'2. Emissions Units &amp; Activities'!J$18*(1-$E196),0)</f>
        <v>2.6638596491228091E-3</v>
      </c>
      <c r="M196" s="77">
        <f>IFERROR($F196*'2. Emissions Units &amp; Activities'!K$18*(1-$E196),0)</f>
        <v>5.7798000000000052E-6</v>
      </c>
      <c r="N196" s="81">
        <f>IFERROR($F196*'2. Emissions Units &amp; Activities'!L$18*(1-$E196),0)</f>
        <v>7.2982456140350929E-6</v>
      </c>
      <c r="O196" s="79">
        <f>IFERROR($F196*'2. Emissions Units &amp; Activities'!M$18*(1-$E196),0)</f>
        <v>7.2982456140350929E-6</v>
      </c>
    </row>
    <row r="197" spans="1:15" x14ac:dyDescent="0.35">
      <c r="A197" s="59" t="s">
        <v>1426</v>
      </c>
      <c r="B197" s="60" t="s">
        <v>627</v>
      </c>
      <c r="C197" s="61" t="str">
        <f>IFERROR(IF(B197="No CAS","",INDEX('DEQ Pollutant List'!$C$7:$C$614,MATCH('3. Pollutant Emissions - EF'!B197,'DEQ Pollutant List'!$B$7:$B$614,0))),"")</f>
        <v>Molybdenum trioxide</v>
      </c>
      <c r="D197" s="68">
        <f>IFERROR(IF(OR($B197="",$B197="No CAS"),INDEX('DEQ Pollutant List'!$A$7:$A$614,MATCH($C197,'DEQ Pollutant List'!$C$7:$C$614,0)),INDEX('DEQ Pollutant List'!$A$7:$A$614,MATCH($B197,'DEQ Pollutant List'!$B$7:$B$614,0))),"")</f>
        <v>361</v>
      </c>
      <c r="E197" s="76">
        <v>0.98</v>
      </c>
      <c r="F197" s="77">
        <v>1.6503439649781114E-3</v>
      </c>
      <c r="G197" s="78"/>
      <c r="H197" s="79" t="s">
        <v>1422</v>
      </c>
      <c r="I197" s="80" t="s">
        <v>1451</v>
      </c>
      <c r="J197" s="77">
        <f>IFERROR($F197*'2. Emissions Units &amp; Activities'!H$18*(1-$E197),0)</f>
        <v>2.9603870043777391E-3</v>
      </c>
      <c r="K197" s="81">
        <f>IFERROR($F197*'2. Emissions Units &amp; Activities'!I$18*(1-$E197),0)</f>
        <v>1.6908787290302069E-2</v>
      </c>
      <c r="L197" s="79">
        <f>IFERROR($F197*'2. Emissions Units &amp; Activities'!J$18*(1-$E197),0)</f>
        <v>1.6908787290302069E-2</v>
      </c>
      <c r="M197" s="77">
        <f>IFERROR($F197*'2. Emissions Units &amp; Activities'!K$18*(1-$E197),0)</f>
        <v>3.6687146341463446E-5</v>
      </c>
      <c r="N197" s="81">
        <f>IFERROR($F197*'2. Emissions Units &amp; Activities'!L$18*(1-$E197),0)</f>
        <v>4.6325444630964562E-5</v>
      </c>
      <c r="O197" s="79">
        <f>IFERROR($F197*'2. Emissions Units &amp; Activities'!M$18*(1-$E197),0)</f>
        <v>4.6325444630964562E-5</v>
      </c>
    </row>
    <row r="198" spans="1:15" x14ac:dyDescent="0.35">
      <c r="A198" s="59" t="s">
        <v>1426</v>
      </c>
      <c r="B198" s="60" t="s">
        <v>635</v>
      </c>
      <c r="C198" s="61" t="str">
        <f>IFERROR(IF(B198="No CAS","",INDEX('DEQ Pollutant List'!$C$7:$C$614,MATCH('3. Pollutant Emissions - EF'!B198,'DEQ Pollutant List'!$B$7:$B$614,0))),"")</f>
        <v>Nickel and compounds</v>
      </c>
      <c r="D198" s="68">
        <f>IFERROR(IF(OR($B198="",$B198="No CAS"),INDEX('DEQ Pollutant List'!$A$7:$A$614,MATCH($C198,'DEQ Pollutant List'!$C$7:$C$614,0)),INDEX('DEQ Pollutant List'!$A$7:$A$614,MATCH($B198,'DEQ Pollutant List'!$B$7:$B$614,0))),"")</f>
        <v>364</v>
      </c>
      <c r="E198" s="76">
        <v>0.98</v>
      </c>
      <c r="F198" s="77">
        <v>2.0999999999999999E-3</v>
      </c>
      <c r="G198" s="78"/>
      <c r="H198" s="79" t="s">
        <v>1422</v>
      </c>
      <c r="I198" s="80" t="s">
        <v>1448</v>
      </c>
      <c r="J198" s="77">
        <f>IFERROR($F198*'2. Emissions Units &amp; Activities'!H$18*(1-$E198),0)</f>
        <v>3.7669800000000031E-3</v>
      </c>
      <c r="K198" s="81">
        <f>IFERROR($F198*'2. Emissions Units &amp; Activities'!I$18*(1-$E198),0)</f>
        <v>2.1515789473684228E-2</v>
      </c>
      <c r="L198" s="79">
        <f>IFERROR($F198*'2. Emissions Units &amp; Activities'!J$18*(1-$E198),0)</f>
        <v>2.1515789473684228E-2</v>
      </c>
      <c r="M198" s="77">
        <f>IFERROR($F198*'2. Emissions Units &amp; Activities'!K$18*(1-$E198),0)</f>
        <v>4.6683000000000034E-5</v>
      </c>
      <c r="N198" s="81">
        <f>IFERROR($F198*'2. Emissions Units &amp; Activities'!L$18*(1-$E198),0)</f>
        <v>5.8947368421052675E-5</v>
      </c>
      <c r="O198" s="79">
        <f>IFERROR($F198*'2. Emissions Units &amp; Activities'!M$18*(1-$E198),0)</f>
        <v>5.8947368421052675E-5</v>
      </c>
    </row>
    <row r="199" spans="1:15" x14ac:dyDescent="0.35">
      <c r="A199" s="59" t="s">
        <v>1426</v>
      </c>
      <c r="B199" s="60" t="s">
        <v>1010</v>
      </c>
      <c r="C199" s="61" t="str">
        <f>IFERROR(IF(B199="No CAS","",INDEX('DEQ Pollutant List'!$C$7:$C$614,MATCH('3. Pollutant Emissions - EF'!B199,'DEQ Pollutant List'!$B$7:$B$614,0))),"")</f>
        <v>Selenium and compounds</v>
      </c>
      <c r="D199" s="68">
        <f>IFERROR(IF(OR($B199="",$B199="No CAS"),INDEX('DEQ Pollutant List'!$A$7:$A$614,MATCH($C199,'DEQ Pollutant List'!$C$7:$C$614,0)),INDEX('DEQ Pollutant List'!$A$7:$A$614,MATCH($B199,'DEQ Pollutant List'!$B$7:$B$614,0))),"")</f>
        <v>575</v>
      </c>
      <c r="E199" s="76">
        <v>0.98</v>
      </c>
      <c r="F199" s="77" t="s">
        <v>1423</v>
      </c>
      <c r="G199" s="78"/>
      <c r="H199" s="79" t="s">
        <v>1422</v>
      </c>
      <c r="I199" s="80" t="s">
        <v>1449</v>
      </c>
      <c r="J199" s="77">
        <f>IFERROR($F199*'2. Emissions Units &amp; Activities'!H$18*(1-$E199),0)</f>
        <v>0</v>
      </c>
      <c r="K199" s="81">
        <f>IFERROR($F199*'2. Emissions Units &amp; Activities'!I$18*(1-$E199),0)</f>
        <v>0</v>
      </c>
      <c r="L199" s="79">
        <f>IFERROR($F199*'2. Emissions Units &amp; Activities'!J$18*(1-$E199),0)</f>
        <v>0</v>
      </c>
      <c r="M199" s="77">
        <f>IFERROR($F199*'2. Emissions Units &amp; Activities'!K$18*(1-$E199),0)</f>
        <v>0</v>
      </c>
      <c r="N199" s="81">
        <f>IFERROR($F199*'2. Emissions Units &amp; Activities'!L$18*(1-$E199),0)</f>
        <v>0</v>
      </c>
      <c r="O199" s="79">
        <f>IFERROR($F199*'2. Emissions Units &amp; Activities'!M$18*(1-$E199),0)</f>
        <v>0</v>
      </c>
    </row>
    <row r="200" spans="1:15" x14ac:dyDescent="0.35">
      <c r="A200" s="59" t="s">
        <v>1426</v>
      </c>
      <c r="B200" s="60" t="s">
        <v>1129</v>
      </c>
      <c r="C200" s="61" t="str">
        <f>IFERROR(IF(B200="No CAS","",INDEX('DEQ Pollutant List'!$C$7:$C$614,MATCH('3. Pollutant Emissions - EF'!B200,'DEQ Pollutant List'!$B$7:$B$614,0))),"")</f>
        <v>Vanadium (fume or dust)</v>
      </c>
      <c r="D200" s="68">
        <f>IFERROR(IF(OR($B200="",$B200="No CAS"),INDEX('DEQ Pollutant List'!$A$7:$A$614,MATCH($C200,'DEQ Pollutant List'!$C$7:$C$614,0)),INDEX('DEQ Pollutant List'!$A$7:$A$614,MATCH($B200,'DEQ Pollutant List'!$B$7:$B$614,0))),"")</f>
        <v>620</v>
      </c>
      <c r="E200" s="76">
        <v>0.98</v>
      </c>
      <c r="F200" s="77">
        <v>2.3E-3</v>
      </c>
      <c r="G200" s="78"/>
      <c r="H200" s="79" t="s">
        <v>1422</v>
      </c>
      <c r="I200" s="80" t="s">
        <v>1448</v>
      </c>
      <c r="J200" s="77">
        <f>IFERROR($F200*'2. Emissions Units &amp; Activities'!H$18*(1-$E200),0)</f>
        <v>4.1257400000000036E-3</v>
      </c>
      <c r="K200" s="81">
        <f>IFERROR($F200*'2. Emissions Units &amp; Activities'!I$18*(1-$E200),0)</f>
        <v>2.3564912280701775E-2</v>
      </c>
      <c r="L200" s="79">
        <f>IFERROR($F200*'2. Emissions Units &amp; Activities'!J$18*(1-$E200),0)</f>
        <v>2.3564912280701775E-2</v>
      </c>
      <c r="M200" s="77">
        <f>IFERROR($F200*'2. Emissions Units &amp; Activities'!K$18*(1-$E200),0)</f>
        <v>5.1129000000000039E-5</v>
      </c>
      <c r="N200" s="81">
        <f>IFERROR($F200*'2. Emissions Units &amp; Activities'!L$18*(1-$E200),0)</f>
        <v>6.456140350877199E-5</v>
      </c>
      <c r="O200" s="79">
        <f>IFERROR($F200*'2. Emissions Units &amp; Activities'!M$18*(1-$E200),0)</f>
        <v>6.456140350877199E-5</v>
      </c>
    </row>
    <row r="201" spans="1:15" x14ac:dyDescent="0.35">
      <c r="A201" s="59" t="s">
        <v>1426</v>
      </c>
      <c r="B201" s="60" t="s">
        <v>1150</v>
      </c>
      <c r="C201" s="61" t="str">
        <f>IFERROR(IF(B201="No CAS","",INDEX('DEQ Pollutant List'!$C$7:$C$614,MATCH('3. Pollutant Emissions - EF'!B201,'DEQ Pollutant List'!$B$7:$B$614,0))),"")</f>
        <v>Zinc and compounds</v>
      </c>
      <c r="D201" s="68">
        <f>IFERROR(IF(OR($B201="",$B201="No CAS"),INDEX('DEQ Pollutant List'!$A$7:$A$614,MATCH($C201,'DEQ Pollutant List'!$C$7:$C$614,0)),INDEX('DEQ Pollutant List'!$A$7:$A$614,MATCH($B201,'DEQ Pollutant List'!$B$7:$B$614,0))),"")</f>
        <v>632</v>
      </c>
      <c r="E201" s="76">
        <v>0.98</v>
      </c>
      <c r="F201" s="77">
        <v>2.9000000000000001E-2</v>
      </c>
      <c r="G201" s="78"/>
      <c r="H201" s="79" t="s">
        <v>1422</v>
      </c>
      <c r="I201" s="80" t="s">
        <v>1448</v>
      </c>
      <c r="J201" s="77">
        <f>IFERROR($F201*'2. Emissions Units &amp; Activities'!H$18*(1-$E201),0)</f>
        <v>5.2020200000000044E-2</v>
      </c>
      <c r="K201" s="81">
        <f>IFERROR($F201*'2. Emissions Units &amp; Activities'!I$18*(1-$E201),0)</f>
        <v>0.29712280701754412</v>
      </c>
      <c r="L201" s="79">
        <f>IFERROR($F201*'2. Emissions Units &amp; Activities'!J$18*(1-$E201),0)</f>
        <v>0.29712280701754412</v>
      </c>
      <c r="M201" s="77">
        <f>IFERROR($F201*'2. Emissions Units &amp; Activities'!K$18*(1-$E201),0)</f>
        <v>6.4467000000000051E-4</v>
      </c>
      <c r="N201" s="81">
        <f>IFERROR($F201*'2. Emissions Units &amp; Activities'!L$18*(1-$E201),0)</f>
        <v>8.1403508771929901E-4</v>
      </c>
      <c r="O201" s="79">
        <f>IFERROR($F201*'2. Emissions Units &amp; Activities'!M$18*(1-$E201),0)</f>
        <v>8.1403508771929901E-4</v>
      </c>
    </row>
    <row r="202" spans="1:15" x14ac:dyDescent="0.35">
      <c r="A202" s="59" t="s">
        <v>1428</v>
      </c>
      <c r="B202" s="60" t="s">
        <v>16</v>
      </c>
      <c r="C202" s="61" t="str">
        <f>IFERROR(IF(B202="No CAS","",INDEX('DEQ Pollutant List'!$C$7:$C$614,MATCH('3. Pollutant Emissions - EF'!B202,'DEQ Pollutant List'!$B$7:$B$614,0))),"")</f>
        <v>Acetaldehyde</v>
      </c>
      <c r="D202" s="68">
        <f>IFERROR(IF(OR($B202="",$B202="No CAS"),INDEX('DEQ Pollutant List'!$A$7:$A$614,MATCH($C202,'DEQ Pollutant List'!$C$7:$C$614,0)),INDEX('DEQ Pollutant List'!$A$7:$A$614,MATCH($B202,'DEQ Pollutant List'!$B$7:$B$614,0))),"")</f>
        <v>1</v>
      </c>
      <c r="E202" s="76">
        <v>0</v>
      </c>
      <c r="F202" s="77">
        <v>3.0999999999999999E-3</v>
      </c>
      <c r="G202" s="78"/>
      <c r="H202" s="79" t="s">
        <v>1422</v>
      </c>
      <c r="I202" s="80" t="s">
        <v>1447</v>
      </c>
      <c r="J202" s="77">
        <f>IFERROR($F202*'2. Emissions Units &amp; Activities'!H$19*(1-$E202),0)</f>
        <v>0.163184</v>
      </c>
      <c r="K202" s="81">
        <f>IFERROR($F202*'2. Emissions Units &amp; Activities'!I$19*(1-$E202),0)</f>
        <v>0.63522807017543859</v>
      </c>
      <c r="L202" s="79">
        <f>IFERROR($F202*'2. Emissions Units &amp; Activities'!J$19*(1-$E202),0)</f>
        <v>0.63522807017543859</v>
      </c>
      <c r="M202" s="77">
        <f>IFERROR($F202*'2. Emissions Units &amp; Activities'!K$19*(1-$E202),0)</f>
        <v>5.8248999999999996E-4</v>
      </c>
      <c r="N202" s="81">
        <f>IFERROR($F202*'2. Emissions Units &amp; Activities'!L$19*(1-$E202),0)</f>
        <v>1.7403508771929822E-3</v>
      </c>
      <c r="O202" s="79">
        <f>IFERROR($F202*'2. Emissions Units &amp; Activities'!M$19*(1-$E202),0)</f>
        <v>1.7403508771929822E-3</v>
      </c>
    </row>
    <row r="203" spans="1:15" x14ac:dyDescent="0.35">
      <c r="A203" s="59" t="s">
        <v>1428</v>
      </c>
      <c r="B203" s="60" t="s">
        <v>26</v>
      </c>
      <c r="C203" s="61" t="str">
        <f>IFERROR(IF(B203="No CAS","",INDEX('DEQ Pollutant List'!$C$7:$C$614,MATCH('3. Pollutant Emissions - EF'!B203,'DEQ Pollutant List'!$B$7:$B$614,0))),"")</f>
        <v>Acrolein</v>
      </c>
      <c r="D203" s="68">
        <f>IFERROR(IF(OR($B203="",$B203="No CAS"),INDEX('DEQ Pollutant List'!$A$7:$A$614,MATCH($C203,'DEQ Pollutant List'!$C$7:$C$614,0)),INDEX('DEQ Pollutant List'!$A$7:$A$614,MATCH($B203,'DEQ Pollutant List'!$B$7:$B$614,0))),"")</f>
        <v>5</v>
      </c>
      <c r="E203" s="76">
        <v>0</v>
      </c>
      <c r="F203" s="77">
        <v>2.7000000000000001E-3</v>
      </c>
      <c r="G203" s="78"/>
      <c r="H203" s="79" t="s">
        <v>1422</v>
      </c>
      <c r="I203" s="80" t="s">
        <v>1447</v>
      </c>
      <c r="J203" s="77">
        <f>IFERROR($F203*'2. Emissions Units &amp; Activities'!H$19*(1-$E203),0)</f>
        <v>0.142128</v>
      </c>
      <c r="K203" s="81">
        <f>IFERROR($F203*'2. Emissions Units &amp; Activities'!I$19*(1-$E203),0)</f>
        <v>0.5532631578947369</v>
      </c>
      <c r="L203" s="79">
        <f>IFERROR($F203*'2. Emissions Units &amp; Activities'!J$19*(1-$E203),0)</f>
        <v>0.5532631578947369</v>
      </c>
      <c r="M203" s="77">
        <f>IFERROR($F203*'2. Emissions Units &amp; Activities'!K$19*(1-$E203),0)</f>
        <v>5.0733000000000006E-4</v>
      </c>
      <c r="N203" s="81">
        <f>IFERROR($F203*'2. Emissions Units &amp; Activities'!L$19*(1-$E203),0)</f>
        <v>1.5157894736842106E-3</v>
      </c>
      <c r="O203" s="79">
        <f>IFERROR($F203*'2. Emissions Units &amp; Activities'!M$19*(1-$E203),0)</f>
        <v>1.5157894736842106E-3</v>
      </c>
    </row>
    <row r="204" spans="1:15" x14ac:dyDescent="0.35">
      <c r="A204" s="59" t="s">
        <v>1428</v>
      </c>
      <c r="B204" s="60" t="s">
        <v>102</v>
      </c>
      <c r="C204" s="61" t="str">
        <f>IFERROR(IF(B204="No CAS","",INDEX('DEQ Pollutant List'!$C$7:$C$614,MATCH('3. Pollutant Emissions - EF'!B204,'DEQ Pollutant List'!$B$7:$B$614,0))),"")</f>
        <v>Benzene</v>
      </c>
      <c r="D204" s="68">
        <f>IFERROR(IF(OR($B204="",$B204="No CAS"),INDEX('DEQ Pollutant List'!$A$7:$A$614,MATCH($C204,'DEQ Pollutant List'!$C$7:$C$614,0)),INDEX('DEQ Pollutant List'!$A$7:$A$614,MATCH($B204,'DEQ Pollutant List'!$B$7:$B$614,0))),"")</f>
        <v>46</v>
      </c>
      <c r="E204" s="76">
        <v>0</v>
      </c>
      <c r="F204" s="77">
        <v>5.7999999999999996E-3</v>
      </c>
      <c r="G204" s="78"/>
      <c r="H204" s="79" t="s">
        <v>1422</v>
      </c>
      <c r="I204" s="80" t="s">
        <v>1447</v>
      </c>
      <c r="J204" s="77">
        <f>IFERROR($F204*'2. Emissions Units &amp; Activities'!H$19*(1-$E204),0)</f>
        <v>0.30531199999999997</v>
      </c>
      <c r="K204" s="81">
        <f>IFERROR($F204*'2. Emissions Units &amp; Activities'!I$19*(1-$E204),0)</f>
        <v>1.1884912280701754</v>
      </c>
      <c r="L204" s="79">
        <f>IFERROR($F204*'2. Emissions Units &amp; Activities'!J$19*(1-$E204),0)</f>
        <v>1.1884912280701754</v>
      </c>
      <c r="M204" s="77">
        <f>IFERROR($F204*'2. Emissions Units &amp; Activities'!K$19*(1-$E204),0)</f>
        <v>1.08982E-3</v>
      </c>
      <c r="N204" s="81">
        <f>IFERROR($F204*'2. Emissions Units &amp; Activities'!L$19*(1-$E204),0)</f>
        <v>3.2561403508771926E-3</v>
      </c>
      <c r="O204" s="79">
        <f>IFERROR($F204*'2. Emissions Units &amp; Activities'!M$19*(1-$E204),0)</f>
        <v>3.2561403508771926E-3</v>
      </c>
    </row>
    <row r="205" spans="1:15" x14ac:dyDescent="0.35">
      <c r="A205" s="59" t="s">
        <v>1428</v>
      </c>
      <c r="B205" s="60" t="s">
        <v>445</v>
      </c>
      <c r="C205" s="61" t="str">
        <f>IFERROR(IF(B205="No CAS","",INDEX('DEQ Pollutant List'!$C$7:$C$614,MATCH('3. Pollutant Emissions - EF'!B205,'DEQ Pollutant List'!$B$7:$B$614,0))),"")</f>
        <v>Ethyl benzene</v>
      </c>
      <c r="D205" s="68">
        <f>IFERROR(IF(OR($B205="",$B205="No CAS"),INDEX('DEQ Pollutant List'!$A$7:$A$614,MATCH($C205,'DEQ Pollutant List'!$C$7:$C$614,0)),INDEX('DEQ Pollutant List'!$A$7:$A$614,MATCH($B205,'DEQ Pollutant List'!$B$7:$B$614,0))),"")</f>
        <v>229</v>
      </c>
      <c r="E205" s="76">
        <v>0</v>
      </c>
      <c r="F205" s="77">
        <v>6.8999999999999999E-3</v>
      </c>
      <c r="G205" s="78"/>
      <c r="H205" s="79" t="s">
        <v>1422</v>
      </c>
      <c r="I205" s="80" t="s">
        <v>1447</v>
      </c>
      <c r="J205" s="77">
        <f>IFERROR($F205*'2. Emissions Units &amp; Activities'!H$19*(1-$E205),0)</f>
        <v>0.36321599999999998</v>
      </c>
      <c r="K205" s="81">
        <f>IFERROR($F205*'2. Emissions Units &amp; Activities'!I$19*(1-$E205),0)</f>
        <v>1.4138947368421053</v>
      </c>
      <c r="L205" s="79">
        <f>IFERROR($F205*'2. Emissions Units &amp; Activities'!J$19*(1-$E205),0)</f>
        <v>1.4138947368421053</v>
      </c>
      <c r="M205" s="77">
        <f>IFERROR($F205*'2. Emissions Units &amp; Activities'!K$19*(1-$E205),0)</f>
        <v>1.2965100000000001E-3</v>
      </c>
      <c r="N205" s="81">
        <f>IFERROR($F205*'2. Emissions Units &amp; Activities'!L$19*(1-$E205),0)</f>
        <v>3.8736842105263156E-3</v>
      </c>
      <c r="O205" s="79">
        <f>IFERROR($F205*'2. Emissions Units &amp; Activities'!M$19*(1-$E205),0)</f>
        <v>3.8736842105263156E-3</v>
      </c>
    </row>
    <row r="206" spans="1:15" x14ac:dyDescent="0.35">
      <c r="A206" s="59" t="s">
        <v>1428</v>
      </c>
      <c r="B206" s="60" t="s">
        <v>482</v>
      </c>
      <c r="C206" s="61" t="str">
        <f>IFERROR(IF(B206="No CAS","",INDEX('DEQ Pollutant List'!$C$7:$C$614,MATCH('3. Pollutant Emissions - EF'!B206,'DEQ Pollutant List'!$B$7:$B$614,0))),"")</f>
        <v>Formaldehyde</v>
      </c>
      <c r="D206" s="68">
        <f>IFERROR(IF(OR($B206="",$B206="No CAS"),INDEX('DEQ Pollutant List'!$A$7:$A$614,MATCH($C206,'DEQ Pollutant List'!$C$7:$C$614,0)),INDEX('DEQ Pollutant List'!$A$7:$A$614,MATCH($B206,'DEQ Pollutant List'!$B$7:$B$614,0))),"")</f>
        <v>250</v>
      </c>
      <c r="E206" s="76">
        <v>0</v>
      </c>
      <c r="F206" s="77">
        <v>1.23E-2</v>
      </c>
      <c r="G206" s="78"/>
      <c r="H206" s="79" t="s">
        <v>1422</v>
      </c>
      <c r="I206" s="80" t="s">
        <v>1447</v>
      </c>
      <c r="J206" s="77">
        <f>IFERROR($F206*'2. Emissions Units &amp; Activities'!H$19*(1-$E206),0)</f>
        <v>0.64747200000000005</v>
      </c>
      <c r="K206" s="81">
        <f>IFERROR($F206*'2. Emissions Units &amp; Activities'!I$19*(1-$E206),0)</f>
        <v>2.5204210526315789</v>
      </c>
      <c r="L206" s="79">
        <f>IFERROR($F206*'2. Emissions Units &amp; Activities'!J$19*(1-$E206),0)</f>
        <v>2.5204210526315789</v>
      </c>
      <c r="M206" s="77">
        <f>IFERROR($F206*'2. Emissions Units &amp; Activities'!K$19*(1-$E206),0)</f>
        <v>2.31117E-3</v>
      </c>
      <c r="N206" s="81">
        <f>IFERROR($F206*'2. Emissions Units &amp; Activities'!L$19*(1-$E206),0)</f>
        <v>6.9052631578947364E-3</v>
      </c>
      <c r="O206" s="79">
        <f>IFERROR($F206*'2. Emissions Units &amp; Activities'!M$19*(1-$E206),0)</f>
        <v>6.9052631578947364E-3</v>
      </c>
    </row>
    <row r="207" spans="1:15" x14ac:dyDescent="0.35">
      <c r="A207" s="59" t="s">
        <v>1428</v>
      </c>
      <c r="B207" s="60" t="s">
        <v>525</v>
      </c>
      <c r="C207" s="61" t="str">
        <f>IFERROR(IF(B207="No CAS","",INDEX('DEQ Pollutant List'!$C$7:$C$614,MATCH('3. Pollutant Emissions - EF'!B207,'DEQ Pollutant List'!$B$7:$B$614,0))),"")</f>
        <v>Hexane</v>
      </c>
      <c r="D207" s="68">
        <f>IFERROR(IF(OR($B207="",$B207="No CAS"),INDEX('DEQ Pollutant List'!$A$7:$A$614,MATCH($C207,'DEQ Pollutant List'!$C$7:$C$614,0)),INDEX('DEQ Pollutant List'!$A$7:$A$614,MATCH($B207,'DEQ Pollutant List'!$B$7:$B$614,0))),"")</f>
        <v>289</v>
      </c>
      <c r="E207" s="76">
        <v>0</v>
      </c>
      <c r="F207" s="77">
        <v>4.5999999999999999E-3</v>
      </c>
      <c r="G207" s="78"/>
      <c r="H207" s="79" t="s">
        <v>1422</v>
      </c>
      <c r="I207" s="80" t="s">
        <v>1447</v>
      </c>
      <c r="J207" s="77">
        <f>IFERROR($F207*'2. Emissions Units &amp; Activities'!H$19*(1-$E207),0)</f>
        <v>0.242144</v>
      </c>
      <c r="K207" s="81">
        <f>IFERROR($F207*'2. Emissions Units &amp; Activities'!I$19*(1-$E207),0)</f>
        <v>0.9425964912280701</v>
      </c>
      <c r="L207" s="79">
        <f>IFERROR($F207*'2. Emissions Units &amp; Activities'!J$19*(1-$E207),0)</f>
        <v>0.9425964912280701</v>
      </c>
      <c r="M207" s="77">
        <f>IFERROR($F207*'2. Emissions Units &amp; Activities'!K$19*(1-$E207),0)</f>
        <v>8.6434000000000001E-4</v>
      </c>
      <c r="N207" s="81">
        <f>IFERROR($F207*'2. Emissions Units &amp; Activities'!L$19*(1-$E207),0)</f>
        <v>2.5824561403508771E-3</v>
      </c>
      <c r="O207" s="79">
        <f>IFERROR($F207*'2. Emissions Units &amp; Activities'!M$19*(1-$E207),0)</f>
        <v>2.5824561403508771E-3</v>
      </c>
    </row>
    <row r="208" spans="1:15" x14ac:dyDescent="0.35">
      <c r="A208" s="59" t="s">
        <v>1428</v>
      </c>
      <c r="B208" s="60" t="s">
        <v>982</v>
      </c>
      <c r="C208" s="61" t="str">
        <f>IFERROR(IF(B208="No CAS","",INDEX('DEQ Pollutant List'!$C$7:$C$614,MATCH('3. Pollutant Emissions - EF'!B208,'DEQ Pollutant List'!$B$7:$B$614,0))),"")</f>
        <v>Propylene</v>
      </c>
      <c r="D208" s="68">
        <f>IFERROR(IF(OR($B208="",$B208="No CAS"),INDEX('DEQ Pollutant List'!$A$7:$A$614,MATCH($C208,'DEQ Pollutant List'!$C$7:$C$614,0)),INDEX('DEQ Pollutant List'!$A$7:$A$614,MATCH($B208,'DEQ Pollutant List'!$B$7:$B$614,0))),"")</f>
        <v>561</v>
      </c>
      <c r="E208" s="76">
        <v>0</v>
      </c>
      <c r="F208" s="77">
        <v>0.53</v>
      </c>
      <c r="G208" s="78"/>
      <c r="H208" s="79" t="s">
        <v>1422</v>
      </c>
      <c r="I208" s="80" t="s">
        <v>1447</v>
      </c>
      <c r="J208" s="77">
        <f>IFERROR($F208*'2. Emissions Units &amp; Activities'!H$19*(1-$E208),0)</f>
        <v>27.8992</v>
      </c>
      <c r="K208" s="81">
        <f>IFERROR($F208*'2. Emissions Units &amp; Activities'!I$19*(1-$E208),0)</f>
        <v>108.60350877192982</v>
      </c>
      <c r="L208" s="79">
        <f>IFERROR($F208*'2. Emissions Units &amp; Activities'!J$19*(1-$E208),0)</f>
        <v>108.60350877192982</v>
      </c>
      <c r="M208" s="77">
        <f>IFERROR($F208*'2. Emissions Units &amp; Activities'!K$19*(1-$E208),0)</f>
        <v>9.9587000000000009E-2</v>
      </c>
      <c r="N208" s="81">
        <f>IFERROR($F208*'2. Emissions Units &amp; Activities'!L$19*(1-$E208),0)</f>
        <v>0.29754385964912283</v>
      </c>
      <c r="O208" s="79">
        <f>IFERROR($F208*'2. Emissions Units &amp; Activities'!M$19*(1-$E208),0)</f>
        <v>0.29754385964912283</v>
      </c>
    </row>
    <row r="209" spans="1:15" x14ac:dyDescent="0.35">
      <c r="A209" s="59" t="s">
        <v>1428</v>
      </c>
      <c r="B209" s="60" t="s">
        <v>1062</v>
      </c>
      <c r="C209" s="61" t="str">
        <f>IFERROR(IF(B209="No CAS","",INDEX('DEQ Pollutant List'!$C$7:$C$614,MATCH('3. Pollutant Emissions - EF'!B209,'DEQ Pollutant List'!$B$7:$B$614,0))),"")</f>
        <v>Toluene</v>
      </c>
      <c r="D209" s="68">
        <f>IFERROR(IF(OR($B209="",$B209="No CAS"),INDEX('DEQ Pollutant List'!$A$7:$A$614,MATCH($C209,'DEQ Pollutant List'!$C$7:$C$614,0)),INDEX('DEQ Pollutant List'!$A$7:$A$614,MATCH($B209,'DEQ Pollutant List'!$B$7:$B$614,0))),"")</f>
        <v>600</v>
      </c>
      <c r="E209" s="76">
        <v>0</v>
      </c>
      <c r="F209" s="77">
        <v>2.6499999999999999E-2</v>
      </c>
      <c r="G209" s="78"/>
      <c r="H209" s="79" t="s">
        <v>1422</v>
      </c>
      <c r="I209" s="80" t="s">
        <v>1447</v>
      </c>
      <c r="J209" s="77">
        <f>IFERROR($F209*'2. Emissions Units &amp; Activities'!H$19*(1-$E209),0)</f>
        <v>1.39496</v>
      </c>
      <c r="K209" s="81">
        <f>IFERROR($F209*'2. Emissions Units &amp; Activities'!I$19*(1-$E209),0)</f>
        <v>5.4301754385964909</v>
      </c>
      <c r="L209" s="79">
        <f>IFERROR($F209*'2. Emissions Units &amp; Activities'!J$19*(1-$E209),0)</f>
        <v>5.4301754385964909</v>
      </c>
      <c r="M209" s="77">
        <f>IFERROR($F209*'2. Emissions Units &amp; Activities'!K$19*(1-$E209),0)</f>
        <v>4.9793500000000004E-3</v>
      </c>
      <c r="N209" s="81">
        <f>IFERROR($F209*'2. Emissions Units &amp; Activities'!L$19*(1-$E209),0)</f>
        <v>1.487719298245614E-2</v>
      </c>
      <c r="O209" s="79">
        <f>IFERROR($F209*'2. Emissions Units &amp; Activities'!M$19*(1-$E209),0)</f>
        <v>1.487719298245614E-2</v>
      </c>
    </row>
    <row r="210" spans="1:15" x14ac:dyDescent="0.35">
      <c r="A210" s="59" t="s">
        <v>1428</v>
      </c>
      <c r="B210" s="60" t="s">
        <v>1145</v>
      </c>
      <c r="C210" s="61" t="str">
        <f>IFERROR(IF(B210="No CAS","",INDEX('DEQ Pollutant List'!$C$7:$C$614,MATCH('3. Pollutant Emissions - EF'!B210,'DEQ Pollutant List'!$B$7:$B$614,0))),"")</f>
        <v>Xylene (mixture), including m-xylene, o-xylene, p-xylene</v>
      </c>
      <c r="D210" s="68">
        <f>IFERROR(IF(OR($B210="",$B210="No CAS"),INDEX('DEQ Pollutant List'!$A$7:$A$614,MATCH($C210,'DEQ Pollutant List'!$C$7:$C$614,0)),INDEX('DEQ Pollutant List'!$A$7:$A$614,MATCH($B210,'DEQ Pollutant List'!$B$7:$B$614,0))),"")</f>
        <v>628</v>
      </c>
      <c r="E210" s="76">
        <v>0</v>
      </c>
      <c r="F210" s="77">
        <v>1.9699999999999999E-2</v>
      </c>
      <c r="G210" s="78"/>
      <c r="H210" s="79" t="s">
        <v>1422</v>
      </c>
      <c r="I210" s="80" t="s">
        <v>1447</v>
      </c>
      <c r="J210" s="77">
        <f>IFERROR($F210*'2. Emissions Units &amp; Activities'!H$19*(1-$E210),0)</f>
        <v>1.0370079999999999</v>
      </c>
      <c r="K210" s="81">
        <f>IFERROR($F210*'2. Emissions Units &amp; Activities'!I$19*(1-$E210),0)</f>
        <v>4.0367719298245612</v>
      </c>
      <c r="L210" s="79">
        <f>IFERROR($F210*'2. Emissions Units &amp; Activities'!J$19*(1-$E210),0)</f>
        <v>4.0367719298245612</v>
      </c>
      <c r="M210" s="77">
        <f>IFERROR($F210*'2. Emissions Units &amp; Activities'!K$19*(1-$E210),0)</f>
        <v>3.70163E-3</v>
      </c>
      <c r="N210" s="81">
        <f>IFERROR($F210*'2. Emissions Units &amp; Activities'!L$19*(1-$E210),0)</f>
        <v>1.1059649122807016E-2</v>
      </c>
      <c r="O210" s="79">
        <f>IFERROR($F210*'2. Emissions Units &amp; Activities'!M$19*(1-$E210),0)</f>
        <v>1.1059649122807016E-2</v>
      </c>
    </row>
    <row r="211" spans="1:15" x14ac:dyDescent="0.35">
      <c r="A211" s="59" t="s">
        <v>1428</v>
      </c>
      <c r="B211" s="60" t="s">
        <v>876</v>
      </c>
      <c r="C211" s="61" t="str">
        <f>IFERROR(IF(B211="No CAS","",INDEX('DEQ Pollutant List'!$C$7:$C$614,MATCH('3. Pollutant Emissions - EF'!B211,'DEQ Pollutant List'!$B$7:$B$614,0))),"")</f>
        <v>Acenaphthene</v>
      </c>
      <c r="D211" s="68">
        <f>IFERROR(IF(OR($B211="",$B211="No CAS"),INDEX('DEQ Pollutant List'!$A$7:$A$614,MATCH($C211,'DEQ Pollutant List'!$C$7:$C$614,0)),INDEX('DEQ Pollutant List'!$A$7:$A$614,MATCH($B211,'DEQ Pollutant List'!$B$7:$B$614,0))),"")</f>
        <v>402</v>
      </c>
      <c r="E211" s="76">
        <v>0</v>
      </c>
      <c r="F211" s="77" t="s">
        <v>1423</v>
      </c>
      <c r="G211" s="78"/>
      <c r="H211" s="79" t="s">
        <v>1422</v>
      </c>
      <c r="I211" s="80" t="s">
        <v>1448</v>
      </c>
      <c r="J211" s="77">
        <f>IFERROR($F211*'2. Emissions Units &amp; Activities'!H$19*(1-$E211),0)</f>
        <v>0</v>
      </c>
      <c r="K211" s="81">
        <f>IFERROR($F211*'2. Emissions Units &amp; Activities'!I$19*(1-$E211),0)</f>
        <v>0</v>
      </c>
      <c r="L211" s="79">
        <f>IFERROR($F211*'2. Emissions Units &amp; Activities'!J$19*(1-$E211),0)</f>
        <v>0</v>
      </c>
      <c r="M211" s="77">
        <f>IFERROR($F211*'2. Emissions Units &amp; Activities'!K$19*(1-$E211),0)</f>
        <v>0</v>
      </c>
      <c r="N211" s="81">
        <f>IFERROR($F211*'2. Emissions Units &amp; Activities'!L$19*(1-$E211),0)</f>
        <v>0</v>
      </c>
      <c r="O211" s="79">
        <f>IFERROR($F211*'2. Emissions Units &amp; Activities'!M$19*(1-$E211),0)</f>
        <v>0</v>
      </c>
    </row>
    <row r="212" spans="1:15" x14ac:dyDescent="0.35">
      <c r="A212" s="59" t="s">
        <v>1428</v>
      </c>
      <c r="B212" s="60" t="s">
        <v>878</v>
      </c>
      <c r="C212" s="61" t="str">
        <f>IFERROR(IF(B212="No CAS","",INDEX('DEQ Pollutant List'!$C$7:$C$614,MATCH('3. Pollutant Emissions - EF'!B212,'DEQ Pollutant List'!$B$7:$B$614,0))),"")</f>
        <v>Acenaphthylene</v>
      </c>
      <c r="D212" s="68">
        <f>IFERROR(IF(OR($B212="",$B212="No CAS"),INDEX('DEQ Pollutant List'!$A$7:$A$614,MATCH($C212,'DEQ Pollutant List'!$C$7:$C$614,0)),INDEX('DEQ Pollutant List'!$A$7:$A$614,MATCH($B212,'DEQ Pollutant List'!$B$7:$B$614,0))),"")</f>
        <v>403</v>
      </c>
      <c r="E212" s="76">
        <v>0</v>
      </c>
      <c r="F212" s="77" t="s">
        <v>1423</v>
      </c>
      <c r="G212" s="78"/>
      <c r="H212" s="79" t="s">
        <v>1422</v>
      </c>
      <c r="I212" s="80" t="s">
        <v>1448</v>
      </c>
      <c r="J212" s="77">
        <f>IFERROR($F212*'2. Emissions Units &amp; Activities'!H$19*(1-$E212),0)</f>
        <v>0</v>
      </c>
      <c r="K212" s="81">
        <f>IFERROR($F212*'2. Emissions Units &amp; Activities'!I$19*(1-$E212),0)</f>
        <v>0</v>
      </c>
      <c r="L212" s="79">
        <f>IFERROR($F212*'2. Emissions Units &amp; Activities'!J$19*(1-$E212),0)</f>
        <v>0</v>
      </c>
      <c r="M212" s="77">
        <f>IFERROR($F212*'2. Emissions Units &amp; Activities'!K$19*(1-$E212),0)</f>
        <v>0</v>
      </c>
      <c r="N212" s="81">
        <f>IFERROR($F212*'2. Emissions Units &amp; Activities'!L$19*(1-$E212),0)</f>
        <v>0</v>
      </c>
      <c r="O212" s="79">
        <f>IFERROR($F212*'2. Emissions Units &amp; Activities'!M$19*(1-$E212),0)</f>
        <v>0</v>
      </c>
    </row>
    <row r="213" spans="1:15" x14ac:dyDescent="0.35">
      <c r="A213" s="59" t="s">
        <v>1428</v>
      </c>
      <c r="B213" s="60" t="s">
        <v>880</v>
      </c>
      <c r="C213" s="61" t="str">
        <f>IFERROR(IF(B213="No CAS","",INDEX('DEQ Pollutant List'!$C$7:$C$614,MATCH('3. Pollutant Emissions - EF'!B213,'DEQ Pollutant List'!$B$7:$B$614,0))),"")</f>
        <v>Anthracene</v>
      </c>
      <c r="D213" s="68">
        <f>IFERROR(IF(OR($B213="",$B213="No CAS"),INDEX('DEQ Pollutant List'!$A$7:$A$614,MATCH($C213,'DEQ Pollutant List'!$C$7:$C$614,0)),INDEX('DEQ Pollutant List'!$A$7:$A$614,MATCH($B213,'DEQ Pollutant List'!$B$7:$B$614,0))),"")</f>
        <v>404</v>
      </c>
      <c r="E213" s="76">
        <v>0</v>
      </c>
      <c r="F213" s="77" t="s">
        <v>1423</v>
      </c>
      <c r="G213" s="78"/>
      <c r="H213" s="79" t="s">
        <v>1422</v>
      </c>
      <c r="I213" s="80" t="s">
        <v>1448</v>
      </c>
      <c r="J213" s="77">
        <f>IFERROR($F213*'2. Emissions Units &amp; Activities'!H$19*(1-$E213),0)</f>
        <v>0</v>
      </c>
      <c r="K213" s="81">
        <f>IFERROR($F213*'2. Emissions Units &amp; Activities'!I$19*(1-$E213),0)</f>
        <v>0</v>
      </c>
      <c r="L213" s="79">
        <f>IFERROR($F213*'2. Emissions Units &amp; Activities'!J$19*(1-$E213),0)</f>
        <v>0</v>
      </c>
      <c r="M213" s="77">
        <f>IFERROR($F213*'2. Emissions Units &amp; Activities'!K$19*(1-$E213),0)</f>
        <v>0</v>
      </c>
      <c r="N213" s="81">
        <f>IFERROR($F213*'2. Emissions Units &amp; Activities'!L$19*(1-$E213),0)</f>
        <v>0</v>
      </c>
      <c r="O213" s="79">
        <f>IFERROR($F213*'2. Emissions Units &amp; Activities'!M$19*(1-$E213),0)</f>
        <v>0</v>
      </c>
    </row>
    <row r="214" spans="1:15" x14ac:dyDescent="0.35">
      <c r="A214" s="59" t="s">
        <v>1428</v>
      </c>
      <c r="B214" s="60" t="s">
        <v>884</v>
      </c>
      <c r="C214" s="61" t="str">
        <f>IFERROR(IF(B214="No CAS","",INDEX('DEQ Pollutant List'!$C$7:$C$614,MATCH('3. Pollutant Emissions - EF'!B214,'DEQ Pollutant List'!$B$7:$B$614,0))),"")</f>
        <v>Benz[a]anthracene</v>
      </c>
      <c r="D214" s="68">
        <f>IFERROR(IF(OR($B214="",$B214="No CAS"),INDEX('DEQ Pollutant List'!$A$7:$A$614,MATCH($C214,'DEQ Pollutant List'!$C$7:$C$614,0)),INDEX('DEQ Pollutant List'!$A$7:$A$614,MATCH($B214,'DEQ Pollutant List'!$B$7:$B$614,0))),"")</f>
        <v>405</v>
      </c>
      <c r="E214" s="76">
        <v>0</v>
      </c>
      <c r="F214" s="77" t="s">
        <v>1423</v>
      </c>
      <c r="G214" s="78"/>
      <c r="H214" s="79" t="s">
        <v>1422</v>
      </c>
      <c r="I214" s="80" t="s">
        <v>1448</v>
      </c>
      <c r="J214" s="77">
        <f>IFERROR($F214*'2. Emissions Units &amp; Activities'!H$19*(1-$E214),0)</f>
        <v>0</v>
      </c>
      <c r="K214" s="81">
        <f>IFERROR($F214*'2. Emissions Units &amp; Activities'!I$19*(1-$E214),0)</f>
        <v>0</v>
      </c>
      <c r="L214" s="79">
        <f>IFERROR($F214*'2. Emissions Units &amp; Activities'!J$19*(1-$E214),0)</f>
        <v>0</v>
      </c>
      <c r="M214" s="77">
        <f>IFERROR($F214*'2. Emissions Units &amp; Activities'!K$19*(1-$E214),0)</f>
        <v>0</v>
      </c>
      <c r="N214" s="81">
        <f>IFERROR($F214*'2. Emissions Units &amp; Activities'!L$19*(1-$E214),0)</f>
        <v>0</v>
      </c>
      <c r="O214" s="79">
        <f>IFERROR($F214*'2. Emissions Units &amp; Activities'!M$19*(1-$E214),0)</f>
        <v>0</v>
      </c>
    </row>
    <row r="215" spans="1:15" x14ac:dyDescent="0.35">
      <c r="A215" s="59" t="s">
        <v>1428</v>
      </c>
      <c r="B215" s="60" t="s">
        <v>886</v>
      </c>
      <c r="C215" s="61" t="str">
        <f>IFERROR(IF(B215="No CAS","",INDEX('DEQ Pollutant List'!$C$7:$C$614,MATCH('3. Pollutant Emissions - EF'!B215,'DEQ Pollutant List'!$B$7:$B$614,0))),"")</f>
        <v>Benzo[a]pyrene</v>
      </c>
      <c r="D215" s="68">
        <f>IFERROR(IF(OR($B215="",$B215="No CAS"),INDEX('DEQ Pollutant List'!$A$7:$A$614,MATCH($C215,'DEQ Pollutant List'!$C$7:$C$614,0)),INDEX('DEQ Pollutant List'!$A$7:$A$614,MATCH($B215,'DEQ Pollutant List'!$B$7:$B$614,0))),"")</f>
        <v>406</v>
      </c>
      <c r="E215" s="76">
        <v>0</v>
      </c>
      <c r="F215" s="77" t="s">
        <v>1423</v>
      </c>
      <c r="G215" s="78"/>
      <c r="H215" s="79" t="s">
        <v>1422</v>
      </c>
      <c r="I215" s="80" t="s">
        <v>1448</v>
      </c>
      <c r="J215" s="77">
        <f>IFERROR($F215*'2. Emissions Units &amp; Activities'!H$19*(1-$E215),0)</f>
        <v>0</v>
      </c>
      <c r="K215" s="81">
        <f>IFERROR($F215*'2. Emissions Units &amp; Activities'!I$19*(1-$E215),0)</f>
        <v>0</v>
      </c>
      <c r="L215" s="79">
        <f>IFERROR($F215*'2. Emissions Units &amp; Activities'!J$19*(1-$E215),0)</f>
        <v>0</v>
      </c>
      <c r="M215" s="77">
        <f>IFERROR($F215*'2. Emissions Units &amp; Activities'!K$19*(1-$E215),0)</f>
        <v>0</v>
      </c>
      <c r="N215" s="81">
        <f>IFERROR($F215*'2. Emissions Units &amp; Activities'!L$19*(1-$E215),0)</f>
        <v>0</v>
      </c>
      <c r="O215" s="79">
        <f>IFERROR($F215*'2. Emissions Units &amp; Activities'!M$19*(1-$E215),0)</f>
        <v>0</v>
      </c>
    </row>
    <row r="216" spans="1:15" x14ac:dyDescent="0.35">
      <c r="A216" s="59" t="s">
        <v>1428</v>
      </c>
      <c r="B216" s="60" t="s">
        <v>888</v>
      </c>
      <c r="C216" s="61" t="str">
        <f>IFERROR(IF(B216="No CAS","",INDEX('DEQ Pollutant List'!$C$7:$C$614,MATCH('3. Pollutant Emissions - EF'!B216,'DEQ Pollutant List'!$B$7:$B$614,0))),"")</f>
        <v>Benzo[b]fluoranthene</v>
      </c>
      <c r="D216" s="68">
        <f>IFERROR(IF(OR($B216="",$B216="No CAS"),INDEX('DEQ Pollutant List'!$A$7:$A$614,MATCH($C216,'DEQ Pollutant List'!$C$7:$C$614,0)),INDEX('DEQ Pollutant List'!$A$7:$A$614,MATCH($B216,'DEQ Pollutant List'!$B$7:$B$614,0))),"")</f>
        <v>407</v>
      </c>
      <c r="E216" s="76">
        <v>0</v>
      </c>
      <c r="F216" s="77" t="s">
        <v>1423</v>
      </c>
      <c r="G216" s="78"/>
      <c r="H216" s="79" t="s">
        <v>1422</v>
      </c>
      <c r="I216" s="80" t="s">
        <v>1448</v>
      </c>
      <c r="J216" s="77">
        <f>IFERROR($F216*'2. Emissions Units &amp; Activities'!H$19*(1-$E216),0)</f>
        <v>0</v>
      </c>
      <c r="K216" s="81">
        <f>IFERROR($F216*'2. Emissions Units &amp; Activities'!I$19*(1-$E216),0)</f>
        <v>0</v>
      </c>
      <c r="L216" s="79">
        <f>IFERROR($F216*'2. Emissions Units &amp; Activities'!J$19*(1-$E216),0)</f>
        <v>0</v>
      </c>
      <c r="M216" s="77">
        <f>IFERROR($F216*'2. Emissions Units &amp; Activities'!K$19*(1-$E216),0)</f>
        <v>0</v>
      </c>
      <c r="N216" s="81">
        <f>IFERROR($F216*'2. Emissions Units &amp; Activities'!L$19*(1-$E216),0)</f>
        <v>0</v>
      </c>
      <c r="O216" s="79">
        <f>IFERROR($F216*'2. Emissions Units &amp; Activities'!M$19*(1-$E216),0)</f>
        <v>0</v>
      </c>
    </row>
    <row r="217" spans="1:15" x14ac:dyDescent="0.35">
      <c r="A217" s="59" t="s">
        <v>1428</v>
      </c>
      <c r="B217" s="60" t="s">
        <v>894</v>
      </c>
      <c r="C217" s="61" t="str">
        <f>IFERROR(IF(B217="No CAS","",INDEX('DEQ Pollutant List'!$C$7:$C$614,MATCH('3. Pollutant Emissions - EF'!B217,'DEQ Pollutant List'!$B$7:$B$614,0))),"")</f>
        <v>Benzo[g,h,i]perylene</v>
      </c>
      <c r="D217" s="68">
        <f>IFERROR(IF(OR($B217="",$B217="No CAS"),INDEX('DEQ Pollutant List'!$A$7:$A$614,MATCH($C217,'DEQ Pollutant List'!$C$7:$C$614,0)),INDEX('DEQ Pollutant List'!$A$7:$A$614,MATCH($B217,'DEQ Pollutant List'!$B$7:$B$614,0))),"")</f>
        <v>410</v>
      </c>
      <c r="E217" s="76">
        <v>0</v>
      </c>
      <c r="F217" s="77" t="s">
        <v>1423</v>
      </c>
      <c r="G217" s="78"/>
      <c r="H217" s="79" t="s">
        <v>1422</v>
      </c>
      <c r="I217" s="80" t="s">
        <v>1448</v>
      </c>
      <c r="J217" s="77">
        <f>IFERROR($F217*'2. Emissions Units &amp; Activities'!H$19*(1-$E217),0)</f>
        <v>0</v>
      </c>
      <c r="K217" s="81">
        <f>IFERROR($F217*'2. Emissions Units &amp; Activities'!I$19*(1-$E217),0)</f>
        <v>0</v>
      </c>
      <c r="L217" s="79">
        <f>IFERROR($F217*'2. Emissions Units &amp; Activities'!J$19*(1-$E217),0)</f>
        <v>0</v>
      </c>
      <c r="M217" s="77">
        <f>IFERROR($F217*'2. Emissions Units &amp; Activities'!K$19*(1-$E217),0)</f>
        <v>0</v>
      </c>
      <c r="N217" s="81">
        <f>IFERROR($F217*'2. Emissions Units &amp; Activities'!L$19*(1-$E217),0)</f>
        <v>0</v>
      </c>
      <c r="O217" s="79">
        <f>IFERROR($F217*'2. Emissions Units &amp; Activities'!M$19*(1-$E217),0)</f>
        <v>0</v>
      </c>
    </row>
    <row r="218" spans="1:15" x14ac:dyDescent="0.35">
      <c r="A218" s="59" t="s">
        <v>1428</v>
      </c>
      <c r="B218" s="60" t="s">
        <v>898</v>
      </c>
      <c r="C218" s="61" t="str">
        <f>IFERROR(IF(B218="No CAS","",INDEX('DEQ Pollutant List'!$C$7:$C$614,MATCH('3. Pollutant Emissions - EF'!B218,'DEQ Pollutant List'!$B$7:$B$614,0))),"")</f>
        <v>Benzo[k]fluoranthene</v>
      </c>
      <c r="D218" s="68">
        <f>IFERROR(IF(OR($B218="",$B218="No CAS"),INDEX('DEQ Pollutant List'!$A$7:$A$614,MATCH($C218,'DEQ Pollutant List'!$C$7:$C$614,0)),INDEX('DEQ Pollutant List'!$A$7:$A$614,MATCH($B218,'DEQ Pollutant List'!$B$7:$B$614,0))),"")</f>
        <v>412</v>
      </c>
      <c r="E218" s="76">
        <v>0</v>
      </c>
      <c r="F218" s="77" t="s">
        <v>1423</v>
      </c>
      <c r="G218" s="78"/>
      <c r="H218" s="79" t="s">
        <v>1422</v>
      </c>
      <c r="I218" s="80" t="s">
        <v>1448</v>
      </c>
      <c r="J218" s="77">
        <f>IFERROR($F218*'2. Emissions Units &amp; Activities'!H$19*(1-$E218),0)</f>
        <v>0</v>
      </c>
      <c r="K218" s="81">
        <f>IFERROR($F218*'2. Emissions Units &amp; Activities'!I$19*(1-$E218),0)</f>
        <v>0</v>
      </c>
      <c r="L218" s="79">
        <f>IFERROR($F218*'2. Emissions Units &amp; Activities'!J$19*(1-$E218),0)</f>
        <v>0</v>
      </c>
      <c r="M218" s="77">
        <f>IFERROR($F218*'2. Emissions Units &amp; Activities'!K$19*(1-$E218),0)</f>
        <v>0</v>
      </c>
      <c r="N218" s="81">
        <f>IFERROR($F218*'2. Emissions Units &amp; Activities'!L$19*(1-$E218),0)</f>
        <v>0</v>
      </c>
      <c r="O218" s="79">
        <f>IFERROR($F218*'2. Emissions Units &amp; Activities'!M$19*(1-$E218),0)</f>
        <v>0</v>
      </c>
    </row>
    <row r="219" spans="1:15" x14ac:dyDescent="0.35">
      <c r="A219" s="59" t="s">
        <v>1428</v>
      </c>
      <c r="B219" s="60" t="s">
        <v>902</v>
      </c>
      <c r="C219" s="61" t="str">
        <f>IFERROR(IF(B219="No CAS","",INDEX('DEQ Pollutant List'!$C$7:$C$614,MATCH('3. Pollutant Emissions - EF'!B219,'DEQ Pollutant List'!$B$7:$B$614,0))),"")</f>
        <v>Chrysene</v>
      </c>
      <c r="D219" s="68">
        <f>IFERROR(IF(OR($B219="",$B219="No CAS"),INDEX('DEQ Pollutant List'!$A$7:$A$614,MATCH($C219,'DEQ Pollutant List'!$C$7:$C$614,0)),INDEX('DEQ Pollutant List'!$A$7:$A$614,MATCH($B219,'DEQ Pollutant List'!$B$7:$B$614,0))),"")</f>
        <v>414</v>
      </c>
      <c r="E219" s="76">
        <v>0</v>
      </c>
      <c r="F219" s="77" t="s">
        <v>1423</v>
      </c>
      <c r="G219" s="78"/>
      <c r="H219" s="79" t="s">
        <v>1422</v>
      </c>
      <c r="I219" s="80" t="s">
        <v>1448</v>
      </c>
      <c r="J219" s="77">
        <f>IFERROR($F219*'2. Emissions Units &amp; Activities'!H$19*(1-$E219),0)</f>
        <v>0</v>
      </c>
      <c r="K219" s="81">
        <f>IFERROR($F219*'2. Emissions Units &amp; Activities'!I$19*(1-$E219),0)</f>
        <v>0</v>
      </c>
      <c r="L219" s="79">
        <f>IFERROR($F219*'2. Emissions Units &amp; Activities'!J$19*(1-$E219),0)</f>
        <v>0</v>
      </c>
      <c r="M219" s="77">
        <f>IFERROR($F219*'2. Emissions Units &amp; Activities'!K$19*(1-$E219),0)</f>
        <v>0</v>
      </c>
      <c r="N219" s="81">
        <f>IFERROR($F219*'2. Emissions Units &amp; Activities'!L$19*(1-$E219),0)</f>
        <v>0</v>
      </c>
      <c r="O219" s="79">
        <f>IFERROR($F219*'2. Emissions Units &amp; Activities'!M$19*(1-$E219),0)</f>
        <v>0</v>
      </c>
    </row>
    <row r="220" spans="1:15" x14ac:dyDescent="0.35">
      <c r="A220" s="59" t="s">
        <v>1428</v>
      </c>
      <c r="B220" s="60" t="s">
        <v>912</v>
      </c>
      <c r="C220" s="61" t="str">
        <f>IFERROR(IF(B220="No CAS","",INDEX('DEQ Pollutant List'!$C$7:$C$614,MATCH('3. Pollutant Emissions - EF'!B220,'DEQ Pollutant List'!$B$7:$B$614,0))),"")</f>
        <v>Dibenz[a,h]anthracene</v>
      </c>
      <c r="D220" s="68">
        <f>IFERROR(IF(OR($B220="",$B220="No CAS"),INDEX('DEQ Pollutant List'!$A$7:$A$614,MATCH($C220,'DEQ Pollutant List'!$C$7:$C$614,0)),INDEX('DEQ Pollutant List'!$A$7:$A$614,MATCH($B220,'DEQ Pollutant List'!$B$7:$B$614,0))),"")</f>
        <v>419</v>
      </c>
      <c r="E220" s="76">
        <v>0</v>
      </c>
      <c r="F220" s="77" t="s">
        <v>1423</v>
      </c>
      <c r="G220" s="78"/>
      <c r="H220" s="79" t="s">
        <v>1422</v>
      </c>
      <c r="I220" s="80" t="s">
        <v>1449</v>
      </c>
      <c r="J220" s="77">
        <f>IFERROR($F220*'2. Emissions Units &amp; Activities'!H$19*(1-$E220),0)</f>
        <v>0</v>
      </c>
      <c r="K220" s="81">
        <f>IFERROR($F220*'2. Emissions Units &amp; Activities'!I$19*(1-$E220),0)</f>
        <v>0</v>
      </c>
      <c r="L220" s="79">
        <f>IFERROR($F220*'2. Emissions Units &amp; Activities'!J$19*(1-$E220),0)</f>
        <v>0</v>
      </c>
      <c r="M220" s="77">
        <f>IFERROR($F220*'2. Emissions Units &amp; Activities'!K$19*(1-$E220),0)</f>
        <v>0</v>
      </c>
      <c r="N220" s="81">
        <f>IFERROR($F220*'2. Emissions Units &amp; Activities'!L$19*(1-$E220),0)</f>
        <v>0</v>
      </c>
      <c r="O220" s="79">
        <f>IFERROR($F220*'2. Emissions Units &amp; Activities'!M$19*(1-$E220),0)</f>
        <v>0</v>
      </c>
    </row>
    <row r="221" spans="1:15" x14ac:dyDescent="0.35">
      <c r="A221" s="59" t="s">
        <v>1428</v>
      </c>
      <c r="B221" s="60" t="s">
        <v>924</v>
      </c>
      <c r="C221" s="61" t="str">
        <f>IFERROR(IF(B221="No CAS","",INDEX('DEQ Pollutant List'!$C$7:$C$614,MATCH('3. Pollutant Emissions - EF'!B221,'DEQ Pollutant List'!$B$7:$B$614,0))),"")</f>
        <v>Fluoranthene</v>
      </c>
      <c r="D221" s="68">
        <f>IFERROR(IF(OR($B221="",$B221="No CAS"),INDEX('DEQ Pollutant List'!$A$7:$A$614,MATCH($C221,'DEQ Pollutant List'!$C$7:$C$614,0)),INDEX('DEQ Pollutant List'!$A$7:$A$614,MATCH($B221,'DEQ Pollutant List'!$B$7:$B$614,0))),"")</f>
        <v>424</v>
      </c>
      <c r="E221" s="76">
        <v>0</v>
      </c>
      <c r="F221" s="77">
        <v>3.0000000000000001E-6</v>
      </c>
      <c r="G221" s="78"/>
      <c r="H221" s="79" t="s">
        <v>1422</v>
      </c>
      <c r="I221" s="80" t="s">
        <v>1448</v>
      </c>
      <c r="J221" s="77">
        <f>IFERROR($F221*'2. Emissions Units &amp; Activities'!H$19*(1-$E221),0)</f>
        <v>1.5792000000000001E-4</v>
      </c>
      <c r="K221" s="81">
        <f>IFERROR($F221*'2. Emissions Units &amp; Activities'!I$19*(1-$E221),0)</f>
        <v>6.1473684210526318E-4</v>
      </c>
      <c r="L221" s="79">
        <f>IFERROR($F221*'2. Emissions Units &amp; Activities'!J$19*(1-$E221),0)</f>
        <v>6.1473684210526318E-4</v>
      </c>
      <c r="M221" s="77">
        <f>IFERROR($F221*'2. Emissions Units &amp; Activities'!K$19*(1-$E221),0)</f>
        <v>5.637E-7</v>
      </c>
      <c r="N221" s="81">
        <f>IFERROR($F221*'2. Emissions Units &amp; Activities'!L$19*(1-$E221),0)</f>
        <v>1.6842105263157895E-6</v>
      </c>
      <c r="O221" s="79">
        <f>IFERROR($F221*'2. Emissions Units &amp; Activities'!M$19*(1-$E221),0)</f>
        <v>1.6842105263157895E-6</v>
      </c>
    </row>
    <row r="222" spans="1:15" x14ac:dyDescent="0.35">
      <c r="A222" s="59" t="s">
        <v>1428</v>
      </c>
      <c r="B222" s="60" t="s">
        <v>926</v>
      </c>
      <c r="C222" s="61" t="str">
        <f>IFERROR(IF(B222="No CAS","",INDEX('DEQ Pollutant List'!$C$7:$C$614,MATCH('3. Pollutant Emissions - EF'!B222,'DEQ Pollutant List'!$B$7:$B$614,0))),"")</f>
        <v>Fluorene</v>
      </c>
      <c r="D222" s="68">
        <f>IFERROR(IF(OR($B222="",$B222="No CAS"),INDEX('DEQ Pollutant List'!$A$7:$A$614,MATCH($C222,'DEQ Pollutant List'!$C$7:$C$614,0)),INDEX('DEQ Pollutant List'!$A$7:$A$614,MATCH($B222,'DEQ Pollutant List'!$B$7:$B$614,0))),"")</f>
        <v>425</v>
      </c>
      <c r="E222" s="76">
        <v>0</v>
      </c>
      <c r="F222" s="77">
        <v>2.7999999999999999E-6</v>
      </c>
      <c r="G222" s="78"/>
      <c r="H222" s="79" t="s">
        <v>1422</v>
      </c>
      <c r="I222" s="80" t="s">
        <v>1448</v>
      </c>
      <c r="J222" s="77">
        <f>IFERROR($F222*'2. Emissions Units &amp; Activities'!H$19*(1-$E222),0)</f>
        <v>1.4739199999999999E-4</v>
      </c>
      <c r="K222" s="81">
        <f>IFERROR($F222*'2. Emissions Units &amp; Activities'!I$19*(1-$E222),0)</f>
        <v>5.7375438596491226E-4</v>
      </c>
      <c r="L222" s="79">
        <f>IFERROR($F222*'2. Emissions Units &amp; Activities'!J$19*(1-$E222),0)</f>
        <v>5.7375438596491226E-4</v>
      </c>
      <c r="M222" s="77">
        <f>IFERROR($F222*'2. Emissions Units &amp; Activities'!K$19*(1-$E222),0)</f>
        <v>5.2612000000000006E-7</v>
      </c>
      <c r="N222" s="81">
        <f>IFERROR($F222*'2. Emissions Units &amp; Activities'!L$19*(1-$E222),0)</f>
        <v>1.5719298245614034E-6</v>
      </c>
      <c r="O222" s="79">
        <f>IFERROR($F222*'2. Emissions Units &amp; Activities'!M$19*(1-$E222),0)</f>
        <v>1.5719298245614034E-6</v>
      </c>
    </row>
    <row r="223" spans="1:15" x14ac:dyDescent="0.35">
      <c r="A223" s="59" t="s">
        <v>1428</v>
      </c>
      <c r="B223" s="60" t="s">
        <v>928</v>
      </c>
      <c r="C223" s="61" t="str">
        <f>IFERROR(IF(B223="No CAS","",INDEX('DEQ Pollutant List'!$C$7:$C$614,MATCH('3. Pollutant Emissions - EF'!B223,'DEQ Pollutant List'!$B$7:$B$614,0))),"")</f>
        <v>Indeno[1,2,3-cd]pyrene</v>
      </c>
      <c r="D223" s="68">
        <f>IFERROR(IF(OR($B223="",$B223="No CAS"),INDEX('DEQ Pollutant List'!$A$7:$A$614,MATCH($C223,'DEQ Pollutant List'!$C$7:$C$614,0)),INDEX('DEQ Pollutant List'!$A$7:$A$614,MATCH($B223,'DEQ Pollutant List'!$B$7:$B$614,0))),"")</f>
        <v>426</v>
      </c>
      <c r="E223" s="76">
        <v>0</v>
      </c>
      <c r="F223" s="77" t="s">
        <v>1423</v>
      </c>
      <c r="G223" s="78"/>
      <c r="H223" s="79" t="s">
        <v>1422</v>
      </c>
      <c r="I223" s="80" t="s">
        <v>1449</v>
      </c>
      <c r="J223" s="77">
        <f>IFERROR($F223*'2. Emissions Units &amp; Activities'!H$19*(1-$E223),0)</f>
        <v>0</v>
      </c>
      <c r="K223" s="81">
        <f>IFERROR($F223*'2. Emissions Units &amp; Activities'!I$19*(1-$E223),0)</f>
        <v>0</v>
      </c>
      <c r="L223" s="79">
        <f>IFERROR($F223*'2. Emissions Units &amp; Activities'!J$19*(1-$E223),0)</f>
        <v>0</v>
      </c>
      <c r="M223" s="77">
        <f>IFERROR($F223*'2. Emissions Units &amp; Activities'!K$19*(1-$E223),0)</f>
        <v>0</v>
      </c>
      <c r="N223" s="81">
        <f>IFERROR($F223*'2. Emissions Units &amp; Activities'!L$19*(1-$E223),0)</f>
        <v>0</v>
      </c>
      <c r="O223" s="79">
        <f>IFERROR($F223*'2. Emissions Units &amp; Activities'!M$19*(1-$E223),0)</f>
        <v>0</v>
      </c>
    </row>
    <row r="224" spans="1:15" x14ac:dyDescent="0.35">
      <c r="A224" s="59" t="s">
        <v>1428</v>
      </c>
      <c r="B224" s="60" t="s">
        <v>930</v>
      </c>
      <c r="C224" s="61" t="str">
        <f>IFERROR(IF(B224="No CAS","",INDEX('DEQ Pollutant List'!$C$7:$C$614,MATCH('3. Pollutant Emissions - EF'!B224,'DEQ Pollutant List'!$B$7:$B$614,0))),"")</f>
        <v>2-Methyl naphthalene</v>
      </c>
      <c r="D224" s="68">
        <f>IFERROR(IF(OR($B224="",$B224="No CAS"),INDEX('DEQ Pollutant List'!$A$7:$A$614,MATCH($C224,'DEQ Pollutant List'!$C$7:$C$614,0)),INDEX('DEQ Pollutant List'!$A$7:$A$614,MATCH($B224,'DEQ Pollutant List'!$B$7:$B$614,0))),"")</f>
        <v>427</v>
      </c>
      <c r="E224" s="76">
        <v>0</v>
      </c>
      <c r="F224" s="77">
        <v>2.4000000000000001E-5</v>
      </c>
      <c r="G224" s="78"/>
      <c r="H224" s="79" t="s">
        <v>1422</v>
      </c>
      <c r="I224" s="80" t="s">
        <v>1448</v>
      </c>
      <c r="J224" s="77">
        <f>IFERROR($F224*'2. Emissions Units &amp; Activities'!H$19*(1-$E224),0)</f>
        <v>1.26336E-3</v>
      </c>
      <c r="K224" s="81">
        <f>IFERROR($F224*'2. Emissions Units &amp; Activities'!I$19*(1-$E224),0)</f>
        <v>4.9178947368421055E-3</v>
      </c>
      <c r="L224" s="79">
        <f>IFERROR($F224*'2. Emissions Units &amp; Activities'!J$19*(1-$E224),0)</f>
        <v>4.9178947368421055E-3</v>
      </c>
      <c r="M224" s="77">
        <f>IFERROR($F224*'2. Emissions Units &amp; Activities'!K$19*(1-$E224),0)</f>
        <v>4.5096E-6</v>
      </c>
      <c r="N224" s="81">
        <f>IFERROR($F224*'2. Emissions Units &amp; Activities'!L$19*(1-$E224),0)</f>
        <v>1.3473684210526316E-5</v>
      </c>
      <c r="O224" s="79">
        <f>IFERROR($F224*'2. Emissions Units &amp; Activities'!M$19*(1-$E224),0)</f>
        <v>1.3473684210526316E-5</v>
      </c>
    </row>
    <row r="225" spans="1:15" x14ac:dyDescent="0.35">
      <c r="A225" s="59" t="s">
        <v>1428</v>
      </c>
      <c r="B225" s="60" t="s">
        <v>633</v>
      </c>
      <c r="C225" s="61" t="str">
        <f>IFERROR(IF(B225="No CAS","",INDEX('DEQ Pollutant List'!$C$7:$C$614,MATCH('3. Pollutant Emissions - EF'!B225,'DEQ Pollutant List'!$B$7:$B$614,0))),"")</f>
        <v>Naphthalene</v>
      </c>
      <c r="D225" s="68">
        <f>IFERROR(IF(OR($B225="",$B225="No CAS"),INDEX('DEQ Pollutant List'!$A$7:$A$614,MATCH($C225,'DEQ Pollutant List'!$C$7:$C$614,0)),INDEX('DEQ Pollutant List'!$A$7:$A$614,MATCH($B225,'DEQ Pollutant List'!$B$7:$B$614,0))),"")</f>
        <v>428</v>
      </c>
      <c r="E225" s="76">
        <v>0</v>
      </c>
      <c r="F225" s="77">
        <v>2.9999999999999997E-4</v>
      </c>
      <c r="G225" s="78"/>
      <c r="H225" s="79" t="s">
        <v>1422</v>
      </c>
      <c r="I225" s="80" t="s">
        <v>1447</v>
      </c>
      <c r="J225" s="77">
        <f>IFERROR($F225*'2. Emissions Units &amp; Activities'!H$19*(1-$E225),0)</f>
        <v>1.5792E-2</v>
      </c>
      <c r="K225" s="81">
        <f>IFERROR($F225*'2. Emissions Units &amp; Activities'!I$19*(1-$E225),0)</f>
        <v>6.1473684210526312E-2</v>
      </c>
      <c r="L225" s="79">
        <f>IFERROR($F225*'2. Emissions Units &amp; Activities'!J$19*(1-$E225),0)</f>
        <v>6.1473684210526312E-2</v>
      </c>
      <c r="M225" s="77">
        <f>IFERROR($F225*'2. Emissions Units &amp; Activities'!K$19*(1-$E225),0)</f>
        <v>5.6369999999999997E-5</v>
      </c>
      <c r="N225" s="81">
        <f>IFERROR($F225*'2. Emissions Units &amp; Activities'!L$19*(1-$E225),0)</f>
        <v>1.6842105263157892E-4</v>
      </c>
      <c r="O225" s="79">
        <f>IFERROR($F225*'2. Emissions Units &amp; Activities'!M$19*(1-$E225),0)</f>
        <v>1.6842105263157892E-4</v>
      </c>
    </row>
    <row r="226" spans="1:15" x14ac:dyDescent="0.35">
      <c r="A226" s="59" t="s">
        <v>1428</v>
      </c>
      <c r="B226" s="60" t="s">
        <v>934</v>
      </c>
      <c r="C226" s="61" t="str">
        <f>IFERROR(IF(B226="No CAS","",INDEX('DEQ Pollutant List'!$C$7:$C$614,MATCH('3. Pollutant Emissions - EF'!B226,'DEQ Pollutant List'!$B$7:$B$614,0))),"")</f>
        <v>Phenanthrene</v>
      </c>
      <c r="D226" s="68">
        <f>IFERROR(IF(OR($B226="",$B226="No CAS"),INDEX('DEQ Pollutant List'!$A$7:$A$614,MATCH($C226,'DEQ Pollutant List'!$C$7:$C$614,0)),INDEX('DEQ Pollutant List'!$A$7:$A$614,MATCH($B226,'DEQ Pollutant List'!$B$7:$B$614,0))),"")</f>
        <v>430</v>
      </c>
      <c r="E226" s="76">
        <v>0</v>
      </c>
      <c r="F226" s="77">
        <v>1.7E-5</v>
      </c>
      <c r="G226" s="78"/>
      <c r="H226" s="79" t="s">
        <v>1422</v>
      </c>
      <c r="I226" s="80" t="s">
        <v>1448</v>
      </c>
      <c r="J226" s="77">
        <f>IFERROR($F226*'2. Emissions Units &amp; Activities'!H$19*(1-$E226),0)</f>
        <v>8.9488000000000002E-4</v>
      </c>
      <c r="K226" s="81">
        <f>IFERROR($F226*'2. Emissions Units &amp; Activities'!I$19*(1-$E226),0)</f>
        <v>3.4835087719298245E-3</v>
      </c>
      <c r="L226" s="79">
        <f>IFERROR($F226*'2. Emissions Units &amp; Activities'!J$19*(1-$E226),0)</f>
        <v>3.4835087719298245E-3</v>
      </c>
      <c r="M226" s="77">
        <f>IFERROR($F226*'2. Emissions Units &amp; Activities'!K$19*(1-$E226),0)</f>
        <v>3.1943000000000001E-6</v>
      </c>
      <c r="N226" s="81">
        <f>IFERROR($F226*'2. Emissions Units &amp; Activities'!L$19*(1-$E226),0)</f>
        <v>9.5438596491228061E-6</v>
      </c>
      <c r="O226" s="79">
        <f>IFERROR($F226*'2. Emissions Units &amp; Activities'!M$19*(1-$E226),0)</f>
        <v>9.5438596491228061E-6</v>
      </c>
    </row>
    <row r="227" spans="1:15" x14ac:dyDescent="0.35">
      <c r="A227" s="59" t="s">
        <v>1428</v>
      </c>
      <c r="B227" s="60" t="s">
        <v>936</v>
      </c>
      <c r="C227" s="61" t="str">
        <f>IFERROR(IF(B227="No CAS","",INDEX('DEQ Pollutant List'!$C$7:$C$614,MATCH('3. Pollutant Emissions - EF'!B227,'DEQ Pollutant List'!$B$7:$B$614,0))),"")</f>
        <v>Pyrene</v>
      </c>
      <c r="D227" s="68">
        <f>IFERROR(IF(OR($B227="",$B227="No CAS"),INDEX('DEQ Pollutant List'!$A$7:$A$614,MATCH($C227,'DEQ Pollutant List'!$C$7:$C$614,0)),INDEX('DEQ Pollutant List'!$A$7:$A$614,MATCH($B227,'DEQ Pollutant List'!$B$7:$B$614,0))),"")</f>
        <v>431</v>
      </c>
      <c r="E227" s="76">
        <v>0</v>
      </c>
      <c r="F227" s="77">
        <v>5.0000000000000004E-6</v>
      </c>
      <c r="G227" s="78"/>
      <c r="H227" s="79" t="s">
        <v>1422</v>
      </c>
      <c r="I227" s="80" t="s">
        <v>1448</v>
      </c>
      <c r="J227" s="77">
        <f>IFERROR($F227*'2. Emissions Units &amp; Activities'!H$19*(1-$E227),0)</f>
        <v>2.632E-4</v>
      </c>
      <c r="K227" s="81">
        <f>IFERROR($F227*'2. Emissions Units &amp; Activities'!I$19*(1-$E227),0)</f>
        <v>1.024561403508772E-3</v>
      </c>
      <c r="L227" s="79">
        <f>IFERROR($F227*'2. Emissions Units &amp; Activities'!J$19*(1-$E227),0)</f>
        <v>1.024561403508772E-3</v>
      </c>
      <c r="M227" s="77">
        <f>IFERROR($F227*'2. Emissions Units &amp; Activities'!K$19*(1-$E227),0)</f>
        <v>9.3950000000000017E-7</v>
      </c>
      <c r="N227" s="81">
        <f>IFERROR($F227*'2. Emissions Units &amp; Activities'!L$19*(1-$E227),0)</f>
        <v>2.8070175438596493E-6</v>
      </c>
      <c r="O227" s="79">
        <f>IFERROR($F227*'2. Emissions Units &amp; Activities'!M$19*(1-$E227),0)</f>
        <v>2.8070175438596493E-6</v>
      </c>
    </row>
    <row r="228" spans="1:15" x14ac:dyDescent="0.35">
      <c r="A228" s="59" t="s">
        <v>1428</v>
      </c>
      <c r="B228" s="60" t="s">
        <v>944</v>
      </c>
      <c r="C228" s="61" t="str">
        <f>IFERROR(IF(B228="No CAS","",INDEX('DEQ Pollutant List'!$C$7:$C$614,MATCH('3. Pollutant Emissions - EF'!B228,'DEQ Pollutant List'!$B$7:$B$614,0))),"")</f>
        <v>7,12-Dimethylbenz[a]anthracene</v>
      </c>
      <c r="D228" s="68">
        <f>IFERROR(IF(OR($B228="",$B228="No CAS"),INDEX('DEQ Pollutant List'!$A$7:$A$614,MATCH($C228,'DEQ Pollutant List'!$C$7:$C$614,0)),INDEX('DEQ Pollutant List'!$A$7:$A$614,MATCH($B228,'DEQ Pollutant List'!$B$7:$B$614,0))),"")</f>
        <v>436</v>
      </c>
      <c r="E228" s="76">
        <v>0</v>
      </c>
      <c r="F228" s="77" t="s">
        <v>1423</v>
      </c>
      <c r="G228" s="78"/>
      <c r="H228" s="79" t="s">
        <v>1422</v>
      </c>
      <c r="I228" s="80" t="s">
        <v>1449</v>
      </c>
      <c r="J228" s="77">
        <f>IFERROR($F228*'2. Emissions Units &amp; Activities'!H$19*(1-$E228),0)</f>
        <v>0</v>
      </c>
      <c r="K228" s="81">
        <f>IFERROR($F228*'2. Emissions Units &amp; Activities'!I$19*(1-$E228),0)</f>
        <v>0</v>
      </c>
      <c r="L228" s="79">
        <f>IFERROR($F228*'2. Emissions Units &amp; Activities'!J$19*(1-$E228),0)</f>
        <v>0</v>
      </c>
      <c r="M228" s="77">
        <f>IFERROR($F228*'2. Emissions Units &amp; Activities'!K$19*(1-$E228),0)</f>
        <v>0</v>
      </c>
      <c r="N228" s="81">
        <f>IFERROR($F228*'2. Emissions Units &amp; Activities'!L$19*(1-$E228),0)</f>
        <v>0</v>
      </c>
      <c r="O228" s="79">
        <f>IFERROR($F228*'2. Emissions Units &amp; Activities'!M$19*(1-$E228),0)</f>
        <v>0</v>
      </c>
    </row>
    <row r="229" spans="1:15" x14ac:dyDescent="0.35">
      <c r="A229" s="59" t="s">
        <v>1428</v>
      </c>
      <c r="B229" s="60" t="s">
        <v>950</v>
      </c>
      <c r="C229" s="61" t="str">
        <f>IFERROR(IF(B229="No CAS","",INDEX('DEQ Pollutant List'!$C$7:$C$614,MATCH('3. Pollutant Emissions - EF'!B229,'DEQ Pollutant List'!$B$7:$B$614,0))),"")</f>
        <v>3-Methylcholanthrene</v>
      </c>
      <c r="D229" s="68">
        <f>IFERROR(IF(OR($B229="",$B229="No CAS"),INDEX('DEQ Pollutant List'!$A$7:$A$614,MATCH($C229,'DEQ Pollutant List'!$C$7:$C$614,0)),INDEX('DEQ Pollutant List'!$A$7:$A$614,MATCH($B229,'DEQ Pollutant List'!$B$7:$B$614,0))),"")</f>
        <v>439</v>
      </c>
      <c r="E229" s="76">
        <v>0</v>
      </c>
      <c r="F229" s="77" t="s">
        <v>1423</v>
      </c>
      <c r="G229" s="78"/>
      <c r="H229" s="79" t="s">
        <v>1422</v>
      </c>
      <c r="I229" s="80" t="s">
        <v>1449</v>
      </c>
      <c r="J229" s="77">
        <f>IFERROR($F229*'2. Emissions Units &amp; Activities'!H$19*(1-$E229),0)</f>
        <v>0</v>
      </c>
      <c r="K229" s="81">
        <f>IFERROR($F229*'2. Emissions Units &amp; Activities'!I$19*(1-$E229),0)</f>
        <v>0</v>
      </c>
      <c r="L229" s="79">
        <f>IFERROR($F229*'2. Emissions Units &amp; Activities'!J$19*(1-$E229),0)</f>
        <v>0</v>
      </c>
      <c r="M229" s="77">
        <f>IFERROR($F229*'2. Emissions Units &amp; Activities'!K$19*(1-$E229),0)</f>
        <v>0</v>
      </c>
      <c r="N229" s="81">
        <f>IFERROR($F229*'2. Emissions Units &amp; Activities'!L$19*(1-$E229),0)</f>
        <v>0</v>
      </c>
      <c r="O229" s="79">
        <f>IFERROR($F229*'2. Emissions Units &amp; Activities'!M$19*(1-$E229),0)</f>
        <v>0</v>
      </c>
    </row>
    <row r="230" spans="1:15" x14ac:dyDescent="0.35">
      <c r="A230" s="59" t="s">
        <v>1428</v>
      </c>
      <c r="B230" s="60" t="s">
        <v>84</v>
      </c>
      <c r="C230" s="61" t="str">
        <f>IFERROR(IF(B230="No CAS","",INDEX('DEQ Pollutant List'!$C$7:$C$614,MATCH('3. Pollutant Emissions - EF'!B230,'DEQ Pollutant List'!$B$7:$B$614,0))),"")</f>
        <v>Arsenic and compounds</v>
      </c>
      <c r="D230" s="68">
        <f>IFERROR(IF(OR($B230="",$B230="No CAS"),INDEX('DEQ Pollutant List'!$A$7:$A$614,MATCH($C230,'DEQ Pollutant List'!$C$7:$C$614,0)),INDEX('DEQ Pollutant List'!$A$7:$A$614,MATCH($B230,'DEQ Pollutant List'!$B$7:$B$614,0))),"")</f>
        <v>37</v>
      </c>
      <c r="E230" s="76">
        <v>0</v>
      </c>
      <c r="F230" s="77">
        <v>2.2000000000000001E-4</v>
      </c>
      <c r="G230" s="78"/>
      <c r="H230" s="79" t="s">
        <v>1422</v>
      </c>
      <c r="I230" s="80" t="s">
        <v>1448</v>
      </c>
      <c r="J230" s="77">
        <f>IFERROR($F230*'2. Emissions Units &amp; Activities'!H$19*(1-$E230),0)</f>
        <v>1.15808E-2</v>
      </c>
      <c r="K230" s="81">
        <f>IFERROR($F230*'2. Emissions Units &amp; Activities'!I$19*(1-$E230),0)</f>
        <v>4.5080701754385964E-2</v>
      </c>
      <c r="L230" s="79">
        <f>IFERROR($F230*'2. Emissions Units &amp; Activities'!J$19*(1-$E230),0)</f>
        <v>4.5080701754385964E-2</v>
      </c>
      <c r="M230" s="77">
        <f>IFERROR($F230*'2. Emissions Units &amp; Activities'!K$19*(1-$E230),0)</f>
        <v>4.1338000000000003E-5</v>
      </c>
      <c r="N230" s="81">
        <f>IFERROR($F230*'2. Emissions Units &amp; Activities'!L$19*(1-$E230),0)</f>
        <v>1.2350877192982457E-4</v>
      </c>
      <c r="O230" s="79">
        <f>IFERROR($F230*'2. Emissions Units &amp; Activities'!M$19*(1-$E230),0)</f>
        <v>1.2350877192982457E-4</v>
      </c>
    </row>
    <row r="231" spans="1:15" x14ac:dyDescent="0.35">
      <c r="A231" s="59" t="s">
        <v>1428</v>
      </c>
      <c r="B231" s="60" t="s">
        <v>100</v>
      </c>
      <c r="C231" s="61" t="str">
        <f>IFERROR(IF(B231="No CAS","",INDEX('DEQ Pollutant List'!$C$7:$C$614,MATCH('3. Pollutant Emissions - EF'!B231,'DEQ Pollutant List'!$B$7:$B$614,0))),"")</f>
        <v>Barium and compounds</v>
      </c>
      <c r="D231" s="68">
        <f>IFERROR(IF(OR($B231="",$B231="No CAS"),INDEX('DEQ Pollutant List'!$A$7:$A$614,MATCH($C231,'DEQ Pollutant List'!$C$7:$C$614,0)),INDEX('DEQ Pollutant List'!$A$7:$A$614,MATCH($B231,'DEQ Pollutant List'!$B$7:$B$614,0))),"")</f>
        <v>45</v>
      </c>
      <c r="E231" s="76">
        <v>0</v>
      </c>
      <c r="F231" s="77">
        <v>4.4000000000000003E-3</v>
      </c>
      <c r="G231" s="78"/>
      <c r="H231" s="79" t="s">
        <v>1422</v>
      </c>
      <c r="I231" s="80" t="s">
        <v>1448</v>
      </c>
      <c r="J231" s="77">
        <f>IFERROR($F231*'2. Emissions Units &amp; Activities'!H$19*(1-$E231),0)</f>
        <v>0.23161600000000002</v>
      </c>
      <c r="K231" s="81">
        <f>IFERROR($F231*'2. Emissions Units &amp; Activities'!I$19*(1-$E231),0)</f>
        <v>0.90161403508771931</v>
      </c>
      <c r="L231" s="79">
        <f>IFERROR($F231*'2. Emissions Units &amp; Activities'!J$19*(1-$E231),0)</f>
        <v>0.90161403508771931</v>
      </c>
      <c r="M231" s="77">
        <f>IFERROR($F231*'2. Emissions Units &amp; Activities'!K$19*(1-$E231),0)</f>
        <v>8.2676000000000006E-4</v>
      </c>
      <c r="N231" s="81">
        <f>IFERROR($F231*'2. Emissions Units &amp; Activities'!L$19*(1-$E231),0)</f>
        <v>2.4701754385964914E-3</v>
      </c>
      <c r="O231" s="79">
        <f>IFERROR($F231*'2. Emissions Units &amp; Activities'!M$19*(1-$E231),0)</f>
        <v>2.4701754385964914E-3</v>
      </c>
    </row>
    <row r="232" spans="1:15" x14ac:dyDescent="0.35">
      <c r="A232" s="59" t="s">
        <v>1428</v>
      </c>
      <c r="B232" s="60" t="s">
        <v>118</v>
      </c>
      <c r="C232" s="61" t="str">
        <f>IFERROR(IF(B232="No CAS","",INDEX('DEQ Pollutant List'!$C$7:$C$614,MATCH('3. Pollutant Emissions - EF'!B232,'DEQ Pollutant List'!$B$7:$B$614,0))),"")</f>
        <v>Beryllium and compounds</v>
      </c>
      <c r="D232" s="68">
        <f>IFERROR(IF(OR($B232="",$B232="No CAS"),INDEX('DEQ Pollutant List'!$A$7:$A$614,MATCH($C232,'DEQ Pollutant List'!$C$7:$C$614,0)),INDEX('DEQ Pollutant List'!$A$7:$A$614,MATCH($B232,'DEQ Pollutant List'!$B$7:$B$614,0))),"")</f>
        <v>58</v>
      </c>
      <c r="E232" s="76">
        <v>0</v>
      </c>
      <c r="F232" s="77" t="s">
        <v>1423</v>
      </c>
      <c r="G232" s="78"/>
      <c r="H232" s="79" t="s">
        <v>1422</v>
      </c>
      <c r="I232" s="80" t="s">
        <v>1449</v>
      </c>
      <c r="J232" s="77">
        <f>IFERROR($F232*'2. Emissions Units &amp; Activities'!H$19*(1-$E232),0)</f>
        <v>0</v>
      </c>
      <c r="K232" s="81">
        <f>IFERROR($F232*'2. Emissions Units &amp; Activities'!I$19*(1-$E232),0)</f>
        <v>0</v>
      </c>
      <c r="L232" s="79">
        <f>IFERROR($F232*'2. Emissions Units &amp; Activities'!J$19*(1-$E232),0)</f>
        <v>0</v>
      </c>
      <c r="M232" s="77">
        <f>IFERROR($F232*'2. Emissions Units &amp; Activities'!K$19*(1-$E232),0)</f>
        <v>0</v>
      </c>
      <c r="N232" s="81">
        <f>IFERROR($F232*'2. Emissions Units &amp; Activities'!L$19*(1-$E232),0)</f>
        <v>0</v>
      </c>
      <c r="O232" s="79">
        <f>IFERROR($F232*'2. Emissions Units &amp; Activities'!M$19*(1-$E232),0)</f>
        <v>0</v>
      </c>
    </row>
    <row r="233" spans="1:15" x14ac:dyDescent="0.35">
      <c r="A233" s="59" t="s">
        <v>1428</v>
      </c>
      <c r="B233" s="60" t="s">
        <v>168</v>
      </c>
      <c r="C233" s="61" t="str">
        <f>IFERROR(IF(B233="No CAS","",INDEX('DEQ Pollutant List'!$C$7:$C$614,MATCH('3. Pollutant Emissions - EF'!B233,'DEQ Pollutant List'!$B$7:$B$614,0))),"")</f>
        <v>Cadmium and compounds</v>
      </c>
      <c r="D233" s="68">
        <f>IFERROR(IF(OR($B233="",$B233="No CAS"),INDEX('DEQ Pollutant List'!$A$7:$A$614,MATCH($C233,'DEQ Pollutant List'!$C$7:$C$614,0)),INDEX('DEQ Pollutant List'!$A$7:$A$614,MATCH($B233,'DEQ Pollutant List'!$B$7:$B$614,0))),"")</f>
        <v>83</v>
      </c>
      <c r="E233" s="76">
        <v>0</v>
      </c>
      <c r="F233" s="77">
        <v>1.1000000000000001E-3</v>
      </c>
      <c r="G233" s="78"/>
      <c r="H233" s="79" t="s">
        <v>1422</v>
      </c>
      <c r="I233" s="80" t="s">
        <v>1448</v>
      </c>
      <c r="J233" s="77">
        <f>IFERROR($F233*'2. Emissions Units &amp; Activities'!H$19*(1-$E233),0)</f>
        <v>5.7904000000000004E-2</v>
      </c>
      <c r="K233" s="81">
        <f>IFERROR($F233*'2. Emissions Units &amp; Activities'!I$19*(1-$E233),0)</f>
        <v>0.22540350877192983</v>
      </c>
      <c r="L233" s="79">
        <f>IFERROR($F233*'2. Emissions Units &amp; Activities'!J$19*(1-$E233),0)</f>
        <v>0.22540350877192983</v>
      </c>
      <c r="M233" s="77">
        <f>IFERROR($F233*'2. Emissions Units &amp; Activities'!K$19*(1-$E233),0)</f>
        <v>2.0669000000000001E-4</v>
      </c>
      <c r="N233" s="81">
        <f>IFERROR($F233*'2. Emissions Units &amp; Activities'!L$19*(1-$E233),0)</f>
        <v>6.1754385964912285E-4</v>
      </c>
      <c r="O233" s="79">
        <f>IFERROR($F233*'2. Emissions Units &amp; Activities'!M$19*(1-$E233),0)</f>
        <v>6.1754385964912285E-4</v>
      </c>
    </row>
    <row r="234" spans="1:15" x14ac:dyDescent="0.35">
      <c r="A234" s="300" t="s">
        <v>1428</v>
      </c>
      <c r="B234" s="301" t="s">
        <v>251</v>
      </c>
      <c r="C234" s="302" t="str">
        <f>IFERROR(IF(B234="No CAS","",INDEX('DEQ Pollutant List'!$C$7:$C$614,MATCH('3. Pollutant Emissions - EF'!B234,'DEQ Pollutant List'!$B$7:$B$614,0))),"")</f>
        <v>Chromium VI, chromate, and dichromate particulate</v>
      </c>
      <c r="D234" s="303">
        <f>IFERROR(IF(OR($B234="",$B234="No CAS"),INDEX('DEQ Pollutant List'!$A$7:$A$614,MATCH($C234,'DEQ Pollutant List'!$C$7:$C$614,0)),INDEX('DEQ Pollutant List'!$A$7:$A$614,MATCH($B234,'DEQ Pollutant List'!$B$7:$B$614,0))),"")</f>
        <v>136</v>
      </c>
      <c r="E234" s="304">
        <v>0</v>
      </c>
      <c r="F234" s="305">
        <f>0.04*0.0014</f>
        <v>5.5999999999999999E-5</v>
      </c>
      <c r="G234" s="306"/>
      <c r="H234" s="307" t="s">
        <v>1422</v>
      </c>
      <c r="I234" s="308" t="s">
        <v>1480</v>
      </c>
      <c r="J234" s="305">
        <f>IFERROR($F234*'2. Emissions Units &amp; Activities'!H$19*(1-$E234),0)</f>
        <v>2.9478400000000002E-3</v>
      </c>
      <c r="K234" s="309">
        <f>IFERROR($F234*'2. Emissions Units &amp; Activities'!I$19*(1-$E234),0)</f>
        <v>1.1475087719298246E-2</v>
      </c>
      <c r="L234" s="307">
        <f>IFERROR($F234*'2. Emissions Units &amp; Activities'!J$19*(1-$E234),0)</f>
        <v>1.1475087719298246E-2</v>
      </c>
      <c r="M234" s="305">
        <f>IFERROR($F234*'2. Emissions Units &amp; Activities'!K$19*(1-$E234),0)</f>
        <v>1.0522400000000001E-5</v>
      </c>
      <c r="N234" s="309">
        <f>IFERROR($F234*'2. Emissions Units &amp; Activities'!L$19*(1-$E234),0)</f>
        <v>3.1438596491228067E-5</v>
      </c>
      <c r="O234" s="307">
        <f>IFERROR($F234*'2. Emissions Units &amp; Activities'!M$19*(1-$E234),0)</f>
        <v>3.1438596491228067E-5</v>
      </c>
    </row>
    <row r="235" spans="1:15" x14ac:dyDescent="0.35">
      <c r="A235" s="59" t="s">
        <v>1428</v>
      </c>
      <c r="B235" s="60" t="s">
        <v>256</v>
      </c>
      <c r="C235" s="61" t="str">
        <f>IFERROR(IF(B235="No CAS","",INDEX('DEQ Pollutant List'!$C$7:$C$614,MATCH('3. Pollutant Emissions - EF'!B235,'DEQ Pollutant List'!$B$7:$B$614,0))),"")</f>
        <v>Cobalt and compounds</v>
      </c>
      <c r="D235" s="68">
        <f>IFERROR(IF(OR($B235="",$B235="No CAS"),INDEX('DEQ Pollutant List'!$A$7:$A$614,MATCH($C235,'DEQ Pollutant List'!$C$7:$C$614,0)),INDEX('DEQ Pollutant List'!$A$7:$A$614,MATCH($B235,'DEQ Pollutant List'!$B$7:$B$614,0))),"")</f>
        <v>146</v>
      </c>
      <c r="E235" s="76">
        <v>0</v>
      </c>
      <c r="F235" s="77">
        <v>8.3999999999999995E-5</v>
      </c>
      <c r="G235" s="78"/>
      <c r="H235" s="79" t="s">
        <v>1422</v>
      </c>
      <c r="I235" s="80" t="s">
        <v>1448</v>
      </c>
      <c r="J235" s="77">
        <f>IFERROR($F235*'2. Emissions Units &amp; Activities'!H$19*(1-$E235),0)</f>
        <v>4.4217599999999994E-3</v>
      </c>
      <c r="K235" s="81">
        <f>IFERROR($F235*'2. Emissions Units &amp; Activities'!I$19*(1-$E235),0)</f>
        <v>1.7212631578947368E-2</v>
      </c>
      <c r="L235" s="79">
        <f>IFERROR($F235*'2. Emissions Units &amp; Activities'!J$19*(1-$E235),0)</f>
        <v>1.7212631578947368E-2</v>
      </c>
      <c r="M235" s="77">
        <f>IFERROR($F235*'2. Emissions Units &amp; Activities'!K$19*(1-$E235),0)</f>
        <v>1.5783599999999999E-5</v>
      </c>
      <c r="N235" s="81">
        <f>IFERROR($F235*'2. Emissions Units &amp; Activities'!L$19*(1-$E235),0)</f>
        <v>4.7157894736842101E-5</v>
      </c>
      <c r="O235" s="79">
        <f>IFERROR($F235*'2. Emissions Units &amp; Activities'!M$19*(1-$E235),0)</f>
        <v>4.7157894736842101E-5</v>
      </c>
    </row>
    <row r="236" spans="1:15" x14ac:dyDescent="0.35">
      <c r="A236" s="59" t="s">
        <v>1428</v>
      </c>
      <c r="B236" s="60" t="s">
        <v>259</v>
      </c>
      <c r="C236" s="61" t="str">
        <f>IFERROR(IF(B236="No CAS","",INDEX('DEQ Pollutant List'!$C$7:$C$614,MATCH('3. Pollutant Emissions - EF'!B236,'DEQ Pollutant List'!$B$7:$B$614,0))),"")</f>
        <v>Copper and compounds</v>
      </c>
      <c r="D236" s="68">
        <f>IFERROR(IF(OR($B236="",$B236="No CAS"),INDEX('DEQ Pollutant List'!$A$7:$A$614,MATCH($C236,'DEQ Pollutant List'!$C$7:$C$614,0)),INDEX('DEQ Pollutant List'!$A$7:$A$614,MATCH($B236,'DEQ Pollutant List'!$B$7:$B$614,0))),"")</f>
        <v>149</v>
      </c>
      <c r="E236" s="76">
        <v>0</v>
      </c>
      <c r="F236" s="77">
        <v>8.4999999999999995E-4</v>
      </c>
      <c r="G236" s="78"/>
      <c r="H236" s="79" t="s">
        <v>1422</v>
      </c>
      <c r="I236" s="80" t="s">
        <v>1448</v>
      </c>
      <c r="J236" s="77">
        <f>IFERROR($F236*'2. Emissions Units &amp; Activities'!H$19*(1-$E236),0)</f>
        <v>4.4743999999999999E-2</v>
      </c>
      <c r="K236" s="81">
        <f>IFERROR($F236*'2. Emissions Units &amp; Activities'!I$19*(1-$E236),0)</f>
        <v>0.17417543859649121</v>
      </c>
      <c r="L236" s="79">
        <f>IFERROR($F236*'2. Emissions Units &amp; Activities'!J$19*(1-$E236),0)</f>
        <v>0.17417543859649121</v>
      </c>
      <c r="M236" s="77">
        <f>IFERROR($F236*'2. Emissions Units &amp; Activities'!K$19*(1-$E236),0)</f>
        <v>1.59715E-4</v>
      </c>
      <c r="N236" s="81">
        <f>IFERROR($F236*'2. Emissions Units &amp; Activities'!L$19*(1-$E236),0)</f>
        <v>4.7719298245614029E-4</v>
      </c>
      <c r="O236" s="79">
        <f>IFERROR($F236*'2. Emissions Units &amp; Activities'!M$19*(1-$E236),0)</f>
        <v>4.7719298245614029E-4</v>
      </c>
    </row>
    <row r="237" spans="1:15" x14ac:dyDescent="0.35">
      <c r="A237" s="59" t="s">
        <v>1428</v>
      </c>
      <c r="B237" s="60" t="s">
        <v>563</v>
      </c>
      <c r="C237" s="61" t="str">
        <f>IFERROR(IF(B237="No CAS","",INDEX('DEQ Pollutant List'!$C$7:$C$614,MATCH('3. Pollutant Emissions - EF'!B237,'DEQ Pollutant List'!$B$7:$B$614,0))),"")</f>
        <v>Manganese and compounds</v>
      </c>
      <c r="D237" s="68">
        <f>IFERROR(IF(OR($B237="",$B237="No CAS"),INDEX('DEQ Pollutant List'!$A$7:$A$614,MATCH($C237,'DEQ Pollutant List'!$C$7:$C$614,0)),INDEX('DEQ Pollutant List'!$A$7:$A$614,MATCH($B237,'DEQ Pollutant List'!$B$7:$B$614,0))),"")</f>
        <v>312</v>
      </c>
      <c r="E237" s="76">
        <v>0</v>
      </c>
      <c r="F237" s="77">
        <v>3.8000000000000002E-4</v>
      </c>
      <c r="G237" s="78"/>
      <c r="H237" s="79" t="s">
        <v>1422</v>
      </c>
      <c r="I237" s="80" t="s">
        <v>1448</v>
      </c>
      <c r="J237" s="77">
        <f>IFERROR($F237*'2. Emissions Units &amp; Activities'!H$19*(1-$E237),0)</f>
        <v>2.0003200000000002E-2</v>
      </c>
      <c r="K237" s="81">
        <f>IFERROR($F237*'2. Emissions Units &amp; Activities'!I$19*(1-$E237),0)</f>
        <v>7.7866666666666667E-2</v>
      </c>
      <c r="L237" s="79">
        <f>IFERROR($F237*'2. Emissions Units &amp; Activities'!J$19*(1-$E237),0)</f>
        <v>7.7866666666666667E-2</v>
      </c>
      <c r="M237" s="77">
        <f>IFERROR($F237*'2. Emissions Units &amp; Activities'!K$19*(1-$E237),0)</f>
        <v>7.1402000000000005E-5</v>
      </c>
      <c r="N237" s="81">
        <f>IFERROR($F237*'2. Emissions Units &amp; Activities'!L$19*(1-$E237),0)</f>
        <v>2.1333333333333333E-4</v>
      </c>
      <c r="O237" s="79">
        <f>IFERROR($F237*'2. Emissions Units &amp; Activities'!M$19*(1-$E237),0)</f>
        <v>2.1333333333333333E-4</v>
      </c>
    </row>
    <row r="238" spans="1:15" x14ac:dyDescent="0.35">
      <c r="A238" s="59" t="s">
        <v>1428</v>
      </c>
      <c r="B238" s="60" t="s">
        <v>569</v>
      </c>
      <c r="C238" s="61" t="str">
        <f>IFERROR(IF(B238="No CAS","",INDEX('DEQ Pollutant List'!$C$7:$C$614,MATCH('3. Pollutant Emissions - EF'!B238,'DEQ Pollutant List'!$B$7:$B$614,0))),"")</f>
        <v>Mercury and compounds</v>
      </c>
      <c r="D238" s="68">
        <f>IFERROR(IF(OR($B238="",$B238="No CAS"),INDEX('DEQ Pollutant List'!$A$7:$A$614,MATCH($C238,'DEQ Pollutant List'!$C$7:$C$614,0)),INDEX('DEQ Pollutant List'!$A$7:$A$614,MATCH($B238,'DEQ Pollutant List'!$B$7:$B$614,0))),"")</f>
        <v>316</v>
      </c>
      <c r="E238" s="76">
        <v>0</v>
      </c>
      <c r="F238" s="77">
        <v>2.5999999999999998E-4</v>
      </c>
      <c r="G238" s="78"/>
      <c r="H238" s="79" t="s">
        <v>1422</v>
      </c>
      <c r="I238" s="80" t="s">
        <v>1448</v>
      </c>
      <c r="J238" s="77">
        <f>IFERROR($F238*'2. Emissions Units &amp; Activities'!H$19*(1-$E238),0)</f>
        <v>1.36864E-2</v>
      </c>
      <c r="K238" s="81">
        <f>IFERROR($F238*'2. Emissions Units &amp; Activities'!I$19*(1-$E238),0)</f>
        <v>5.3277192982456138E-2</v>
      </c>
      <c r="L238" s="79">
        <f>IFERROR($F238*'2. Emissions Units &amp; Activities'!J$19*(1-$E238),0)</f>
        <v>5.3277192982456138E-2</v>
      </c>
      <c r="M238" s="77">
        <f>IFERROR($F238*'2. Emissions Units &amp; Activities'!K$19*(1-$E238),0)</f>
        <v>4.8853999999999997E-5</v>
      </c>
      <c r="N238" s="81">
        <f>IFERROR($F238*'2. Emissions Units &amp; Activities'!L$19*(1-$E238),0)</f>
        <v>1.4596491228070175E-4</v>
      </c>
      <c r="O238" s="79">
        <f>IFERROR($F238*'2. Emissions Units &amp; Activities'!M$19*(1-$E238),0)</f>
        <v>1.4596491228070175E-4</v>
      </c>
    </row>
    <row r="239" spans="1:15" x14ac:dyDescent="0.35">
      <c r="A239" s="59" t="s">
        <v>1428</v>
      </c>
      <c r="B239" s="60" t="s">
        <v>627</v>
      </c>
      <c r="C239" s="61" t="str">
        <f>IFERROR(IF(B239="No CAS","",INDEX('DEQ Pollutant List'!$C$7:$C$614,MATCH('3. Pollutant Emissions - EF'!B239,'DEQ Pollutant List'!$B$7:$B$614,0))),"")</f>
        <v>Molybdenum trioxide</v>
      </c>
      <c r="D239" s="68">
        <f>IFERROR(IF(OR($B239="",$B239="No CAS"),INDEX('DEQ Pollutant List'!$A$7:$A$614,MATCH($C239,'DEQ Pollutant List'!$C$7:$C$614,0)),INDEX('DEQ Pollutant List'!$A$7:$A$614,MATCH($B239,'DEQ Pollutant List'!$B$7:$B$614,0))),"")</f>
        <v>361</v>
      </c>
      <c r="E239" s="76">
        <v>0</v>
      </c>
      <c r="F239" s="77">
        <v>1.6503439649781114E-3</v>
      </c>
      <c r="G239" s="78"/>
      <c r="H239" s="79" t="s">
        <v>1422</v>
      </c>
      <c r="I239" s="80" t="s">
        <v>1451</v>
      </c>
      <c r="J239" s="77">
        <f>IFERROR($F239*'2. Emissions Units &amp; Activities'!H$19*(1-$E239),0)</f>
        <v>8.6874106316447791E-2</v>
      </c>
      <c r="K239" s="81">
        <f>IFERROR($F239*'2. Emissions Units &amp; Activities'!I$19*(1-$E239),0)</f>
        <v>0.33817574580604104</v>
      </c>
      <c r="L239" s="79">
        <f>IFERROR($F239*'2. Emissions Units &amp; Activities'!J$19*(1-$E239),0)</f>
        <v>0.33817574580604104</v>
      </c>
      <c r="M239" s="77">
        <f>IFERROR($F239*'2. Emissions Units &amp; Activities'!K$19*(1-$E239),0)</f>
        <v>3.1009963101938717E-4</v>
      </c>
      <c r="N239" s="81">
        <f>IFERROR($F239*'2. Emissions Units &amp; Activities'!L$19*(1-$E239),0)</f>
        <v>9.2650889261929059E-4</v>
      </c>
      <c r="O239" s="79">
        <f>IFERROR($F239*'2. Emissions Units &amp; Activities'!M$19*(1-$E239),0)</f>
        <v>9.2650889261929059E-4</v>
      </c>
    </row>
    <row r="240" spans="1:15" x14ac:dyDescent="0.35">
      <c r="A240" s="59" t="s">
        <v>1428</v>
      </c>
      <c r="B240" s="60" t="s">
        <v>635</v>
      </c>
      <c r="C240" s="61" t="str">
        <f>IFERROR(IF(B240="No CAS","",INDEX('DEQ Pollutant List'!$C$7:$C$614,MATCH('3. Pollutant Emissions - EF'!B240,'DEQ Pollutant List'!$B$7:$B$614,0))),"")</f>
        <v>Nickel and compounds</v>
      </c>
      <c r="D240" s="68">
        <f>IFERROR(IF(OR($B240="",$B240="No CAS"),INDEX('DEQ Pollutant List'!$A$7:$A$614,MATCH($C240,'DEQ Pollutant List'!$C$7:$C$614,0)),INDEX('DEQ Pollutant List'!$A$7:$A$614,MATCH($B240,'DEQ Pollutant List'!$B$7:$B$614,0))),"")</f>
        <v>364</v>
      </c>
      <c r="E240" s="76">
        <v>0</v>
      </c>
      <c r="F240" s="77">
        <v>2.0999999999999999E-3</v>
      </c>
      <c r="G240" s="78"/>
      <c r="H240" s="79" t="s">
        <v>1422</v>
      </c>
      <c r="I240" s="80" t="s">
        <v>1448</v>
      </c>
      <c r="J240" s="77">
        <f>IFERROR($F240*'2. Emissions Units &amp; Activities'!H$19*(1-$E240),0)</f>
        <v>0.11054399999999999</v>
      </c>
      <c r="K240" s="81">
        <f>IFERROR($F240*'2. Emissions Units &amp; Activities'!I$19*(1-$E240),0)</f>
        <v>0.43031578947368415</v>
      </c>
      <c r="L240" s="79">
        <f>IFERROR($F240*'2. Emissions Units &amp; Activities'!J$19*(1-$E240),0)</f>
        <v>0.43031578947368415</v>
      </c>
      <c r="M240" s="77">
        <f>IFERROR($F240*'2. Emissions Units &amp; Activities'!K$19*(1-$E240),0)</f>
        <v>3.9459E-4</v>
      </c>
      <c r="N240" s="81">
        <f>IFERROR($F240*'2. Emissions Units &amp; Activities'!L$19*(1-$E240),0)</f>
        <v>1.1789473684210524E-3</v>
      </c>
      <c r="O240" s="79">
        <f>IFERROR($F240*'2. Emissions Units &amp; Activities'!M$19*(1-$E240),0)</f>
        <v>1.1789473684210524E-3</v>
      </c>
    </row>
    <row r="241" spans="1:15" x14ac:dyDescent="0.35">
      <c r="A241" s="59" t="s">
        <v>1428</v>
      </c>
      <c r="B241" s="60" t="s">
        <v>1010</v>
      </c>
      <c r="C241" s="61" t="str">
        <f>IFERROR(IF(B241="No CAS","",INDEX('DEQ Pollutant List'!$C$7:$C$614,MATCH('3. Pollutant Emissions - EF'!B241,'DEQ Pollutant List'!$B$7:$B$614,0))),"")</f>
        <v>Selenium and compounds</v>
      </c>
      <c r="D241" s="68">
        <f>IFERROR(IF(OR($B241="",$B241="No CAS"),INDEX('DEQ Pollutant List'!$A$7:$A$614,MATCH($C241,'DEQ Pollutant List'!$C$7:$C$614,0)),INDEX('DEQ Pollutant List'!$A$7:$A$614,MATCH($B241,'DEQ Pollutant List'!$B$7:$B$614,0))),"")</f>
        <v>575</v>
      </c>
      <c r="E241" s="76">
        <v>0</v>
      </c>
      <c r="F241" s="77" t="s">
        <v>1423</v>
      </c>
      <c r="G241" s="78"/>
      <c r="H241" s="79" t="s">
        <v>1422</v>
      </c>
      <c r="I241" s="80" t="s">
        <v>1449</v>
      </c>
      <c r="J241" s="77">
        <f>IFERROR($F241*'2. Emissions Units &amp; Activities'!H$19*(1-$E241),0)</f>
        <v>0</v>
      </c>
      <c r="K241" s="81">
        <f>IFERROR($F241*'2. Emissions Units &amp; Activities'!I$19*(1-$E241),0)</f>
        <v>0</v>
      </c>
      <c r="L241" s="79">
        <f>IFERROR($F241*'2. Emissions Units &amp; Activities'!J$19*(1-$E241),0)</f>
        <v>0</v>
      </c>
      <c r="M241" s="77">
        <f>IFERROR($F241*'2. Emissions Units &amp; Activities'!K$19*(1-$E241),0)</f>
        <v>0</v>
      </c>
      <c r="N241" s="81">
        <f>IFERROR($F241*'2. Emissions Units &amp; Activities'!L$19*(1-$E241),0)</f>
        <v>0</v>
      </c>
      <c r="O241" s="79">
        <f>IFERROR($F241*'2. Emissions Units &amp; Activities'!M$19*(1-$E241),0)</f>
        <v>0</v>
      </c>
    </row>
    <row r="242" spans="1:15" x14ac:dyDescent="0.35">
      <c r="A242" s="59" t="s">
        <v>1428</v>
      </c>
      <c r="B242" s="60" t="s">
        <v>1129</v>
      </c>
      <c r="C242" s="61" t="str">
        <f>IFERROR(IF(B242="No CAS","",INDEX('DEQ Pollutant List'!$C$7:$C$614,MATCH('3. Pollutant Emissions - EF'!B242,'DEQ Pollutant List'!$B$7:$B$614,0))),"")</f>
        <v>Vanadium (fume or dust)</v>
      </c>
      <c r="D242" s="68">
        <f>IFERROR(IF(OR($B242="",$B242="No CAS"),INDEX('DEQ Pollutant List'!$A$7:$A$614,MATCH($C242,'DEQ Pollutant List'!$C$7:$C$614,0)),INDEX('DEQ Pollutant List'!$A$7:$A$614,MATCH($B242,'DEQ Pollutant List'!$B$7:$B$614,0))),"")</f>
        <v>620</v>
      </c>
      <c r="E242" s="76">
        <v>0</v>
      </c>
      <c r="F242" s="77">
        <v>2.3E-3</v>
      </c>
      <c r="G242" s="78"/>
      <c r="H242" s="79" t="s">
        <v>1422</v>
      </c>
      <c r="I242" s="80" t="s">
        <v>1448</v>
      </c>
      <c r="J242" s="77">
        <f>IFERROR($F242*'2. Emissions Units &amp; Activities'!H$19*(1-$E242),0)</f>
        <v>0.121072</v>
      </c>
      <c r="K242" s="81">
        <f>IFERROR($F242*'2. Emissions Units &amp; Activities'!I$19*(1-$E242),0)</f>
        <v>0.47129824561403505</v>
      </c>
      <c r="L242" s="79">
        <f>IFERROR($F242*'2. Emissions Units &amp; Activities'!J$19*(1-$E242),0)</f>
        <v>0.47129824561403505</v>
      </c>
      <c r="M242" s="77">
        <f>IFERROR($F242*'2. Emissions Units &amp; Activities'!K$19*(1-$E242),0)</f>
        <v>4.3217E-4</v>
      </c>
      <c r="N242" s="81">
        <f>IFERROR($F242*'2. Emissions Units &amp; Activities'!L$19*(1-$E242),0)</f>
        <v>1.2912280701754385E-3</v>
      </c>
      <c r="O242" s="79">
        <f>IFERROR($F242*'2. Emissions Units &amp; Activities'!M$19*(1-$E242),0)</f>
        <v>1.2912280701754385E-3</v>
      </c>
    </row>
    <row r="243" spans="1:15" x14ac:dyDescent="0.35">
      <c r="A243" s="59" t="s">
        <v>1428</v>
      </c>
      <c r="B243" s="60" t="s">
        <v>1150</v>
      </c>
      <c r="C243" s="61" t="str">
        <f>IFERROR(IF(B243="No CAS","",INDEX('DEQ Pollutant List'!$C$7:$C$614,MATCH('3. Pollutant Emissions - EF'!B243,'DEQ Pollutant List'!$B$7:$B$614,0))),"")</f>
        <v>Zinc and compounds</v>
      </c>
      <c r="D243" s="68">
        <f>IFERROR(IF(OR($B243="",$B243="No CAS"),INDEX('DEQ Pollutant List'!$A$7:$A$614,MATCH($C243,'DEQ Pollutant List'!$C$7:$C$614,0)),INDEX('DEQ Pollutant List'!$A$7:$A$614,MATCH($B243,'DEQ Pollutant List'!$B$7:$B$614,0))),"")</f>
        <v>632</v>
      </c>
      <c r="E243" s="76">
        <v>0</v>
      </c>
      <c r="F243" s="77">
        <v>2.9000000000000001E-2</v>
      </c>
      <c r="G243" s="78"/>
      <c r="H243" s="79" t="s">
        <v>1422</v>
      </c>
      <c r="I243" s="80" t="s">
        <v>1448</v>
      </c>
      <c r="J243" s="77">
        <f>IFERROR($F243*'2. Emissions Units &amp; Activities'!H$19*(1-$E243),0)</f>
        <v>1.5265600000000001</v>
      </c>
      <c r="K243" s="81">
        <f>IFERROR($F243*'2. Emissions Units &amp; Activities'!I$19*(1-$E243),0)</f>
        <v>5.9424561403508775</v>
      </c>
      <c r="L243" s="79">
        <f>IFERROR($F243*'2. Emissions Units &amp; Activities'!J$19*(1-$E243),0)</f>
        <v>5.9424561403508775</v>
      </c>
      <c r="M243" s="77">
        <f>IFERROR($F243*'2. Emissions Units &amp; Activities'!K$19*(1-$E243),0)</f>
        <v>5.449100000000001E-3</v>
      </c>
      <c r="N243" s="81">
        <f>IFERROR($F243*'2. Emissions Units &amp; Activities'!L$19*(1-$E243),0)</f>
        <v>1.6280701754385965E-2</v>
      </c>
      <c r="O243" s="79">
        <f>IFERROR($F243*'2. Emissions Units &amp; Activities'!M$19*(1-$E243),0)</f>
        <v>1.6280701754385965E-2</v>
      </c>
    </row>
    <row r="244" spans="1:15" x14ac:dyDescent="0.35">
      <c r="A244" s="59" t="s">
        <v>1398</v>
      </c>
      <c r="B244" s="60" t="s">
        <v>16</v>
      </c>
      <c r="C244" s="61" t="str">
        <f>IFERROR(IF(B244="No CAS","",INDEX('DEQ Pollutant List'!$C$7:$C$614,MATCH('3. Pollutant Emissions - EF'!B244,'DEQ Pollutant List'!$B$7:$B$614,0))),"")</f>
        <v>Acetaldehyde</v>
      </c>
      <c r="D244" s="68">
        <f>IFERROR(IF(OR($B244="",$B244="No CAS"),INDEX('DEQ Pollutant List'!$A$7:$A$614,MATCH($C244,'DEQ Pollutant List'!$C$7:$C$614,0)),INDEX('DEQ Pollutant List'!$A$7:$A$614,MATCH($B244,'DEQ Pollutant List'!$B$7:$B$614,0))),"")</f>
        <v>1</v>
      </c>
      <c r="E244" s="76">
        <v>0</v>
      </c>
      <c r="F244" s="77" t="s">
        <v>1423</v>
      </c>
      <c r="G244" s="78"/>
      <c r="H244" s="79" t="s">
        <v>1425</v>
      </c>
      <c r="I244" s="80" t="s">
        <v>1458</v>
      </c>
      <c r="J244" s="77">
        <f>IFERROR($F244*'2. Emissions Units &amp; Activities'!H$20*(1-$E244),0)</f>
        <v>0</v>
      </c>
      <c r="K244" s="81">
        <f>IFERROR($F244*'2. Emissions Units &amp; Activities'!I$20*(1-$E244),0)</f>
        <v>0</v>
      </c>
      <c r="L244" s="79">
        <f>IFERROR($F244*'2. Emissions Units &amp; Activities'!J$20*(1-$E244),0)</f>
        <v>0</v>
      </c>
      <c r="M244" s="77">
        <f>IFERROR($F244*'2. Emissions Units &amp; Activities'!K$20*(1-$E244),0)</f>
        <v>0</v>
      </c>
      <c r="N244" s="81">
        <f>IFERROR($F244*'2. Emissions Units &amp; Activities'!L$20*(1-$E244),0)</f>
        <v>0</v>
      </c>
      <c r="O244" s="79">
        <f>IFERROR($F244*'2. Emissions Units &amp; Activities'!M$20*(1-$E244),0)</f>
        <v>0</v>
      </c>
    </row>
    <row r="245" spans="1:15" x14ac:dyDescent="0.35">
      <c r="A245" s="59" t="s">
        <v>1398</v>
      </c>
      <c r="B245" s="60" t="s">
        <v>26</v>
      </c>
      <c r="C245" s="61" t="str">
        <f>IFERROR(IF(B245="No CAS","",INDEX('DEQ Pollutant List'!$C$7:$C$614,MATCH('3. Pollutant Emissions - EF'!B245,'DEQ Pollutant List'!$B$7:$B$614,0))),"")</f>
        <v>Acrolein</v>
      </c>
      <c r="D245" s="68">
        <f>IFERROR(IF(OR($B245="",$B245="No CAS"),INDEX('DEQ Pollutant List'!$A$7:$A$614,MATCH($C245,'DEQ Pollutant List'!$C$7:$C$614,0)),INDEX('DEQ Pollutant List'!$A$7:$A$614,MATCH($B245,'DEQ Pollutant List'!$B$7:$B$614,0))),"")</f>
        <v>5</v>
      </c>
      <c r="E245" s="76">
        <v>0</v>
      </c>
      <c r="F245" s="77" t="s">
        <v>1423</v>
      </c>
      <c r="G245" s="78"/>
      <c r="H245" s="79" t="s">
        <v>1425</v>
      </c>
      <c r="I245" s="80" t="s">
        <v>1458</v>
      </c>
      <c r="J245" s="77">
        <f>IFERROR($F245*'2. Emissions Units &amp; Activities'!H$20*(1-$E245),0)</f>
        <v>0</v>
      </c>
      <c r="K245" s="81">
        <f>IFERROR($F245*'2. Emissions Units &amp; Activities'!I$20*(1-$E245),0)</f>
        <v>0</v>
      </c>
      <c r="L245" s="79">
        <f>IFERROR($F245*'2. Emissions Units &amp; Activities'!J$20*(1-$E245),0)</f>
        <v>0</v>
      </c>
      <c r="M245" s="77">
        <f>IFERROR($F245*'2. Emissions Units &amp; Activities'!K$20*(1-$E245),0)</f>
        <v>0</v>
      </c>
      <c r="N245" s="81">
        <f>IFERROR($F245*'2. Emissions Units &amp; Activities'!L$20*(1-$E245),0)</f>
        <v>0</v>
      </c>
      <c r="O245" s="79">
        <f>IFERROR($F245*'2. Emissions Units &amp; Activities'!M$20*(1-$E245),0)</f>
        <v>0</v>
      </c>
    </row>
    <row r="246" spans="1:15" x14ac:dyDescent="0.35">
      <c r="A246" s="59" t="s">
        <v>1398</v>
      </c>
      <c r="B246" s="60" t="s">
        <v>102</v>
      </c>
      <c r="C246" s="61" t="str">
        <f>IFERROR(IF(B246="No CAS","",INDEX('DEQ Pollutant List'!$C$7:$C$614,MATCH('3. Pollutant Emissions - EF'!B246,'DEQ Pollutant List'!$B$7:$B$614,0))),"")</f>
        <v>Benzene</v>
      </c>
      <c r="D246" s="68">
        <f>IFERROR(IF(OR($B246="",$B246="No CAS"),INDEX('DEQ Pollutant List'!$A$7:$A$614,MATCH($C246,'DEQ Pollutant List'!$C$7:$C$614,0)),INDEX('DEQ Pollutant List'!$A$7:$A$614,MATCH($B246,'DEQ Pollutant List'!$B$7:$B$614,0))),"")</f>
        <v>46</v>
      </c>
      <c r="E246" s="76">
        <v>0</v>
      </c>
      <c r="F246" s="77" t="s">
        <v>1423</v>
      </c>
      <c r="G246" s="78"/>
      <c r="H246" s="79" t="s">
        <v>1425</v>
      </c>
      <c r="I246" s="80" t="s">
        <v>1458</v>
      </c>
      <c r="J246" s="77">
        <f>IFERROR($F246*'2. Emissions Units &amp; Activities'!H$20*(1-$E246),0)</f>
        <v>0</v>
      </c>
      <c r="K246" s="81">
        <f>IFERROR($F246*'2. Emissions Units &amp; Activities'!I$20*(1-$E246),0)</f>
        <v>0</v>
      </c>
      <c r="L246" s="79">
        <f>IFERROR($F246*'2. Emissions Units &amp; Activities'!J$20*(1-$E246),0)</f>
        <v>0</v>
      </c>
      <c r="M246" s="77">
        <f>IFERROR($F246*'2. Emissions Units &amp; Activities'!K$20*(1-$E246),0)</f>
        <v>0</v>
      </c>
      <c r="N246" s="81">
        <f>IFERROR($F246*'2. Emissions Units &amp; Activities'!L$20*(1-$E246),0)</f>
        <v>0</v>
      </c>
      <c r="O246" s="79">
        <f>IFERROR($F246*'2. Emissions Units &amp; Activities'!M$20*(1-$E246),0)</f>
        <v>0</v>
      </c>
    </row>
    <row r="247" spans="1:15" x14ac:dyDescent="0.35">
      <c r="A247" s="59" t="s">
        <v>1398</v>
      </c>
      <c r="B247" s="60" t="s">
        <v>551</v>
      </c>
      <c r="C247" s="61" t="str">
        <f>IFERROR(IF(B247="No CAS","",INDEX('DEQ Pollutant List'!$C$7:$C$614,MATCH('3. Pollutant Emissions - EF'!B247,'DEQ Pollutant List'!$B$7:$B$614,0))),"")</f>
        <v>Isopropylbenzene (Cumene)</v>
      </c>
      <c r="D247" s="68">
        <f>IFERROR(IF(OR($B247="",$B247="No CAS"),INDEX('DEQ Pollutant List'!$A$7:$A$614,MATCH($C247,'DEQ Pollutant List'!$C$7:$C$614,0)),INDEX('DEQ Pollutant List'!$A$7:$A$614,MATCH($B247,'DEQ Pollutant List'!$B$7:$B$614,0))),"")</f>
        <v>157</v>
      </c>
      <c r="E247" s="76">
        <v>0</v>
      </c>
      <c r="F247" s="77" t="s">
        <v>1423</v>
      </c>
      <c r="G247" s="78"/>
      <c r="H247" s="79" t="s">
        <v>1425</v>
      </c>
      <c r="I247" s="80" t="s">
        <v>1458</v>
      </c>
      <c r="J247" s="77">
        <f>IFERROR($F247*'2. Emissions Units &amp; Activities'!H$20*(1-$E247),0)</f>
        <v>0</v>
      </c>
      <c r="K247" s="81">
        <f>IFERROR($F247*'2. Emissions Units &amp; Activities'!I$20*(1-$E247),0)</f>
        <v>0</v>
      </c>
      <c r="L247" s="79">
        <f>IFERROR($F247*'2. Emissions Units &amp; Activities'!J$20*(1-$E247),0)</f>
        <v>0</v>
      </c>
      <c r="M247" s="77">
        <f>IFERROR($F247*'2. Emissions Units &amp; Activities'!K$20*(1-$E247),0)</f>
        <v>0</v>
      </c>
      <c r="N247" s="81">
        <f>IFERROR($F247*'2. Emissions Units &amp; Activities'!L$20*(1-$E247),0)</f>
        <v>0</v>
      </c>
      <c r="O247" s="79">
        <f>IFERROR($F247*'2. Emissions Units &amp; Activities'!M$20*(1-$E247),0)</f>
        <v>0</v>
      </c>
    </row>
    <row r="248" spans="1:15" x14ac:dyDescent="0.35">
      <c r="A248" s="59" t="s">
        <v>1398</v>
      </c>
      <c r="B248" s="60" t="s">
        <v>482</v>
      </c>
      <c r="C248" s="61" t="str">
        <f>IFERROR(IF(B248="No CAS","",INDEX('DEQ Pollutant List'!$C$7:$C$614,MATCH('3. Pollutant Emissions - EF'!B248,'DEQ Pollutant List'!$B$7:$B$614,0))),"")</f>
        <v>Formaldehyde</v>
      </c>
      <c r="D248" s="68">
        <f>IFERROR(IF(OR($B248="",$B248="No CAS"),INDEX('DEQ Pollutant List'!$A$7:$A$614,MATCH($C248,'DEQ Pollutant List'!$C$7:$C$614,0)),INDEX('DEQ Pollutant List'!$A$7:$A$614,MATCH($B248,'DEQ Pollutant List'!$B$7:$B$614,0))),"")</f>
        <v>250</v>
      </c>
      <c r="E248" s="76">
        <v>0</v>
      </c>
      <c r="F248" s="77" t="s">
        <v>1423</v>
      </c>
      <c r="G248" s="78"/>
      <c r="H248" s="79" t="s">
        <v>1425</v>
      </c>
      <c r="I248" s="80" t="s">
        <v>1459</v>
      </c>
      <c r="J248" s="77">
        <f>IFERROR($F248*'2. Emissions Units &amp; Activities'!H$20*(1-$E248),0)</f>
        <v>0</v>
      </c>
      <c r="K248" s="81">
        <f>IFERROR($F248*'2. Emissions Units &amp; Activities'!I$20*(1-$E248),0)</f>
        <v>0</v>
      </c>
      <c r="L248" s="79">
        <f>IFERROR($F248*'2. Emissions Units &amp; Activities'!J$20*(1-$E248),0)</f>
        <v>0</v>
      </c>
      <c r="M248" s="77">
        <f>IFERROR($F248*'2. Emissions Units &amp; Activities'!K$20*(1-$E248),0)</f>
        <v>0</v>
      </c>
      <c r="N248" s="81">
        <f>IFERROR($F248*'2. Emissions Units &amp; Activities'!L$20*(1-$E248),0)</f>
        <v>0</v>
      </c>
      <c r="O248" s="79">
        <f>IFERROR($F248*'2. Emissions Units &amp; Activities'!M$20*(1-$E248),0)</f>
        <v>0</v>
      </c>
    </row>
    <row r="249" spans="1:15" x14ac:dyDescent="0.35">
      <c r="A249" s="59" t="s">
        <v>1398</v>
      </c>
      <c r="B249" s="60" t="s">
        <v>574</v>
      </c>
      <c r="C249" s="61" t="str">
        <f>IFERROR(IF(B249="No CAS","",INDEX('DEQ Pollutant List'!$C$7:$C$614,MATCH('3. Pollutant Emissions - EF'!B249,'DEQ Pollutant List'!$B$7:$B$614,0))),"")</f>
        <v>Methanol</v>
      </c>
      <c r="D249" s="68">
        <f>IFERROR(IF(OR($B249="",$B249="No CAS"),INDEX('DEQ Pollutant List'!$A$7:$A$614,MATCH($C249,'DEQ Pollutant List'!$C$7:$C$614,0)),INDEX('DEQ Pollutant List'!$A$7:$A$614,MATCH($B249,'DEQ Pollutant List'!$B$7:$B$614,0))),"")</f>
        <v>321</v>
      </c>
      <c r="E249" s="76">
        <v>0</v>
      </c>
      <c r="F249" s="77">
        <v>2.4500000000000001E-2</v>
      </c>
      <c r="G249" s="78"/>
      <c r="H249" s="79" t="s">
        <v>1425</v>
      </c>
      <c r="I249" s="80" t="s">
        <v>1460</v>
      </c>
      <c r="J249" s="77">
        <f>IFERROR($F249*'2. Emissions Units &amp; Activities'!H$20*(1-$E249),0)</f>
        <v>4648.875</v>
      </c>
      <c r="K249" s="81">
        <f>IFERROR($F249*'2. Emissions Units &amp; Activities'!I$20*(1-$E249),0)</f>
        <v>6750.9750000000004</v>
      </c>
      <c r="L249" s="79">
        <f>IFERROR($F249*'2. Emissions Units &amp; Activities'!J$20*(1-$E249),0)</f>
        <v>6750.9750000000004</v>
      </c>
      <c r="M249" s="77">
        <f>IFERROR($F249*'2. Emissions Units &amp; Activities'!K$20*(1-$E249),0)</f>
        <v>21.018550000000001</v>
      </c>
      <c r="N249" s="81">
        <f>IFERROR($F249*'2. Emissions Units &amp; Activities'!L$20*(1-$E249),0)</f>
        <v>25.577999999999999</v>
      </c>
      <c r="O249" s="79">
        <f>IFERROR($F249*'2. Emissions Units &amp; Activities'!M$20*(1-$E249),0)</f>
        <v>25.577999999999999</v>
      </c>
    </row>
    <row r="250" spans="1:15" x14ac:dyDescent="0.35">
      <c r="A250" s="59" t="s">
        <v>1398</v>
      </c>
      <c r="B250" s="60" t="s">
        <v>150</v>
      </c>
      <c r="C250" s="61" t="str">
        <f>IFERROR(IF(B250="No CAS","",INDEX('DEQ Pollutant List'!$C$7:$C$614,MATCH('3. Pollutant Emissions - EF'!B250,'DEQ Pollutant List'!$B$7:$B$614,0))),"")</f>
        <v>2-Butanone (Methyl ethyl ketone)</v>
      </c>
      <c r="D250" s="68">
        <f>IFERROR(IF(OR($B250="",$B250="No CAS"),INDEX('DEQ Pollutant List'!$A$7:$A$614,MATCH($C250,'DEQ Pollutant List'!$C$7:$C$614,0)),INDEX('DEQ Pollutant List'!$A$7:$A$614,MATCH($B250,'DEQ Pollutant List'!$B$7:$B$614,0))),"")</f>
        <v>333</v>
      </c>
      <c r="E250" s="76">
        <v>0</v>
      </c>
      <c r="F250" s="77" t="s">
        <v>1423</v>
      </c>
      <c r="G250" s="78"/>
      <c r="H250" s="79" t="s">
        <v>1425</v>
      </c>
      <c r="I250" s="80" t="s">
        <v>1458</v>
      </c>
      <c r="J250" s="77">
        <f>IFERROR($F250*'2. Emissions Units &amp; Activities'!H$20*(1-$E250),0)</f>
        <v>0</v>
      </c>
      <c r="K250" s="81">
        <f>IFERROR($F250*'2. Emissions Units &amp; Activities'!I$20*(1-$E250),0)</f>
        <v>0</v>
      </c>
      <c r="L250" s="79">
        <f>IFERROR($F250*'2. Emissions Units &amp; Activities'!J$20*(1-$E250),0)</f>
        <v>0</v>
      </c>
      <c r="M250" s="77">
        <f>IFERROR($F250*'2. Emissions Units &amp; Activities'!K$20*(1-$E250),0)</f>
        <v>0</v>
      </c>
      <c r="N250" s="81">
        <f>IFERROR($F250*'2. Emissions Units &amp; Activities'!L$20*(1-$E250),0)</f>
        <v>0</v>
      </c>
      <c r="O250" s="79">
        <f>IFERROR($F250*'2. Emissions Units &amp; Activities'!M$20*(1-$E250),0)</f>
        <v>0</v>
      </c>
    </row>
    <row r="251" spans="1:15" x14ac:dyDescent="0.35">
      <c r="A251" s="59" t="s">
        <v>1398</v>
      </c>
      <c r="B251" s="60" t="s">
        <v>598</v>
      </c>
      <c r="C251" s="61" t="str">
        <f>IFERROR(IF(B251="No CAS","",INDEX('DEQ Pollutant List'!$C$7:$C$614,MATCH('3. Pollutant Emissions - EF'!B251,'DEQ Pollutant List'!$B$7:$B$614,0))),"")</f>
        <v>Methyl isobutyl ketone (MIBK, Hexone)</v>
      </c>
      <c r="D251" s="68">
        <f>IFERROR(IF(OR($B251="",$B251="No CAS"),INDEX('DEQ Pollutant List'!$A$7:$A$614,MATCH($C251,'DEQ Pollutant List'!$C$7:$C$614,0)),INDEX('DEQ Pollutant List'!$A$7:$A$614,MATCH($B251,'DEQ Pollutant List'!$B$7:$B$614,0))),"")</f>
        <v>337</v>
      </c>
      <c r="E251" s="76">
        <v>0</v>
      </c>
      <c r="F251" s="77" t="s">
        <v>1423</v>
      </c>
      <c r="G251" s="78"/>
      <c r="H251" s="79" t="s">
        <v>1425</v>
      </c>
      <c r="I251" s="80" t="s">
        <v>1458</v>
      </c>
      <c r="J251" s="77">
        <f>IFERROR($F251*'2. Emissions Units &amp; Activities'!H$20*(1-$E251),0)</f>
        <v>0</v>
      </c>
      <c r="K251" s="81">
        <f>IFERROR($F251*'2. Emissions Units &amp; Activities'!I$20*(1-$E251),0)</f>
        <v>0</v>
      </c>
      <c r="L251" s="79">
        <f>IFERROR($F251*'2. Emissions Units &amp; Activities'!J$20*(1-$E251),0)</f>
        <v>0</v>
      </c>
      <c r="M251" s="77">
        <f>IFERROR($F251*'2. Emissions Units &amp; Activities'!K$20*(1-$E251),0)</f>
        <v>0</v>
      </c>
      <c r="N251" s="81">
        <f>IFERROR($F251*'2. Emissions Units &amp; Activities'!L$20*(1-$E251),0)</f>
        <v>0</v>
      </c>
      <c r="O251" s="79">
        <f>IFERROR($F251*'2. Emissions Units &amp; Activities'!M$20*(1-$E251),0)</f>
        <v>0</v>
      </c>
    </row>
    <row r="252" spans="1:15" x14ac:dyDescent="0.35">
      <c r="A252" s="59" t="s">
        <v>1398</v>
      </c>
      <c r="B252" s="60" t="s">
        <v>750</v>
      </c>
      <c r="C252" s="61" t="str">
        <f>IFERROR(IF(B252="No CAS","",INDEX('DEQ Pollutant List'!$C$7:$C$614,MATCH('3. Pollutant Emissions - EF'!B252,'DEQ Pollutant List'!$B$7:$B$614,0))),"")</f>
        <v>Phenol</v>
      </c>
      <c r="D252" s="68">
        <f>IFERROR(IF(OR($B252="",$B252="No CAS"),INDEX('DEQ Pollutant List'!$A$7:$A$614,MATCH($C252,'DEQ Pollutant List'!$C$7:$C$614,0)),INDEX('DEQ Pollutant List'!$A$7:$A$614,MATCH($B252,'DEQ Pollutant List'!$B$7:$B$614,0))),"")</f>
        <v>497</v>
      </c>
      <c r="E252" s="76">
        <v>0</v>
      </c>
      <c r="F252" s="77" t="s">
        <v>1423</v>
      </c>
      <c r="G252" s="78"/>
      <c r="H252" s="79" t="s">
        <v>1425</v>
      </c>
      <c r="I252" s="80" t="s">
        <v>1458</v>
      </c>
      <c r="J252" s="77">
        <f>IFERROR($F252*'2. Emissions Units &amp; Activities'!H$20*(1-$E252),0)</f>
        <v>0</v>
      </c>
      <c r="K252" s="81">
        <f>IFERROR($F252*'2. Emissions Units &amp; Activities'!I$20*(1-$E252),0)</f>
        <v>0</v>
      </c>
      <c r="L252" s="79">
        <f>IFERROR($F252*'2. Emissions Units &amp; Activities'!J$20*(1-$E252),0)</f>
        <v>0</v>
      </c>
      <c r="M252" s="77">
        <f>IFERROR($F252*'2. Emissions Units &amp; Activities'!K$20*(1-$E252),0)</f>
        <v>0</v>
      </c>
      <c r="N252" s="81">
        <f>IFERROR($F252*'2. Emissions Units &amp; Activities'!L$20*(1-$E252),0)</f>
        <v>0</v>
      </c>
      <c r="O252" s="79">
        <f>IFERROR($F252*'2. Emissions Units &amp; Activities'!M$20*(1-$E252),0)</f>
        <v>0</v>
      </c>
    </row>
    <row r="253" spans="1:15" x14ac:dyDescent="0.35">
      <c r="A253" s="59" t="s">
        <v>1398</v>
      </c>
      <c r="B253" s="60" t="s">
        <v>978</v>
      </c>
      <c r="C253" s="61" t="str">
        <f>IFERROR(IF(B253="No CAS","",INDEX('DEQ Pollutant List'!$C$7:$C$614,MATCH('3. Pollutant Emissions - EF'!B253,'DEQ Pollutant List'!$B$7:$B$614,0))),"")</f>
        <v>Propionaldehyde</v>
      </c>
      <c r="D253" s="68">
        <f>IFERROR(IF(OR($B253="",$B253="No CAS"),INDEX('DEQ Pollutant List'!$A$7:$A$614,MATCH($C253,'DEQ Pollutant List'!$C$7:$C$614,0)),INDEX('DEQ Pollutant List'!$A$7:$A$614,MATCH($B253,'DEQ Pollutant List'!$B$7:$B$614,0))),"")</f>
        <v>559</v>
      </c>
      <c r="E253" s="76">
        <v>0</v>
      </c>
      <c r="F253" s="77" t="s">
        <v>1423</v>
      </c>
      <c r="G253" s="78"/>
      <c r="H253" s="79" t="s">
        <v>1425</v>
      </c>
      <c r="I253" s="80" t="s">
        <v>1458</v>
      </c>
      <c r="J253" s="77">
        <f>IFERROR($F253*'2. Emissions Units &amp; Activities'!H$20*(1-$E253),0)</f>
        <v>0</v>
      </c>
      <c r="K253" s="81">
        <f>IFERROR($F253*'2. Emissions Units &amp; Activities'!I$20*(1-$E253),0)</f>
        <v>0</v>
      </c>
      <c r="L253" s="79">
        <f>IFERROR($F253*'2. Emissions Units &amp; Activities'!J$20*(1-$E253),0)</f>
        <v>0</v>
      </c>
      <c r="M253" s="77">
        <f>IFERROR($F253*'2. Emissions Units &amp; Activities'!K$20*(1-$E253),0)</f>
        <v>0</v>
      </c>
      <c r="N253" s="81">
        <f>IFERROR($F253*'2. Emissions Units &amp; Activities'!L$20*(1-$E253),0)</f>
        <v>0</v>
      </c>
      <c r="O253" s="79">
        <f>IFERROR($F253*'2. Emissions Units &amp; Activities'!M$20*(1-$E253),0)</f>
        <v>0</v>
      </c>
    </row>
    <row r="254" spans="1:15" x14ac:dyDescent="0.35">
      <c r="A254" s="59" t="s">
        <v>1398</v>
      </c>
      <c r="B254" s="60" t="s">
        <v>1025</v>
      </c>
      <c r="C254" s="61" t="str">
        <f>IFERROR(IF(B254="No CAS","",INDEX('DEQ Pollutant List'!$C$7:$C$614,MATCH('3. Pollutant Emissions - EF'!B254,'DEQ Pollutant List'!$B$7:$B$614,0))),"")</f>
        <v>Styrene</v>
      </c>
      <c r="D254" s="68">
        <f>IFERROR(IF(OR($B254="",$B254="No CAS"),INDEX('DEQ Pollutant List'!$A$7:$A$614,MATCH($C254,'DEQ Pollutant List'!$C$7:$C$614,0)),INDEX('DEQ Pollutant List'!$A$7:$A$614,MATCH($B254,'DEQ Pollutant List'!$B$7:$B$614,0))),"")</f>
        <v>585</v>
      </c>
      <c r="E254" s="76">
        <v>0</v>
      </c>
      <c r="F254" s="77" t="s">
        <v>1423</v>
      </c>
      <c r="G254" s="78"/>
      <c r="H254" s="79" t="s">
        <v>1425</v>
      </c>
      <c r="I254" s="80" t="s">
        <v>1458</v>
      </c>
      <c r="J254" s="77">
        <f>IFERROR($F254*'2. Emissions Units &amp; Activities'!H$20*(1-$E254),0)</f>
        <v>0</v>
      </c>
      <c r="K254" s="81">
        <f>IFERROR($F254*'2. Emissions Units &amp; Activities'!I$20*(1-$E254),0)</f>
        <v>0</v>
      </c>
      <c r="L254" s="79">
        <f>IFERROR($F254*'2. Emissions Units &amp; Activities'!J$20*(1-$E254),0)</f>
        <v>0</v>
      </c>
      <c r="M254" s="77">
        <f>IFERROR($F254*'2. Emissions Units &amp; Activities'!K$20*(1-$E254),0)</f>
        <v>0</v>
      </c>
      <c r="N254" s="81">
        <f>IFERROR($F254*'2. Emissions Units &amp; Activities'!L$20*(1-$E254),0)</f>
        <v>0</v>
      </c>
      <c r="O254" s="79">
        <f>IFERROR($F254*'2. Emissions Units &amp; Activities'!M$20*(1-$E254),0)</f>
        <v>0</v>
      </c>
    </row>
    <row r="255" spans="1:15" x14ac:dyDescent="0.35">
      <c r="A255" s="59" t="s">
        <v>1398</v>
      </c>
      <c r="B255" s="60" t="s">
        <v>1062</v>
      </c>
      <c r="C255" s="61" t="str">
        <f>IFERROR(IF(B255="No CAS","",INDEX('DEQ Pollutant List'!$C$7:$C$614,MATCH('3. Pollutant Emissions - EF'!B255,'DEQ Pollutant List'!$B$7:$B$614,0))),"")</f>
        <v>Toluene</v>
      </c>
      <c r="D255" s="68">
        <f>IFERROR(IF(OR($B255="",$B255="No CAS"),INDEX('DEQ Pollutant List'!$A$7:$A$614,MATCH($C255,'DEQ Pollutant List'!$C$7:$C$614,0)),INDEX('DEQ Pollutant List'!$A$7:$A$614,MATCH($B255,'DEQ Pollutant List'!$B$7:$B$614,0))),"")</f>
        <v>600</v>
      </c>
      <c r="E255" s="76">
        <v>0</v>
      </c>
      <c r="F255" s="77" t="s">
        <v>1423</v>
      </c>
      <c r="G255" s="78"/>
      <c r="H255" s="79" t="s">
        <v>1425</v>
      </c>
      <c r="I255" s="80" t="s">
        <v>1458</v>
      </c>
      <c r="J255" s="77">
        <f>IFERROR($F255*'2. Emissions Units &amp; Activities'!H$20*(1-$E255),0)</f>
        <v>0</v>
      </c>
      <c r="K255" s="81">
        <f>IFERROR($F255*'2. Emissions Units &amp; Activities'!I$20*(1-$E255),0)</f>
        <v>0</v>
      </c>
      <c r="L255" s="79">
        <f>IFERROR($F255*'2. Emissions Units &amp; Activities'!J$20*(1-$E255),0)</f>
        <v>0</v>
      </c>
      <c r="M255" s="77">
        <f>IFERROR($F255*'2. Emissions Units &amp; Activities'!K$20*(1-$E255),0)</f>
        <v>0</v>
      </c>
      <c r="N255" s="81">
        <f>IFERROR($F255*'2. Emissions Units &amp; Activities'!L$20*(1-$E255),0)</f>
        <v>0</v>
      </c>
      <c r="O255" s="79">
        <f>IFERROR($F255*'2. Emissions Units &amp; Activities'!M$20*(1-$E255),0)</f>
        <v>0</v>
      </c>
    </row>
    <row r="256" spans="1:15" x14ac:dyDescent="0.35">
      <c r="A256" s="59" t="s">
        <v>1398</v>
      </c>
      <c r="B256" s="60" t="s">
        <v>1147</v>
      </c>
      <c r="C256" s="61" t="str">
        <f>IFERROR(IF(B256="No CAS","",INDEX('DEQ Pollutant List'!$C$7:$C$614,MATCH('3. Pollutant Emissions - EF'!B256,'DEQ Pollutant List'!$B$7:$B$614,0))),"")</f>
        <v>m-Xylene</v>
      </c>
      <c r="D256" s="68">
        <f>IFERROR(IF(OR($B256="",$B256="No CAS"),INDEX('DEQ Pollutant List'!$A$7:$A$614,MATCH($C256,'DEQ Pollutant List'!$C$7:$C$614,0)),INDEX('DEQ Pollutant List'!$A$7:$A$614,MATCH($B256,'DEQ Pollutant List'!$B$7:$B$614,0))),"")</f>
        <v>629</v>
      </c>
      <c r="E256" s="76">
        <v>0</v>
      </c>
      <c r="F256" s="77" t="s">
        <v>1423</v>
      </c>
      <c r="G256" s="78"/>
      <c r="H256" s="79" t="s">
        <v>1425</v>
      </c>
      <c r="I256" s="80" t="s">
        <v>1461</v>
      </c>
      <c r="J256" s="77">
        <f>IFERROR($F256*'2. Emissions Units &amp; Activities'!H$20*(1-$E256),0)</f>
        <v>0</v>
      </c>
      <c r="K256" s="81">
        <f>IFERROR($F256*'2. Emissions Units &amp; Activities'!I$20*(1-$E256),0)</f>
        <v>0</v>
      </c>
      <c r="L256" s="79">
        <f>IFERROR($F256*'2. Emissions Units &amp; Activities'!J$20*(1-$E256),0)</f>
        <v>0</v>
      </c>
      <c r="M256" s="77">
        <f>IFERROR($F256*'2. Emissions Units &amp; Activities'!K$20*(1-$E256),0)</f>
        <v>0</v>
      </c>
      <c r="N256" s="81">
        <f>IFERROR($F256*'2. Emissions Units &amp; Activities'!L$20*(1-$E256),0)</f>
        <v>0</v>
      </c>
      <c r="O256" s="79">
        <f>IFERROR($F256*'2. Emissions Units &amp; Activities'!M$20*(1-$E256),0)</f>
        <v>0</v>
      </c>
    </row>
    <row r="257" spans="1:15" x14ac:dyDescent="0.35">
      <c r="A257" s="59" t="s">
        <v>1398</v>
      </c>
      <c r="B257" s="60" t="s">
        <v>1148</v>
      </c>
      <c r="C257" s="61" t="str">
        <f>IFERROR(IF(B257="No CAS","",INDEX('DEQ Pollutant List'!$C$7:$C$614,MATCH('3. Pollutant Emissions - EF'!B257,'DEQ Pollutant List'!$B$7:$B$614,0))),"")</f>
        <v>o-Xylene</v>
      </c>
      <c r="D257" s="68">
        <f>IFERROR(IF(OR($B257="",$B257="No CAS"),INDEX('DEQ Pollutant List'!$A$7:$A$614,MATCH($C257,'DEQ Pollutant List'!$C$7:$C$614,0)),INDEX('DEQ Pollutant List'!$A$7:$A$614,MATCH($B257,'DEQ Pollutant List'!$B$7:$B$614,0))),"")</f>
        <v>630</v>
      </c>
      <c r="E257" s="76">
        <v>0</v>
      </c>
      <c r="F257" s="77" t="s">
        <v>1423</v>
      </c>
      <c r="G257" s="78"/>
      <c r="H257" s="79" t="s">
        <v>1425</v>
      </c>
      <c r="I257" s="80" t="s">
        <v>1458</v>
      </c>
      <c r="J257" s="77">
        <f>IFERROR($F257*'2. Emissions Units &amp; Activities'!H$20*(1-$E257),0)</f>
        <v>0</v>
      </c>
      <c r="K257" s="81">
        <f>IFERROR($F257*'2. Emissions Units &amp; Activities'!I$20*(1-$E257),0)</f>
        <v>0</v>
      </c>
      <c r="L257" s="79">
        <f>IFERROR($F257*'2. Emissions Units &amp; Activities'!J$20*(1-$E257),0)</f>
        <v>0</v>
      </c>
      <c r="M257" s="77">
        <f>IFERROR($F257*'2. Emissions Units &amp; Activities'!K$20*(1-$E257),0)</f>
        <v>0</v>
      </c>
      <c r="N257" s="81">
        <f>IFERROR($F257*'2. Emissions Units &amp; Activities'!L$20*(1-$E257),0)</f>
        <v>0</v>
      </c>
      <c r="O257" s="79">
        <f>IFERROR($F257*'2. Emissions Units &amp; Activities'!M$20*(1-$E257),0)</f>
        <v>0</v>
      </c>
    </row>
    <row r="258" spans="1:15" x14ac:dyDescent="0.35">
      <c r="A258" s="59" t="s">
        <v>1398</v>
      </c>
      <c r="B258" s="60" t="s">
        <v>1149</v>
      </c>
      <c r="C258" s="61" t="str">
        <f>IFERROR(IF(B258="No CAS","",INDEX('DEQ Pollutant List'!$C$7:$C$614,MATCH('3. Pollutant Emissions - EF'!B258,'DEQ Pollutant List'!$B$7:$B$614,0))),"")</f>
        <v>p-Xylene</v>
      </c>
      <c r="D258" s="68">
        <f>IFERROR(IF(OR($B258="",$B258="No CAS"),INDEX('DEQ Pollutant List'!$A$7:$A$614,MATCH($C258,'DEQ Pollutant List'!$C$7:$C$614,0)),INDEX('DEQ Pollutant List'!$A$7:$A$614,MATCH($B258,'DEQ Pollutant List'!$B$7:$B$614,0))),"")</f>
        <v>631</v>
      </c>
      <c r="E258" s="76">
        <v>0</v>
      </c>
      <c r="F258" s="77" t="s">
        <v>1423</v>
      </c>
      <c r="G258" s="78"/>
      <c r="H258" s="79" t="s">
        <v>1425</v>
      </c>
      <c r="I258" s="80" t="s">
        <v>1461</v>
      </c>
      <c r="J258" s="77">
        <f>IFERROR($F258*'2. Emissions Units &amp; Activities'!H$20*(1-$E258),0)</f>
        <v>0</v>
      </c>
      <c r="K258" s="81">
        <f>IFERROR($F258*'2. Emissions Units &amp; Activities'!I$20*(1-$E258),0)</f>
        <v>0</v>
      </c>
      <c r="L258" s="79">
        <f>IFERROR($F258*'2. Emissions Units &amp; Activities'!J$20*(1-$E258),0)</f>
        <v>0</v>
      </c>
      <c r="M258" s="77">
        <f>IFERROR($F258*'2. Emissions Units &amp; Activities'!K$20*(1-$E258),0)</f>
        <v>0</v>
      </c>
      <c r="N258" s="81">
        <f>IFERROR($F258*'2. Emissions Units &amp; Activities'!L$20*(1-$E258),0)</f>
        <v>0</v>
      </c>
      <c r="O258" s="79">
        <f>IFERROR($F258*'2. Emissions Units &amp; Activities'!M$20*(1-$E258),0)</f>
        <v>0</v>
      </c>
    </row>
    <row r="259" spans="1:15" x14ac:dyDescent="0.35">
      <c r="A259" s="59" t="s">
        <v>1400</v>
      </c>
      <c r="B259" s="60" t="s">
        <v>16</v>
      </c>
      <c r="C259" s="61" t="str">
        <f>IFERROR(IF(B259="No CAS","",INDEX('DEQ Pollutant List'!$C$7:$C$614,MATCH('3. Pollutant Emissions - EF'!B259,'DEQ Pollutant List'!$B$7:$B$614,0))),"")</f>
        <v>Acetaldehyde</v>
      </c>
      <c r="D259" s="68">
        <f>IFERROR(IF(OR($B259="",$B259="No CAS"),INDEX('DEQ Pollutant List'!$A$7:$A$614,MATCH($C259,'DEQ Pollutant List'!$C$7:$C$614,0)),INDEX('DEQ Pollutant List'!$A$7:$A$614,MATCH($B259,'DEQ Pollutant List'!$B$7:$B$614,0))),"")</f>
        <v>1</v>
      </c>
      <c r="E259" s="76">
        <v>0.65</v>
      </c>
      <c r="F259" s="77">
        <v>5.0000000000000001E-3</v>
      </c>
      <c r="G259" s="78"/>
      <c r="H259" s="79" t="s">
        <v>1429</v>
      </c>
      <c r="I259" s="80" t="s">
        <v>1462</v>
      </c>
      <c r="J259" s="77">
        <f>IFERROR($F259*'2. Emissions Units &amp; Activities'!H$21*(1-$E259),0)</f>
        <v>197.60300000000001</v>
      </c>
      <c r="K259" s="81">
        <f>IFERROR($F259*'2. Emissions Units &amp; Activities'!I$21*(1-$E259),0)</f>
        <v>288.75</v>
      </c>
      <c r="L259" s="79">
        <f>IFERROR($F259*'2. Emissions Units &amp; Activities'!J$21*(1-$E259),0)</f>
        <v>288.75</v>
      </c>
      <c r="M259" s="77">
        <f>IFERROR($F259*'2. Emissions Units &amp; Activities'!K$21*(1-$E259),0)</f>
        <v>0.80178000000000005</v>
      </c>
      <c r="N259" s="81">
        <f>IFERROR($F259*'2. Emissions Units &amp; Activities'!L$21*(1-$E259),0)</f>
        <v>1.0941000000000001</v>
      </c>
      <c r="O259" s="79">
        <f>IFERROR($F259*'2. Emissions Units &amp; Activities'!M$21*(1-$E259),0)</f>
        <v>1.0941000000000001</v>
      </c>
    </row>
    <row r="260" spans="1:15" x14ac:dyDescent="0.35">
      <c r="A260" s="59" t="s">
        <v>1400</v>
      </c>
      <c r="B260" s="60" t="s">
        <v>26</v>
      </c>
      <c r="C260" s="61" t="str">
        <f>IFERROR(IF(B260="No CAS","",INDEX('DEQ Pollutant List'!$C$7:$C$614,MATCH('3. Pollutant Emissions - EF'!B260,'DEQ Pollutant List'!$B$7:$B$614,0))),"")</f>
        <v>Acrolein</v>
      </c>
      <c r="D260" s="68">
        <f>IFERROR(IF(OR($B260="",$B260="No CAS"),INDEX('DEQ Pollutant List'!$A$7:$A$614,MATCH($C260,'DEQ Pollutant List'!$C$7:$C$614,0)),INDEX('DEQ Pollutant List'!$A$7:$A$614,MATCH($B260,'DEQ Pollutant List'!$B$7:$B$614,0))),"")</f>
        <v>5</v>
      </c>
      <c r="E260" s="76">
        <v>0.65</v>
      </c>
      <c r="F260" s="77" t="s">
        <v>1423</v>
      </c>
      <c r="G260" s="78"/>
      <c r="H260" s="79" t="s">
        <v>1429</v>
      </c>
      <c r="I260" s="80" t="s">
        <v>1462</v>
      </c>
      <c r="J260" s="77">
        <f>IFERROR($F260*'2. Emissions Units &amp; Activities'!H$21*(1-$E260),0)</f>
        <v>0</v>
      </c>
      <c r="K260" s="81">
        <f>IFERROR($F260*'2. Emissions Units &amp; Activities'!I$21*(1-$E260),0)</f>
        <v>0</v>
      </c>
      <c r="L260" s="79">
        <f>IFERROR($F260*'2. Emissions Units &amp; Activities'!J$21*(1-$E260),0)</f>
        <v>0</v>
      </c>
      <c r="M260" s="77">
        <f>IFERROR($F260*'2. Emissions Units &amp; Activities'!K$21*(1-$E260),0)</f>
        <v>0</v>
      </c>
      <c r="N260" s="81">
        <f>IFERROR($F260*'2. Emissions Units &amp; Activities'!L$21*(1-$E260),0)</f>
        <v>0</v>
      </c>
      <c r="O260" s="79">
        <f>IFERROR($F260*'2. Emissions Units &amp; Activities'!M$21*(1-$E260),0)</f>
        <v>0</v>
      </c>
    </row>
    <row r="261" spans="1:15" x14ac:dyDescent="0.35">
      <c r="A261" s="59" t="s">
        <v>1400</v>
      </c>
      <c r="B261" s="60" t="s">
        <v>102</v>
      </c>
      <c r="C261" s="61" t="str">
        <f>IFERROR(IF(B261="No CAS","",INDEX('DEQ Pollutant List'!$C$7:$C$614,MATCH('3. Pollutant Emissions - EF'!B261,'DEQ Pollutant List'!$B$7:$B$614,0))),"")</f>
        <v>Benzene</v>
      </c>
      <c r="D261" s="68">
        <f>IFERROR(IF(OR($B261="",$B261="No CAS"),INDEX('DEQ Pollutant List'!$A$7:$A$614,MATCH($C261,'DEQ Pollutant List'!$C$7:$C$614,0)),INDEX('DEQ Pollutant List'!$A$7:$A$614,MATCH($B261,'DEQ Pollutant List'!$B$7:$B$614,0))),"")</f>
        <v>46</v>
      </c>
      <c r="E261" s="76">
        <v>0.65</v>
      </c>
      <c r="F261" s="77" t="s">
        <v>1423</v>
      </c>
      <c r="G261" s="78"/>
      <c r="H261" s="79" t="s">
        <v>1429</v>
      </c>
      <c r="I261" s="80" t="s">
        <v>1463</v>
      </c>
      <c r="J261" s="77">
        <f>IFERROR($F261*'2. Emissions Units &amp; Activities'!H$21*(1-$E261),0)</f>
        <v>0</v>
      </c>
      <c r="K261" s="81">
        <f>IFERROR($F261*'2. Emissions Units &amp; Activities'!I$21*(1-$E261),0)</f>
        <v>0</v>
      </c>
      <c r="L261" s="79">
        <f>IFERROR($F261*'2. Emissions Units &amp; Activities'!J$21*(1-$E261),0)</f>
        <v>0</v>
      </c>
      <c r="M261" s="77">
        <f>IFERROR($F261*'2. Emissions Units &amp; Activities'!K$21*(1-$E261),0)</f>
        <v>0</v>
      </c>
      <c r="N261" s="81">
        <f>IFERROR($F261*'2. Emissions Units &amp; Activities'!L$21*(1-$E261),0)</f>
        <v>0</v>
      </c>
      <c r="O261" s="79">
        <f>IFERROR($F261*'2. Emissions Units &amp; Activities'!M$21*(1-$E261),0)</f>
        <v>0</v>
      </c>
    </row>
    <row r="262" spans="1:15" x14ac:dyDescent="0.35">
      <c r="A262" s="59" t="s">
        <v>1400</v>
      </c>
      <c r="B262" s="60" t="s">
        <v>269</v>
      </c>
      <c r="C262" s="61" t="str">
        <f>IFERROR(IF(B262="No CAS","",INDEX('DEQ Pollutant List'!$C$7:$C$614,MATCH('3. Pollutant Emissions - EF'!B262,'DEQ Pollutant List'!$B$7:$B$614,0))),"")</f>
        <v>Crotonaldehyde</v>
      </c>
      <c r="D262" s="68">
        <f>IFERROR(IF(OR($B262="",$B262="No CAS"),INDEX('DEQ Pollutant List'!$A$7:$A$614,MATCH($C262,'DEQ Pollutant List'!$C$7:$C$614,0)),INDEX('DEQ Pollutant List'!$A$7:$A$614,MATCH($B262,'DEQ Pollutant List'!$B$7:$B$614,0))),"")</f>
        <v>156</v>
      </c>
      <c r="E262" s="76">
        <v>0.65</v>
      </c>
      <c r="F262" s="77">
        <v>4.6999999999999999E-4</v>
      </c>
      <c r="G262" s="78"/>
      <c r="H262" s="79" t="s">
        <v>1429</v>
      </c>
      <c r="I262" s="80" t="s">
        <v>1463</v>
      </c>
      <c r="J262" s="77">
        <f>IFERROR($F262*'2. Emissions Units &amp; Activities'!H$21*(1-$E262),0)</f>
        <v>18.574681999999999</v>
      </c>
      <c r="K262" s="81">
        <f>IFERROR($F262*'2. Emissions Units &amp; Activities'!I$21*(1-$E262),0)</f>
        <v>27.142499999999998</v>
      </c>
      <c r="L262" s="79">
        <f>IFERROR($F262*'2. Emissions Units &amp; Activities'!J$21*(1-$E262),0)</f>
        <v>27.142499999999998</v>
      </c>
      <c r="M262" s="77">
        <f>IFERROR($F262*'2. Emissions Units &amp; Activities'!K$21*(1-$E262),0)</f>
        <v>7.5367320000000002E-2</v>
      </c>
      <c r="N262" s="81">
        <f>IFERROR($F262*'2. Emissions Units &amp; Activities'!L$21*(1-$E262),0)</f>
        <v>0.10284539999999999</v>
      </c>
      <c r="O262" s="79">
        <f>IFERROR($F262*'2. Emissions Units &amp; Activities'!M$21*(1-$E262),0)</f>
        <v>0.10284539999999999</v>
      </c>
    </row>
    <row r="263" spans="1:15" x14ac:dyDescent="0.35">
      <c r="A263" s="59" t="s">
        <v>1400</v>
      </c>
      <c r="B263" s="60" t="s">
        <v>551</v>
      </c>
      <c r="C263" s="61" t="str">
        <f>IFERROR(IF(B263="No CAS","",INDEX('DEQ Pollutant List'!$C$7:$C$614,MATCH('3. Pollutant Emissions - EF'!B263,'DEQ Pollutant List'!$B$7:$B$614,0))),"")</f>
        <v>Isopropylbenzene (Cumene)</v>
      </c>
      <c r="D263" s="68">
        <f>IFERROR(IF(OR($B263="",$B263="No CAS"),INDEX('DEQ Pollutant List'!$A$7:$A$614,MATCH($C263,'DEQ Pollutant List'!$C$7:$C$614,0)),INDEX('DEQ Pollutant List'!$A$7:$A$614,MATCH($B263,'DEQ Pollutant List'!$B$7:$B$614,0))),"")</f>
        <v>157</v>
      </c>
      <c r="E263" s="76">
        <v>0.65</v>
      </c>
      <c r="F263" s="77" t="s">
        <v>1423</v>
      </c>
      <c r="G263" s="78"/>
      <c r="H263" s="79" t="s">
        <v>1429</v>
      </c>
      <c r="I263" s="80" t="s">
        <v>1463</v>
      </c>
      <c r="J263" s="77">
        <f>IFERROR($F263*'2. Emissions Units &amp; Activities'!H$21*(1-$E263),0)</f>
        <v>0</v>
      </c>
      <c r="K263" s="81">
        <f>IFERROR($F263*'2. Emissions Units &amp; Activities'!I$21*(1-$E263),0)</f>
        <v>0</v>
      </c>
      <c r="L263" s="79">
        <f>IFERROR($F263*'2. Emissions Units &amp; Activities'!J$21*(1-$E263),0)</f>
        <v>0</v>
      </c>
      <c r="M263" s="77">
        <f>IFERROR($F263*'2. Emissions Units &amp; Activities'!K$21*(1-$E263),0)</f>
        <v>0</v>
      </c>
      <c r="N263" s="81">
        <f>IFERROR($F263*'2. Emissions Units &amp; Activities'!L$21*(1-$E263),0)</f>
        <v>0</v>
      </c>
      <c r="O263" s="79">
        <f>IFERROR($F263*'2. Emissions Units &amp; Activities'!M$21*(1-$E263),0)</f>
        <v>0</v>
      </c>
    </row>
    <row r="264" spans="1:15" x14ac:dyDescent="0.35">
      <c r="A264" s="59" t="s">
        <v>1400</v>
      </c>
      <c r="B264" s="60" t="s">
        <v>482</v>
      </c>
      <c r="C264" s="61" t="str">
        <f>IFERROR(IF(B264="No CAS","",INDEX('DEQ Pollutant List'!$C$7:$C$614,MATCH('3. Pollutant Emissions - EF'!B264,'DEQ Pollutant List'!$B$7:$B$614,0))),"")</f>
        <v>Formaldehyde</v>
      </c>
      <c r="D264" s="68">
        <f>IFERROR(IF(OR($B264="",$B264="No CAS"),INDEX('DEQ Pollutant List'!$A$7:$A$614,MATCH($C264,'DEQ Pollutant List'!$C$7:$C$614,0)),INDEX('DEQ Pollutant List'!$A$7:$A$614,MATCH($B264,'DEQ Pollutant List'!$B$7:$B$614,0))),"")</f>
        <v>250</v>
      </c>
      <c r="E264" s="76">
        <v>0</v>
      </c>
      <c r="F264" s="77" t="s">
        <v>1386</v>
      </c>
      <c r="G264" s="78"/>
      <c r="H264" s="79" t="s">
        <v>1429</v>
      </c>
      <c r="I264" s="80" t="s">
        <v>1464</v>
      </c>
      <c r="J264" s="77">
        <f>IFERROR($F264*'2. Emissions Units &amp; Activities'!H$21*(1-$E264),0)</f>
        <v>0</v>
      </c>
      <c r="K264" s="81">
        <f>IFERROR($F264*'2. Emissions Units &amp; Activities'!I$21*(1-$E264),0)</f>
        <v>0</v>
      </c>
      <c r="L264" s="79">
        <f>IFERROR($F264*'2. Emissions Units &amp; Activities'!J$21*(1-$E264),0)</f>
        <v>0</v>
      </c>
      <c r="M264" s="77">
        <f>IFERROR($F264*'2. Emissions Units &amp; Activities'!K$21*(1-$E264),0)</f>
        <v>0</v>
      </c>
      <c r="N264" s="81">
        <f>IFERROR($F264*'2. Emissions Units &amp; Activities'!L$21*(1-$E264),0)</f>
        <v>0</v>
      </c>
      <c r="O264" s="79">
        <f>IFERROR($F264*'2. Emissions Units &amp; Activities'!M$21*(1-$E264),0)</f>
        <v>0</v>
      </c>
    </row>
    <row r="265" spans="1:15" x14ac:dyDescent="0.35">
      <c r="A265" s="59" t="s">
        <v>1400</v>
      </c>
      <c r="B265" s="60" t="s">
        <v>574</v>
      </c>
      <c r="C265" s="61" t="str">
        <f>IFERROR(IF(B265="No CAS","",INDEX('DEQ Pollutant List'!$C$7:$C$614,MATCH('3. Pollutant Emissions - EF'!B265,'DEQ Pollutant List'!$B$7:$B$614,0))),"")</f>
        <v>Methanol</v>
      </c>
      <c r="D265" s="68">
        <f>IFERROR(IF(OR($B265="",$B265="No CAS"),INDEX('DEQ Pollutant List'!$A$7:$A$614,MATCH($C265,'DEQ Pollutant List'!$C$7:$C$614,0)),INDEX('DEQ Pollutant List'!$A$7:$A$614,MATCH($B265,'DEQ Pollutant List'!$B$7:$B$614,0))),"")</f>
        <v>321</v>
      </c>
      <c r="E265" s="76">
        <v>0</v>
      </c>
      <c r="F265" s="77" t="s">
        <v>1386</v>
      </c>
      <c r="G265" s="78"/>
      <c r="H265" s="79" t="s">
        <v>1429</v>
      </c>
      <c r="I265" s="80" t="s">
        <v>1464</v>
      </c>
      <c r="J265" s="77">
        <f>IFERROR($F265*'2. Emissions Units &amp; Activities'!H$21*(1-$E265),0)</f>
        <v>0</v>
      </c>
      <c r="K265" s="81">
        <f>IFERROR($F265*'2. Emissions Units &amp; Activities'!I$21*(1-$E265),0)</f>
        <v>0</v>
      </c>
      <c r="L265" s="79">
        <f>IFERROR($F265*'2. Emissions Units &amp; Activities'!J$21*(1-$E265),0)</f>
        <v>0</v>
      </c>
      <c r="M265" s="77">
        <f>IFERROR($F265*'2. Emissions Units &amp; Activities'!K$21*(1-$E265),0)</f>
        <v>0</v>
      </c>
      <c r="N265" s="81">
        <f>IFERROR($F265*'2. Emissions Units &amp; Activities'!L$21*(1-$E265),0)</f>
        <v>0</v>
      </c>
      <c r="O265" s="79">
        <f>IFERROR($F265*'2. Emissions Units &amp; Activities'!M$21*(1-$E265),0)</f>
        <v>0</v>
      </c>
    </row>
    <row r="266" spans="1:15" x14ac:dyDescent="0.35">
      <c r="A266" s="59" t="s">
        <v>1400</v>
      </c>
      <c r="B266" s="60" t="s">
        <v>150</v>
      </c>
      <c r="C266" s="61" t="str">
        <f>IFERROR(IF(B266="No CAS","",INDEX('DEQ Pollutant List'!$C$7:$C$614,MATCH('3. Pollutant Emissions - EF'!B266,'DEQ Pollutant List'!$B$7:$B$614,0))),"")</f>
        <v>2-Butanone (Methyl ethyl ketone)</v>
      </c>
      <c r="D266" s="68">
        <f>IFERROR(IF(OR($B266="",$B266="No CAS"),INDEX('DEQ Pollutant List'!$A$7:$A$614,MATCH($C266,'DEQ Pollutant List'!$C$7:$C$614,0)),INDEX('DEQ Pollutant List'!$A$7:$A$614,MATCH($B266,'DEQ Pollutant List'!$B$7:$B$614,0))),"")</f>
        <v>333</v>
      </c>
      <c r="E266" s="76">
        <v>0.65</v>
      </c>
      <c r="F266" s="77">
        <v>5.2999999999999998E-4</v>
      </c>
      <c r="G266" s="78"/>
      <c r="H266" s="79" t="s">
        <v>1429</v>
      </c>
      <c r="I266" s="80" t="s">
        <v>1463</v>
      </c>
      <c r="J266" s="77">
        <f>IFERROR($F266*'2. Emissions Units &amp; Activities'!H$21*(1-$E266),0)</f>
        <v>20.945917999999995</v>
      </c>
      <c r="K266" s="81">
        <f>IFERROR($F266*'2. Emissions Units &amp; Activities'!I$21*(1-$E266),0)</f>
        <v>30.607499999999998</v>
      </c>
      <c r="L266" s="79">
        <f>IFERROR($F266*'2. Emissions Units &amp; Activities'!J$21*(1-$E266),0)</f>
        <v>30.607499999999998</v>
      </c>
      <c r="M266" s="77">
        <f>IFERROR($F266*'2. Emissions Units &amp; Activities'!K$21*(1-$E266),0)</f>
        <v>8.4988679999999997E-2</v>
      </c>
      <c r="N266" s="81">
        <f>IFERROR($F266*'2. Emissions Units &amp; Activities'!L$21*(1-$E266),0)</f>
        <v>0.11597460000000001</v>
      </c>
      <c r="O266" s="79">
        <f>IFERROR($F266*'2. Emissions Units &amp; Activities'!M$21*(1-$E266),0)</f>
        <v>0.11597460000000001</v>
      </c>
    </row>
    <row r="267" spans="1:15" x14ac:dyDescent="0.35">
      <c r="A267" s="59" t="s">
        <v>1400</v>
      </c>
      <c r="B267" s="60" t="s">
        <v>598</v>
      </c>
      <c r="C267" s="61" t="str">
        <f>IFERROR(IF(B267="No CAS","",INDEX('DEQ Pollutant List'!$C$7:$C$614,MATCH('3. Pollutant Emissions - EF'!B267,'DEQ Pollutant List'!$B$7:$B$614,0))),"")</f>
        <v>Methyl isobutyl ketone (MIBK, Hexone)</v>
      </c>
      <c r="D267" s="68">
        <f>IFERROR(IF(OR($B267="",$B267="No CAS"),INDEX('DEQ Pollutant List'!$A$7:$A$614,MATCH($C267,'DEQ Pollutant List'!$C$7:$C$614,0)),INDEX('DEQ Pollutant List'!$A$7:$A$614,MATCH($B267,'DEQ Pollutant List'!$B$7:$B$614,0))),"")</f>
        <v>337</v>
      </c>
      <c r="E267" s="76">
        <v>0.65</v>
      </c>
      <c r="F267" s="77">
        <v>1.5976888833333334E-2</v>
      </c>
      <c r="G267" s="78"/>
      <c r="H267" s="79" t="s">
        <v>1429</v>
      </c>
      <c r="I267" s="80" t="s">
        <v>1463</v>
      </c>
      <c r="J267" s="77">
        <f>IFERROR($F267*'2. Emissions Units &amp; Activities'!H$21*(1-$E267),0)</f>
        <v>631.4162328266334</v>
      </c>
      <c r="K267" s="81">
        <f>IFERROR($F267*'2. Emissions Units &amp; Activities'!I$21*(1-$E267),0)</f>
        <v>922.66533012500008</v>
      </c>
      <c r="L267" s="79">
        <f>IFERROR($F267*'2. Emissions Units &amp; Activities'!J$21*(1-$E267),0)</f>
        <v>922.66533012500008</v>
      </c>
      <c r="M267" s="77">
        <f>IFERROR($F267*'2. Emissions Units &amp; Activities'!K$21*(1-$E267),0)</f>
        <v>2.5619899857580002</v>
      </c>
      <c r="N267" s="81">
        <f>IFERROR($F267*'2. Emissions Units &amp; Activities'!L$21*(1-$E267),0)</f>
        <v>3.4960628145100001</v>
      </c>
      <c r="O267" s="79">
        <f>IFERROR($F267*'2. Emissions Units &amp; Activities'!M$21*(1-$E267),0)</f>
        <v>3.4960628145100001</v>
      </c>
    </row>
    <row r="268" spans="1:15" x14ac:dyDescent="0.35">
      <c r="A268" s="59" t="s">
        <v>1400</v>
      </c>
      <c r="B268" s="60" t="s">
        <v>590</v>
      </c>
      <c r="C268" s="61" t="str">
        <f>IFERROR(IF(B268="No CAS","",INDEX('DEQ Pollutant List'!$C$7:$C$614,MATCH('3. Pollutant Emissions - EF'!B268,'DEQ Pollutant List'!$B$7:$B$614,0))),"")</f>
        <v>Methylene diphenyl diisocyanate (MDI)</v>
      </c>
      <c r="D268" s="68">
        <f>IFERROR(IF(OR($B268="",$B268="No CAS"),INDEX('DEQ Pollutant List'!$A$7:$A$614,MATCH($C268,'DEQ Pollutant List'!$C$7:$C$614,0)),INDEX('DEQ Pollutant List'!$A$7:$A$614,MATCH($B268,'DEQ Pollutant List'!$B$7:$B$614,0))),"")</f>
        <v>298</v>
      </c>
      <c r="E268" s="76">
        <v>0.65</v>
      </c>
      <c r="F268" s="77">
        <v>3.6700000000000001E-3</v>
      </c>
      <c r="G268" s="78"/>
      <c r="H268" s="79" t="s">
        <v>1429</v>
      </c>
      <c r="I268" s="80" t="s">
        <v>1462</v>
      </c>
      <c r="J268" s="77">
        <f>IFERROR($F268*'2. Emissions Units &amp; Activities'!H$21*(1-$E268),0)</f>
        <v>145.04060200000001</v>
      </c>
      <c r="K268" s="81">
        <f>IFERROR($F268*'2. Emissions Units &amp; Activities'!I$21*(1-$E268),0)</f>
        <v>211.94250000000002</v>
      </c>
      <c r="L268" s="79">
        <f>IFERROR($F268*'2. Emissions Units &amp; Activities'!J$21*(1-$E268),0)</f>
        <v>211.94250000000002</v>
      </c>
      <c r="M268" s="77">
        <f>IFERROR($F268*'2. Emissions Units &amp; Activities'!K$21*(1-$E268),0)</f>
        <v>0.58850651999999992</v>
      </c>
      <c r="N268" s="81">
        <f>IFERROR($F268*'2. Emissions Units &amp; Activities'!L$21*(1-$E268),0)</f>
        <v>0.80306940000000004</v>
      </c>
      <c r="O268" s="79">
        <f>IFERROR($F268*'2. Emissions Units &amp; Activities'!M$21*(1-$E268),0)</f>
        <v>0.80306940000000004</v>
      </c>
    </row>
    <row r="269" spans="1:15" x14ac:dyDescent="0.35">
      <c r="A269" s="59" t="s">
        <v>1400</v>
      </c>
      <c r="B269" s="60" t="s">
        <v>750</v>
      </c>
      <c r="C269" s="61" t="str">
        <f>IFERROR(IF(B269="No CAS","",INDEX('DEQ Pollutant List'!$C$7:$C$614,MATCH('3. Pollutant Emissions - EF'!B269,'DEQ Pollutant List'!$B$7:$B$614,0))),"")</f>
        <v>Phenol</v>
      </c>
      <c r="D269" s="68">
        <f>IFERROR(IF(OR($B269="",$B269="No CAS"),INDEX('DEQ Pollutant List'!$A$7:$A$614,MATCH($C269,'DEQ Pollutant List'!$C$7:$C$614,0)),INDEX('DEQ Pollutant List'!$A$7:$A$614,MATCH($B269,'DEQ Pollutant List'!$B$7:$B$614,0))),"")</f>
        <v>497</v>
      </c>
      <c r="E269" s="76">
        <v>0.65</v>
      </c>
      <c r="F269" s="77" t="s">
        <v>1423</v>
      </c>
      <c r="G269" s="78"/>
      <c r="H269" s="79" t="s">
        <v>1429</v>
      </c>
      <c r="I269" s="80" t="s">
        <v>1462</v>
      </c>
      <c r="J269" s="77">
        <f>IFERROR($F269*'2. Emissions Units &amp; Activities'!H$21*(1-$E269),0)</f>
        <v>0</v>
      </c>
      <c r="K269" s="81">
        <f>IFERROR($F269*'2. Emissions Units &amp; Activities'!I$21*(1-$E269),0)</f>
        <v>0</v>
      </c>
      <c r="L269" s="79">
        <f>IFERROR($F269*'2. Emissions Units &amp; Activities'!J$21*(1-$E269),0)</f>
        <v>0</v>
      </c>
      <c r="M269" s="77">
        <f>IFERROR($F269*'2. Emissions Units &amp; Activities'!K$21*(1-$E269),0)</f>
        <v>0</v>
      </c>
      <c r="N269" s="81">
        <f>IFERROR($F269*'2. Emissions Units &amp; Activities'!L$21*(1-$E269),0)</f>
        <v>0</v>
      </c>
      <c r="O269" s="79">
        <f>IFERROR($F269*'2. Emissions Units &amp; Activities'!M$21*(1-$E269),0)</f>
        <v>0</v>
      </c>
    </row>
    <row r="270" spans="1:15" x14ac:dyDescent="0.35">
      <c r="A270" s="59" t="s">
        <v>1400</v>
      </c>
      <c r="B270" s="60" t="s">
        <v>978</v>
      </c>
      <c r="C270" s="61" t="str">
        <f>IFERROR(IF(B270="No CAS","",INDEX('DEQ Pollutant List'!$C$7:$C$614,MATCH('3. Pollutant Emissions - EF'!B270,'DEQ Pollutant List'!$B$7:$B$614,0))),"")</f>
        <v>Propionaldehyde</v>
      </c>
      <c r="D270" s="68">
        <f>IFERROR(IF(OR($B270="",$B270="No CAS"),INDEX('DEQ Pollutant List'!$A$7:$A$614,MATCH($C270,'DEQ Pollutant List'!$C$7:$C$614,0)),INDEX('DEQ Pollutant List'!$A$7:$A$614,MATCH($B270,'DEQ Pollutant List'!$B$7:$B$614,0))),"")</f>
        <v>559</v>
      </c>
      <c r="E270" s="76">
        <v>0.65</v>
      </c>
      <c r="F270" s="77" t="s">
        <v>1423</v>
      </c>
      <c r="G270" s="78"/>
      <c r="H270" s="79" t="s">
        <v>1429</v>
      </c>
      <c r="I270" s="80" t="s">
        <v>1462</v>
      </c>
      <c r="J270" s="77">
        <f>IFERROR($F270*'2. Emissions Units &amp; Activities'!H$21*(1-$E270),0)</f>
        <v>0</v>
      </c>
      <c r="K270" s="81">
        <f>IFERROR($F270*'2. Emissions Units &amp; Activities'!I$21*(1-$E270),0)</f>
        <v>0</v>
      </c>
      <c r="L270" s="79">
        <f>IFERROR($F270*'2. Emissions Units &amp; Activities'!J$21*(1-$E270),0)</f>
        <v>0</v>
      </c>
      <c r="M270" s="77">
        <f>IFERROR($F270*'2. Emissions Units &amp; Activities'!K$21*(1-$E270),0)</f>
        <v>0</v>
      </c>
      <c r="N270" s="81">
        <f>IFERROR($F270*'2. Emissions Units &amp; Activities'!L$21*(1-$E270),0)</f>
        <v>0</v>
      </c>
      <c r="O270" s="79">
        <f>IFERROR($F270*'2. Emissions Units &amp; Activities'!M$21*(1-$E270),0)</f>
        <v>0</v>
      </c>
    </row>
    <row r="271" spans="1:15" x14ac:dyDescent="0.35">
      <c r="A271" s="59" t="s">
        <v>1400</v>
      </c>
      <c r="B271" s="60" t="s">
        <v>1025</v>
      </c>
      <c r="C271" s="61" t="str">
        <f>IFERROR(IF(B271="No CAS","",INDEX('DEQ Pollutant List'!$C$7:$C$614,MATCH('3. Pollutant Emissions - EF'!B271,'DEQ Pollutant List'!$B$7:$B$614,0))),"")</f>
        <v>Styrene</v>
      </c>
      <c r="D271" s="68">
        <f>IFERROR(IF(OR($B271="",$B271="No CAS"),INDEX('DEQ Pollutant List'!$A$7:$A$614,MATCH($C271,'DEQ Pollutant List'!$C$7:$C$614,0)),INDEX('DEQ Pollutant List'!$A$7:$A$614,MATCH($B271,'DEQ Pollutant List'!$B$7:$B$614,0))),"")</f>
        <v>585</v>
      </c>
      <c r="E271" s="76">
        <v>0.65</v>
      </c>
      <c r="F271" s="77" t="s">
        <v>1423</v>
      </c>
      <c r="G271" s="78"/>
      <c r="H271" s="79" t="s">
        <v>1429</v>
      </c>
      <c r="I271" s="80" t="s">
        <v>1463</v>
      </c>
      <c r="J271" s="77">
        <f>IFERROR($F271*'2. Emissions Units &amp; Activities'!H$21*(1-$E271),0)</f>
        <v>0</v>
      </c>
      <c r="K271" s="81">
        <f>IFERROR($F271*'2. Emissions Units &amp; Activities'!I$21*(1-$E271),0)</f>
        <v>0</v>
      </c>
      <c r="L271" s="79">
        <f>IFERROR($F271*'2. Emissions Units &amp; Activities'!J$21*(1-$E271),0)</f>
        <v>0</v>
      </c>
      <c r="M271" s="77">
        <f>IFERROR($F271*'2. Emissions Units &amp; Activities'!K$21*(1-$E271),0)</f>
        <v>0</v>
      </c>
      <c r="N271" s="81">
        <f>IFERROR($F271*'2. Emissions Units &amp; Activities'!L$21*(1-$E271),0)</f>
        <v>0</v>
      </c>
      <c r="O271" s="79">
        <f>IFERROR($F271*'2. Emissions Units &amp; Activities'!M$21*(1-$E271),0)</f>
        <v>0</v>
      </c>
    </row>
    <row r="272" spans="1:15" x14ac:dyDescent="0.35">
      <c r="A272" s="59" t="s">
        <v>1400</v>
      </c>
      <c r="B272" s="60" t="s">
        <v>1062</v>
      </c>
      <c r="C272" s="61" t="str">
        <f>IFERROR(IF(B272="No CAS","",INDEX('DEQ Pollutant List'!$C$7:$C$614,MATCH('3. Pollutant Emissions - EF'!B272,'DEQ Pollutant List'!$B$7:$B$614,0))),"")</f>
        <v>Toluene</v>
      </c>
      <c r="D272" s="68">
        <f>IFERROR(IF(OR($B272="",$B272="No CAS"),INDEX('DEQ Pollutant List'!$A$7:$A$614,MATCH($C272,'DEQ Pollutant List'!$C$7:$C$614,0)),INDEX('DEQ Pollutant List'!$A$7:$A$614,MATCH($B272,'DEQ Pollutant List'!$B$7:$B$614,0))),"")</f>
        <v>600</v>
      </c>
      <c r="E272" s="76">
        <v>0.65</v>
      </c>
      <c r="F272" s="77" t="s">
        <v>1423</v>
      </c>
      <c r="G272" s="78"/>
      <c r="H272" s="79" t="s">
        <v>1429</v>
      </c>
      <c r="I272" s="80" t="s">
        <v>1463</v>
      </c>
      <c r="J272" s="77">
        <f>IFERROR($F272*'2. Emissions Units &amp; Activities'!H$21*(1-$E272),0)</f>
        <v>0</v>
      </c>
      <c r="K272" s="81">
        <f>IFERROR($F272*'2. Emissions Units &amp; Activities'!I$21*(1-$E272),0)</f>
        <v>0</v>
      </c>
      <c r="L272" s="79">
        <f>IFERROR($F272*'2. Emissions Units &amp; Activities'!J$21*(1-$E272),0)</f>
        <v>0</v>
      </c>
      <c r="M272" s="77">
        <f>IFERROR($F272*'2. Emissions Units &amp; Activities'!K$21*(1-$E272),0)</f>
        <v>0</v>
      </c>
      <c r="N272" s="81">
        <f>IFERROR($F272*'2. Emissions Units &amp; Activities'!L$21*(1-$E272),0)</f>
        <v>0</v>
      </c>
      <c r="O272" s="79">
        <f>IFERROR($F272*'2. Emissions Units &amp; Activities'!M$21*(1-$E272),0)</f>
        <v>0</v>
      </c>
    </row>
    <row r="273" spans="1:15" x14ac:dyDescent="0.35">
      <c r="A273" s="59" t="s">
        <v>1400</v>
      </c>
      <c r="B273" s="60" t="s">
        <v>1147</v>
      </c>
      <c r="C273" s="61" t="str">
        <f>IFERROR(IF(B273="No CAS","",INDEX('DEQ Pollutant List'!$C$7:$C$614,MATCH('3. Pollutant Emissions - EF'!B273,'DEQ Pollutant List'!$B$7:$B$614,0))),"")</f>
        <v>m-Xylene</v>
      </c>
      <c r="D273" s="68">
        <f>IFERROR(IF(OR($B273="",$B273="No CAS"),INDEX('DEQ Pollutant List'!$A$7:$A$614,MATCH($C273,'DEQ Pollutant List'!$C$7:$C$614,0)),INDEX('DEQ Pollutant List'!$A$7:$A$614,MATCH($B273,'DEQ Pollutant List'!$B$7:$B$614,0))),"")</f>
        <v>629</v>
      </c>
      <c r="E273" s="76">
        <v>0.65</v>
      </c>
      <c r="F273" s="77" t="s">
        <v>1423</v>
      </c>
      <c r="G273" s="78"/>
      <c r="H273" s="79" t="s">
        <v>1429</v>
      </c>
      <c r="I273" s="80" t="s">
        <v>1465</v>
      </c>
      <c r="J273" s="77">
        <f>IFERROR($F273*'2. Emissions Units &amp; Activities'!H$21*(1-$E273),0)</f>
        <v>0</v>
      </c>
      <c r="K273" s="81">
        <f>IFERROR($F273*'2. Emissions Units &amp; Activities'!I$21*(1-$E273),0)</f>
        <v>0</v>
      </c>
      <c r="L273" s="79">
        <f>IFERROR($F273*'2. Emissions Units &amp; Activities'!J$21*(1-$E273),0)</f>
        <v>0</v>
      </c>
      <c r="M273" s="77">
        <f>IFERROR($F273*'2. Emissions Units &amp; Activities'!K$21*(1-$E273),0)</f>
        <v>0</v>
      </c>
      <c r="N273" s="81">
        <f>IFERROR($F273*'2. Emissions Units &amp; Activities'!L$21*(1-$E273),0)</f>
        <v>0</v>
      </c>
      <c r="O273" s="79">
        <f>IFERROR($F273*'2. Emissions Units &amp; Activities'!M$21*(1-$E273),0)</f>
        <v>0</v>
      </c>
    </row>
    <row r="274" spans="1:15" x14ac:dyDescent="0.35">
      <c r="A274" s="59" t="s">
        <v>1400</v>
      </c>
      <c r="B274" s="60" t="s">
        <v>1148</v>
      </c>
      <c r="C274" s="61" t="str">
        <f>IFERROR(IF(B274="No CAS","",INDEX('DEQ Pollutant List'!$C$7:$C$614,MATCH('3. Pollutant Emissions - EF'!B274,'DEQ Pollutant List'!$B$7:$B$614,0))),"")</f>
        <v>o-Xylene</v>
      </c>
      <c r="D274" s="68">
        <f>IFERROR(IF(OR($B274="",$B274="No CAS"),INDEX('DEQ Pollutant List'!$A$7:$A$614,MATCH($C274,'DEQ Pollutant List'!$C$7:$C$614,0)),INDEX('DEQ Pollutant List'!$A$7:$A$614,MATCH($B274,'DEQ Pollutant List'!$B$7:$B$614,0))),"")</f>
        <v>630</v>
      </c>
      <c r="E274" s="76">
        <v>0.65</v>
      </c>
      <c r="F274" s="77" t="s">
        <v>1423</v>
      </c>
      <c r="G274" s="78"/>
      <c r="H274" s="79" t="s">
        <v>1429</v>
      </c>
      <c r="I274" s="80" t="s">
        <v>1463</v>
      </c>
      <c r="J274" s="77">
        <f>IFERROR($F274*'2. Emissions Units &amp; Activities'!H$21*(1-$E274),0)</f>
        <v>0</v>
      </c>
      <c r="K274" s="81">
        <f>IFERROR($F274*'2. Emissions Units &amp; Activities'!I$21*(1-$E274),0)</f>
        <v>0</v>
      </c>
      <c r="L274" s="79">
        <f>IFERROR($F274*'2. Emissions Units &amp; Activities'!J$21*(1-$E274),0)</f>
        <v>0</v>
      </c>
      <c r="M274" s="77">
        <f>IFERROR($F274*'2. Emissions Units &amp; Activities'!K$21*(1-$E274),0)</f>
        <v>0</v>
      </c>
      <c r="N274" s="81">
        <f>IFERROR($F274*'2. Emissions Units &amp; Activities'!L$21*(1-$E274),0)</f>
        <v>0</v>
      </c>
      <c r="O274" s="79">
        <f>IFERROR($F274*'2. Emissions Units &amp; Activities'!M$21*(1-$E274),0)</f>
        <v>0</v>
      </c>
    </row>
    <row r="275" spans="1:15" x14ac:dyDescent="0.35">
      <c r="A275" s="59" t="s">
        <v>1400</v>
      </c>
      <c r="B275" s="60" t="s">
        <v>1149</v>
      </c>
      <c r="C275" s="61" t="str">
        <f>IFERROR(IF(B275="No CAS","",INDEX('DEQ Pollutant List'!$C$7:$C$614,MATCH('3. Pollutant Emissions - EF'!B275,'DEQ Pollutant List'!$B$7:$B$614,0))),"")</f>
        <v>p-Xylene</v>
      </c>
      <c r="D275" s="68">
        <f>IFERROR(IF(OR($B275="",$B275="No CAS"),INDEX('DEQ Pollutant List'!$A$7:$A$614,MATCH($C275,'DEQ Pollutant List'!$C$7:$C$614,0)),INDEX('DEQ Pollutant List'!$A$7:$A$614,MATCH($B275,'DEQ Pollutant List'!$B$7:$B$614,0))),"")</f>
        <v>631</v>
      </c>
      <c r="E275" s="76">
        <v>0.65</v>
      </c>
      <c r="F275" s="77" t="s">
        <v>1423</v>
      </c>
      <c r="G275" s="78"/>
      <c r="H275" s="79" t="s">
        <v>1429</v>
      </c>
      <c r="I275" s="80" t="s">
        <v>1465</v>
      </c>
      <c r="J275" s="77">
        <f>IFERROR($F275*'2. Emissions Units &amp; Activities'!H$21*(1-$E275),0)</f>
        <v>0</v>
      </c>
      <c r="K275" s="81">
        <f>IFERROR($F275*'2. Emissions Units &amp; Activities'!I$21*(1-$E275),0)</f>
        <v>0</v>
      </c>
      <c r="L275" s="79">
        <f>IFERROR($F275*'2. Emissions Units &amp; Activities'!J$21*(1-$E275),0)</f>
        <v>0</v>
      </c>
      <c r="M275" s="77">
        <f>IFERROR($F275*'2. Emissions Units &amp; Activities'!K$21*(1-$E275),0)</f>
        <v>0</v>
      </c>
      <c r="N275" s="81">
        <f>IFERROR($F275*'2. Emissions Units &amp; Activities'!L$21*(1-$E275),0)</f>
        <v>0</v>
      </c>
      <c r="O275" s="79">
        <f>IFERROR($F275*'2. Emissions Units &amp; Activities'!M$21*(1-$E275),0)</f>
        <v>0</v>
      </c>
    </row>
    <row r="276" spans="1:15" x14ac:dyDescent="0.35">
      <c r="A276" s="59" t="s">
        <v>1401</v>
      </c>
      <c r="B276" s="60" t="s">
        <v>16</v>
      </c>
      <c r="C276" s="61" t="str">
        <f>IFERROR(IF(B276="No CAS","",INDEX('DEQ Pollutant List'!$C$7:$C$614,MATCH('3. Pollutant Emissions - EF'!B276,'DEQ Pollutant List'!$B$7:$B$614,0))),"")</f>
        <v>Acetaldehyde</v>
      </c>
      <c r="D276" s="68">
        <f>IFERROR(IF(OR($B276="",$B276="No CAS"),INDEX('DEQ Pollutant List'!$A$7:$A$614,MATCH($C276,'DEQ Pollutant List'!$C$7:$C$614,0)),INDEX('DEQ Pollutant List'!$A$7:$A$614,MATCH($B276,'DEQ Pollutant List'!$B$7:$B$614,0))),"")</f>
        <v>1</v>
      </c>
      <c r="E276" s="76">
        <v>0</v>
      </c>
      <c r="F276" s="77">
        <v>1.5000000000000015E-4</v>
      </c>
      <c r="G276" s="78"/>
      <c r="H276" s="79" t="s">
        <v>1429</v>
      </c>
      <c r="I276" s="80" t="s">
        <v>1466</v>
      </c>
      <c r="J276" s="77">
        <f>IFERROR($F276*'2. Emissions Units &amp; Activities'!H$22*(1-$E276),0)</f>
        <v>16.937400000000018</v>
      </c>
      <c r="K276" s="81">
        <f>IFERROR($F276*'2. Emissions Units &amp; Activities'!I$22*(1-$E276),0)</f>
        <v>24.750000000000025</v>
      </c>
      <c r="L276" s="79">
        <f>IFERROR($F276*'2. Emissions Units &amp; Activities'!J$22*(1-$E276),0)</f>
        <v>24.750000000000025</v>
      </c>
      <c r="M276" s="77">
        <f>IFERROR($F276*'2. Emissions Units &amp; Activities'!K$22*(1-$E276),0)</f>
        <v>6.8724000000000077E-2</v>
      </c>
      <c r="N276" s="81">
        <f>IFERROR($F276*'2. Emissions Units &amp; Activities'!L$22*(1-$E276),0)</f>
        <v>9.3780000000000099E-2</v>
      </c>
      <c r="O276" s="79">
        <f>IFERROR($F276*'2. Emissions Units &amp; Activities'!M$22*(1-$E276),0)</f>
        <v>9.3780000000000099E-2</v>
      </c>
    </row>
    <row r="277" spans="1:15" x14ac:dyDescent="0.35">
      <c r="A277" s="59" t="s">
        <v>1401</v>
      </c>
      <c r="B277" s="60" t="s">
        <v>26</v>
      </c>
      <c r="C277" s="61" t="str">
        <f>IFERROR(IF(B277="No CAS","",INDEX('DEQ Pollutant List'!$C$7:$C$614,MATCH('3. Pollutant Emissions - EF'!B277,'DEQ Pollutant List'!$B$7:$B$614,0))),"")</f>
        <v>Acrolein</v>
      </c>
      <c r="D277" s="68">
        <f>IFERROR(IF(OR($B277="",$B277="No CAS"),INDEX('DEQ Pollutant List'!$A$7:$A$614,MATCH($C277,'DEQ Pollutant List'!$C$7:$C$614,0)),INDEX('DEQ Pollutant List'!$A$7:$A$614,MATCH($B277,'DEQ Pollutant List'!$B$7:$B$614,0))),"")</f>
        <v>5</v>
      </c>
      <c r="E277" s="76">
        <v>0</v>
      </c>
      <c r="F277" s="77" t="s">
        <v>1423</v>
      </c>
      <c r="G277" s="78"/>
      <c r="H277" s="79" t="s">
        <v>1429</v>
      </c>
      <c r="I277" s="80" t="s">
        <v>1466</v>
      </c>
      <c r="J277" s="77">
        <f>IFERROR($F277*'2. Emissions Units &amp; Activities'!H$22*(1-$E277),0)</f>
        <v>0</v>
      </c>
      <c r="K277" s="81">
        <f>IFERROR($F277*'2. Emissions Units &amp; Activities'!I$22*(1-$E277),0)</f>
        <v>0</v>
      </c>
      <c r="L277" s="79">
        <f>IFERROR($F277*'2. Emissions Units &amp; Activities'!J$22*(1-$E277),0)</f>
        <v>0</v>
      </c>
      <c r="M277" s="77">
        <f>IFERROR($F277*'2. Emissions Units &amp; Activities'!K$22*(1-$E277),0)</f>
        <v>0</v>
      </c>
      <c r="N277" s="81">
        <f>IFERROR($F277*'2. Emissions Units &amp; Activities'!L$22*(1-$E277),0)</f>
        <v>0</v>
      </c>
      <c r="O277" s="79">
        <f>IFERROR($F277*'2. Emissions Units &amp; Activities'!M$22*(1-$E277),0)</f>
        <v>0</v>
      </c>
    </row>
    <row r="278" spans="1:15" x14ac:dyDescent="0.35">
      <c r="A278" s="59" t="s">
        <v>1401</v>
      </c>
      <c r="B278" s="60" t="s">
        <v>102</v>
      </c>
      <c r="C278" s="61" t="str">
        <f>IFERROR(IF(B278="No CAS","",INDEX('DEQ Pollutant List'!$C$7:$C$614,MATCH('3. Pollutant Emissions - EF'!B278,'DEQ Pollutant List'!$B$7:$B$614,0))),"")</f>
        <v>Benzene</v>
      </c>
      <c r="D278" s="68">
        <f>IFERROR(IF(OR($B278="",$B278="No CAS"),INDEX('DEQ Pollutant List'!$A$7:$A$614,MATCH($C278,'DEQ Pollutant List'!$C$7:$C$614,0)),INDEX('DEQ Pollutant List'!$A$7:$A$614,MATCH($B278,'DEQ Pollutant List'!$B$7:$B$614,0))),"")</f>
        <v>46</v>
      </c>
      <c r="E278" s="76">
        <v>0</v>
      </c>
      <c r="F278" s="77" t="s">
        <v>1423</v>
      </c>
      <c r="G278" s="78"/>
      <c r="H278" s="79" t="s">
        <v>1429</v>
      </c>
      <c r="I278" s="80" t="s">
        <v>1467</v>
      </c>
      <c r="J278" s="77">
        <f>IFERROR($F278*'2. Emissions Units &amp; Activities'!H$22*(1-$E278),0)</f>
        <v>0</v>
      </c>
      <c r="K278" s="81">
        <f>IFERROR($F278*'2. Emissions Units &amp; Activities'!I$22*(1-$E278),0)</f>
        <v>0</v>
      </c>
      <c r="L278" s="79">
        <f>IFERROR($F278*'2. Emissions Units &amp; Activities'!J$22*(1-$E278),0)</f>
        <v>0</v>
      </c>
      <c r="M278" s="77">
        <f>IFERROR($F278*'2. Emissions Units &amp; Activities'!K$22*(1-$E278),0)</f>
        <v>0</v>
      </c>
      <c r="N278" s="81">
        <f>IFERROR($F278*'2. Emissions Units &amp; Activities'!L$22*(1-$E278),0)</f>
        <v>0</v>
      </c>
      <c r="O278" s="79">
        <f>IFERROR($F278*'2. Emissions Units &amp; Activities'!M$22*(1-$E278),0)</f>
        <v>0</v>
      </c>
    </row>
    <row r="279" spans="1:15" x14ac:dyDescent="0.35">
      <c r="A279" s="59" t="s">
        <v>1401</v>
      </c>
      <c r="B279" s="60" t="s">
        <v>269</v>
      </c>
      <c r="C279" s="61" t="str">
        <f>IFERROR(IF(B279="No CAS","",INDEX('DEQ Pollutant List'!$C$7:$C$614,MATCH('3. Pollutant Emissions - EF'!B279,'DEQ Pollutant List'!$B$7:$B$614,0))),"")</f>
        <v>Crotonaldehyde</v>
      </c>
      <c r="D279" s="68">
        <f>IFERROR(IF(OR($B279="",$B279="No CAS"),INDEX('DEQ Pollutant List'!$A$7:$A$614,MATCH($C279,'DEQ Pollutant List'!$C$7:$C$614,0)),INDEX('DEQ Pollutant List'!$A$7:$A$614,MATCH($B279,'DEQ Pollutant List'!$B$7:$B$614,0))),"")</f>
        <v>156</v>
      </c>
      <c r="E279" s="76">
        <v>0</v>
      </c>
      <c r="F279" s="77">
        <v>1.4100000000000012E-5</v>
      </c>
      <c r="G279" s="78"/>
      <c r="H279" s="79" t="s">
        <v>1429</v>
      </c>
      <c r="I279" s="80" t="s">
        <v>1467</v>
      </c>
      <c r="J279" s="77">
        <f>IFERROR($F279*'2. Emissions Units &amp; Activities'!H$22*(1-$E279),0)</f>
        <v>1.5921156000000014</v>
      </c>
      <c r="K279" s="81">
        <f>IFERROR($F279*'2. Emissions Units &amp; Activities'!I$22*(1-$E279),0)</f>
        <v>2.326500000000002</v>
      </c>
      <c r="L279" s="79">
        <f>IFERROR($F279*'2. Emissions Units &amp; Activities'!J$22*(1-$E279),0)</f>
        <v>2.326500000000002</v>
      </c>
      <c r="M279" s="77">
        <f>IFERROR($F279*'2. Emissions Units &amp; Activities'!K$22*(1-$E279),0)</f>
        <v>6.4600560000000057E-3</v>
      </c>
      <c r="N279" s="81">
        <f>IFERROR($F279*'2. Emissions Units &amp; Activities'!L$22*(1-$E279),0)</f>
        <v>8.8153200000000084E-3</v>
      </c>
      <c r="O279" s="79">
        <f>IFERROR($F279*'2. Emissions Units &amp; Activities'!M$22*(1-$E279),0)</f>
        <v>8.8153200000000084E-3</v>
      </c>
    </row>
    <row r="280" spans="1:15" x14ac:dyDescent="0.35">
      <c r="A280" s="59" t="s">
        <v>1401</v>
      </c>
      <c r="B280" s="60" t="s">
        <v>551</v>
      </c>
      <c r="C280" s="61" t="str">
        <f>IFERROR(IF(B280="No CAS","",INDEX('DEQ Pollutant List'!$C$7:$C$614,MATCH('3. Pollutant Emissions - EF'!B280,'DEQ Pollutant List'!$B$7:$B$614,0))),"")</f>
        <v>Isopropylbenzene (Cumene)</v>
      </c>
      <c r="D280" s="68">
        <f>IFERROR(IF(OR($B280="",$B280="No CAS"),INDEX('DEQ Pollutant List'!$A$7:$A$614,MATCH($C280,'DEQ Pollutant List'!$C$7:$C$614,0)),INDEX('DEQ Pollutant List'!$A$7:$A$614,MATCH($B280,'DEQ Pollutant List'!$B$7:$B$614,0))),"")</f>
        <v>157</v>
      </c>
      <c r="E280" s="76">
        <v>0</v>
      </c>
      <c r="F280" s="77" t="s">
        <v>1423</v>
      </c>
      <c r="G280" s="78"/>
      <c r="H280" s="79" t="s">
        <v>1429</v>
      </c>
      <c r="I280" s="80" t="s">
        <v>1467</v>
      </c>
      <c r="J280" s="77">
        <f>IFERROR($F280*'2. Emissions Units &amp; Activities'!H$22*(1-$E280),0)</f>
        <v>0</v>
      </c>
      <c r="K280" s="81">
        <f>IFERROR($F280*'2. Emissions Units &amp; Activities'!I$22*(1-$E280),0)</f>
        <v>0</v>
      </c>
      <c r="L280" s="79">
        <f>IFERROR($F280*'2. Emissions Units &amp; Activities'!J$22*(1-$E280),0)</f>
        <v>0</v>
      </c>
      <c r="M280" s="77">
        <f>IFERROR($F280*'2. Emissions Units &amp; Activities'!K$22*(1-$E280),0)</f>
        <v>0</v>
      </c>
      <c r="N280" s="81">
        <f>IFERROR($F280*'2. Emissions Units &amp; Activities'!L$22*(1-$E280),0)</f>
        <v>0</v>
      </c>
      <c r="O280" s="79">
        <f>IFERROR($F280*'2. Emissions Units &amp; Activities'!M$22*(1-$E280),0)</f>
        <v>0</v>
      </c>
    </row>
    <row r="281" spans="1:15" x14ac:dyDescent="0.35">
      <c r="A281" s="59" t="s">
        <v>1401</v>
      </c>
      <c r="B281" s="60" t="s">
        <v>482</v>
      </c>
      <c r="C281" s="61" t="str">
        <f>IFERROR(IF(B281="No CAS","",INDEX('DEQ Pollutant List'!$C$7:$C$614,MATCH('3. Pollutant Emissions - EF'!B281,'DEQ Pollutant List'!$B$7:$B$614,0))),"")</f>
        <v>Formaldehyde</v>
      </c>
      <c r="D281" s="68">
        <f>IFERROR(IF(OR($B281="",$B281="No CAS"),INDEX('DEQ Pollutant List'!$A$7:$A$614,MATCH($C281,'DEQ Pollutant List'!$C$7:$C$614,0)),INDEX('DEQ Pollutant List'!$A$7:$A$614,MATCH($B281,'DEQ Pollutant List'!$B$7:$B$614,0))),"")</f>
        <v>250</v>
      </c>
      <c r="E281" s="76">
        <v>0</v>
      </c>
      <c r="F281" s="77">
        <v>1.4700000000000015E-3</v>
      </c>
      <c r="G281" s="78"/>
      <c r="H281" s="79" t="s">
        <v>1429</v>
      </c>
      <c r="I281" s="80" t="s">
        <v>1466</v>
      </c>
      <c r="J281" s="77">
        <f>IFERROR($F281*'2. Emissions Units &amp; Activities'!H$22*(1-$E281),0)</f>
        <v>165.98652000000016</v>
      </c>
      <c r="K281" s="81">
        <f>IFERROR($F281*'2. Emissions Units &amp; Activities'!I$22*(1-$E281),0)</f>
        <v>242.55000000000024</v>
      </c>
      <c r="L281" s="79">
        <f>IFERROR($F281*'2. Emissions Units &amp; Activities'!J$22*(1-$E281),0)</f>
        <v>242.55000000000024</v>
      </c>
      <c r="M281" s="77">
        <f>IFERROR($F281*'2. Emissions Units &amp; Activities'!K$22*(1-$E281),0)</f>
        <v>0.67349520000000074</v>
      </c>
      <c r="N281" s="81">
        <f>IFERROR($F281*'2. Emissions Units &amp; Activities'!L$22*(1-$E281),0)</f>
        <v>0.91904400000000097</v>
      </c>
      <c r="O281" s="79">
        <f>IFERROR($F281*'2. Emissions Units &amp; Activities'!M$22*(1-$E281),0)</f>
        <v>0.91904400000000097</v>
      </c>
    </row>
    <row r="282" spans="1:15" x14ac:dyDescent="0.35">
      <c r="A282" s="59" t="s">
        <v>1401</v>
      </c>
      <c r="B282" s="60" t="s">
        <v>574</v>
      </c>
      <c r="C282" s="61" t="str">
        <f>IFERROR(IF(B282="No CAS","",INDEX('DEQ Pollutant List'!$C$7:$C$614,MATCH('3. Pollutant Emissions - EF'!B282,'DEQ Pollutant List'!$B$7:$B$614,0))),"")</f>
        <v>Methanol</v>
      </c>
      <c r="D282" s="68">
        <f>IFERROR(IF(OR($B282="",$B282="No CAS"),INDEX('DEQ Pollutant List'!$A$7:$A$614,MATCH($C282,'DEQ Pollutant List'!$C$7:$C$614,0)),INDEX('DEQ Pollutant List'!$A$7:$A$614,MATCH($B282,'DEQ Pollutant List'!$B$7:$B$614,0))),"")</f>
        <v>321</v>
      </c>
      <c r="E282" s="76">
        <v>0</v>
      </c>
      <c r="F282" s="77">
        <v>2.4900000000000022E-3</v>
      </c>
      <c r="G282" s="78"/>
      <c r="H282" s="79" t="s">
        <v>1429</v>
      </c>
      <c r="I282" s="80" t="s">
        <v>1466</v>
      </c>
      <c r="J282" s="77">
        <f>IFERROR($F282*'2. Emissions Units &amp; Activities'!H$22*(1-$E282),0)</f>
        <v>281.16084000000023</v>
      </c>
      <c r="K282" s="81">
        <f>IFERROR($F282*'2. Emissions Units &amp; Activities'!I$22*(1-$E282),0)</f>
        <v>410.85000000000036</v>
      </c>
      <c r="L282" s="79">
        <f>IFERROR($F282*'2. Emissions Units &amp; Activities'!J$22*(1-$E282),0)</f>
        <v>410.85000000000036</v>
      </c>
      <c r="M282" s="77">
        <f>IFERROR($F282*'2. Emissions Units &amp; Activities'!K$22*(1-$E282),0)</f>
        <v>1.140818400000001</v>
      </c>
      <c r="N282" s="81">
        <f>IFERROR($F282*'2. Emissions Units &amp; Activities'!L$22*(1-$E282),0)</f>
        <v>1.5567480000000016</v>
      </c>
      <c r="O282" s="79">
        <f>IFERROR($F282*'2. Emissions Units &amp; Activities'!M$22*(1-$E282),0)</f>
        <v>1.5567480000000016</v>
      </c>
    </row>
    <row r="283" spans="1:15" x14ac:dyDescent="0.35">
      <c r="A283" s="59" t="s">
        <v>1401</v>
      </c>
      <c r="B283" s="60" t="s">
        <v>150</v>
      </c>
      <c r="C283" s="61" t="str">
        <f>IFERROR(IF(B283="No CAS","",INDEX('DEQ Pollutant List'!$C$7:$C$614,MATCH('3. Pollutant Emissions - EF'!B283,'DEQ Pollutant List'!$B$7:$B$614,0))),"")</f>
        <v>2-Butanone (Methyl ethyl ketone)</v>
      </c>
      <c r="D283" s="68">
        <f>IFERROR(IF(OR($B283="",$B283="No CAS"),INDEX('DEQ Pollutant List'!$A$7:$A$614,MATCH($C283,'DEQ Pollutant List'!$C$7:$C$614,0)),INDEX('DEQ Pollutant List'!$A$7:$A$614,MATCH($B283,'DEQ Pollutant List'!$B$7:$B$614,0))),"")</f>
        <v>333</v>
      </c>
      <c r="E283" s="76">
        <v>0</v>
      </c>
      <c r="F283" s="77">
        <v>1.5900000000000014E-5</v>
      </c>
      <c r="G283" s="78"/>
      <c r="H283" s="79" t="s">
        <v>1429</v>
      </c>
      <c r="I283" s="80" t="s">
        <v>1467</v>
      </c>
      <c r="J283" s="77">
        <f>IFERROR($F283*'2. Emissions Units &amp; Activities'!H$22*(1-$E283),0)</f>
        <v>1.7953644000000015</v>
      </c>
      <c r="K283" s="81">
        <f>IFERROR($F283*'2. Emissions Units &amp; Activities'!I$22*(1-$E283),0)</f>
        <v>2.6235000000000022</v>
      </c>
      <c r="L283" s="79">
        <f>IFERROR($F283*'2. Emissions Units &amp; Activities'!J$22*(1-$E283),0)</f>
        <v>2.6235000000000022</v>
      </c>
      <c r="M283" s="77">
        <f>IFERROR($F283*'2. Emissions Units &amp; Activities'!K$22*(1-$E283),0)</f>
        <v>7.2847440000000071E-3</v>
      </c>
      <c r="N283" s="81">
        <f>IFERROR($F283*'2. Emissions Units &amp; Activities'!L$22*(1-$E283),0)</f>
        <v>9.940680000000009E-3</v>
      </c>
      <c r="O283" s="79">
        <f>IFERROR($F283*'2. Emissions Units &amp; Activities'!M$22*(1-$E283),0)</f>
        <v>9.940680000000009E-3</v>
      </c>
    </row>
    <row r="284" spans="1:15" x14ac:dyDescent="0.35">
      <c r="A284" s="59" t="s">
        <v>1401</v>
      </c>
      <c r="B284" s="60" t="s">
        <v>598</v>
      </c>
      <c r="C284" s="61" t="str">
        <f>IFERROR(IF(B284="No CAS","",INDEX('DEQ Pollutant List'!$C$7:$C$614,MATCH('3. Pollutant Emissions - EF'!B284,'DEQ Pollutant List'!$B$7:$B$614,0))),"")</f>
        <v>Methyl isobutyl ketone (MIBK, Hexone)</v>
      </c>
      <c r="D284" s="68">
        <f>IFERROR(IF(OR($B284="",$B284="No CAS"),INDEX('DEQ Pollutant List'!$A$7:$A$614,MATCH($C284,'DEQ Pollutant List'!$C$7:$C$614,0)),INDEX('DEQ Pollutant List'!$A$7:$A$614,MATCH($B284,'DEQ Pollutant List'!$B$7:$B$614,0))),"")</f>
        <v>337</v>
      </c>
      <c r="E284" s="76">
        <v>0</v>
      </c>
      <c r="F284" s="77">
        <v>4.7930666500000047E-4</v>
      </c>
      <c r="G284" s="78"/>
      <c r="H284" s="79" t="s">
        <v>1429</v>
      </c>
      <c r="I284" s="80" t="s">
        <v>1467</v>
      </c>
      <c r="J284" s="77">
        <f>IFERROR($F284*'2. Emissions Units &amp; Activities'!H$22*(1-$E284),0)</f>
        <v>54.121391385140051</v>
      </c>
      <c r="K284" s="81">
        <f>IFERROR($F284*'2. Emissions Units &amp; Activities'!I$22*(1-$E284),0)</f>
        <v>79.08559972500008</v>
      </c>
      <c r="L284" s="79">
        <f>IFERROR($F284*'2. Emissions Units &amp; Activities'!J$22*(1-$E284),0)</f>
        <v>79.08559972500008</v>
      </c>
      <c r="M284" s="77">
        <f>IFERROR($F284*'2. Emissions Units &amp; Activities'!K$22*(1-$E284),0)</f>
        <v>0.21959914163640024</v>
      </c>
      <c r="N284" s="81">
        <f>IFERROR($F284*'2. Emissions Units &amp; Activities'!L$22*(1-$E284),0)</f>
        <v>0.29966252695800033</v>
      </c>
      <c r="O284" s="79">
        <f>IFERROR($F284*'2. Emissions Units &amp; Activities'!M$22*(1-$E284),0)</f>
        <v>0.29966252695800033</v>
      </c>
    </row>
    <row r="285" spans="1:15" x14ac:dyDescent="0.35">
      <c r="A285" s="59" t="s">
        <v>1401</v>
      </c>
      <c r="B285" s="60" t="s">
        <v>590</v>
      </c>
      <c r="C285" s="61" t="str">
        <f>IFERROR(IF(B285="No CAS","",INDEX('DEQ Pollutant List'!$C$7:$C$614,MATCH('3. Pollutant Emissions - EF'!B285,'DEQ Pollutant List'!$B$7:$B$614,0))),"")</f>
        <v>Methylene diphenyl diisocyanate (MDI)</v>
      </c>
      <c r="D285" s="68">
        <f>IFERROR(IF(OR($B285="",$B285="No CAS"),INDEX('DEQ Pollutant List'!$A$7:$A$614,MATCH($C285,'DEQ Pollutant List'!$C$7:$C$614,0)),INDEX('DEQ Pollutant List'!$A$7:$A$614,MATCH($B285,'DEQ Pollutant List'!$B$7:$B$614,0))),"")</f>
        <v>298</v>
      </c>
      <c r="E285" s="76">
        <v>0</v>
      </c>
      <c r="F285" s="77">
        <v>1.101000000000001E-4</v>
      </c>
      <c r="G285" s="78"/>
      <c r="H285" s="79" t="s">
        <v>1429</v>
      </c>
      <c r="I285" s="80" t="s">
        <v>1466</v>
      </c>
      <c r="J285" s="77">
        <f>IFERROR($F285*'2. Emissions Units &amp; Activities'!H$22*(1-$E285),0)</f>
        <v>12.432051600000012</v>
      </c>
      <c r="K285" s="81">
        <f>IFERROR($F285*'2. Emissions Units &amp; Activities'!I$22*(1-$E285),0)</f>
        <v>18.166500000000017</v>
      </c>
      <c r="L285" s="79">
        <f>IFERROR($F285*'2. Emissions Units &amp; Activities'!J$22*(1-$E285),0)</f>
        <v>18.166500000000017</v>
      </c>
      <c r="M285" s="77">
        <f>IFERROR($F285*'2. Emissions Units &amp; Activities'!K$22*(1-$E285),0)</f>
        <v>5.0443416000000046E-2</v>
      </c>
      <c r="N285" s="81">
        <f>IFERROR($F285*'2. Emissions Units &amp; Activities'!L$22*(1-$E285),0)</f>
        <v>6.8834520000000066E-2</v>
      </c>
      <c r="O285" s="79">
        <f>IFERROR($F285*'2. Emissions Units &amp; Activities'!M$22*(1-$E285),0)</f>
        <v>6.8834520000000066E-2</v>
      </c>
    </row>
    <row r="286" spans="1:15" x14ac:dyDescent="0.35">
      <c r="A286" s="59" t="s">
        <v>1401</v>
      </c>
      <c r="B286" s="60" t="s">
        <v>750</v>
      </c>
      <c r="C286" s="61" t="str">
        <f>IFERROR(IF(B286="No CAS","",INDEX('DEQ Pollutant List'!$C$7:$C$614,MATCH('3. Pollutant Emissions - EF'!B286,'DEQ Pollutant List'!$B$7:$B$614,0))),"")</f>
        <v>Phenol</v>
      </c>
      <c r="D286" s="68">
        <f>IFERROR(IF(OR($B286="",$B286="No CAS"),INDEX('DEQ Pollutant List'!$A$7:$A$614,MATCH($C286,'DEQ Pollutant List'!$C$7:$C$614,0)),INDEX('DEQ Pollutant List'!$A$7:$A$614,MATCH($B286,'DEQ Pollutant List'!$B$7:$B$614,0))),"")</f>
        <v>497</v>
      </c>
      <c r="E286" s="76">
        <v>0</v>
      </c>
      <c r="F286" s="77" t="s">
        <v>1423</v>
      </c>
      <c r="G286" s="78"/>
      <c r="H286" s="79" t="s">
        <v>1429</v>
      </c>
      <c r="I286" s="80" t="s">
        <v>1466</v>
      </c>
      <c r="J286" s="77">
        <f>IFERROR($F286*'2. Emissions Units &amp; Activities'!H$22*(1-$E286),0)</f>
        <v>0</v>
      </c>
      <c r="K286" s="81">
        <f>IFERROR($F286*'2. Emissions Units &amp; Activities'!I$22*(1-$E286),0)</f>
        <v>0</v>
      </c>
      <c r="L286" s="79">
        <f>IFERROR($F286*'2. Emissions Units &amp; Activities'!J$22*(1-$E286),0)</f>
        <v>0</v>
      </c>
      <c r="M286" s="77">
        <f>IFERROR($F286*'2. Emissions Units &amp; Activities'!K$22*(1-$E286),0)</f>
        <v>0</v>
      </c>
      <c r="N286" s="81">
        <f>IFERROR($F286*'2. Emissions Units &amp; Activities'!L$22*(1-$E286),0)</f>
        <v>0</v>
      </c>
      <c r="O286" s="79">
        <f>IFERROR($F286*'2. Emissions Units &amp; Activities'!M$22*(1-$E286),0)</f>
        <v>0</v>
      </c>
    </row>
    <row r="287" spans="1:15" x14ac:dyDescent="0.35">
      <c r="A287" s="59" t="s">
        <v>1401</v>
      </c>
      <c r="B287" s="60" t="s">
        <v>978</v>
      </c>
      <c r="C287" s="61" t="str">
        <f>IFERROR(IF(B287="No CAS","",INDEX('DEQ Pollutant List'!$C$7:$C$614,MATCH('3. Pollutant Emissions - EF'!B287,'DEQ Pollutant List'!$B$7:$B$614,0))),"")</f>
        <v>Propionaldehyde</v>
      </c>
      <c r="D287" s="68">
        <f>IFERROR(IF(OR($B287="",$B287="No CAS"),INDEX('DEQ Pollutant List'!$A$7:$A$614,MATCH($C287,'DEQ Pollutant List'!$C$7:$C$614,0)),INDEX('DEQ Pollutant List'!$A$7:$A$614,MATCH($B287,'DEQ Pollutant List'!$B$7:$B$614,0))),"")</f>
        <v>559</v>
      </c>
      <c r="E287" s="76">
        <v>0</v>
      </c>
      <c r="F287" s="77" t="s">
        <v>1423</v>
      </c>
      <c r="G287" s="78"/>
      <c r="H287" s="79" t="s">
        <v>1429</v>
      </c>
      <c r="I287" s="80" t="s">
        <v>1466</v>
      </c>
      <c r="J287" s="77">
        <f>IFERROR($F287*'2. Emissions Units &amp; Activities'!H$22*(1-$E287),0)</f>
        <v>0</v>
      </c>
      <c r="K287" s="81">
        <f>IFERROR($F287*'2. Emissions Units &amp; Activities'!I$22*(1-$E287),0)</f>
        <v>0</v>
      </c>
      <c r="L287" s="79">
        <f>IFERROR($F287*'2. Emissions Units &amp; Activities'!J$22*(1-$E287),0)</f>
        <v>0</v>
      </c>
      <c r="M287" s="77">
        <f>IFERROR($F287*'2. Emissions Units &amp; Activities'!K$22*(1-$E287),0)</f>
        <v>0</v>
      </c>
      <c r="N287" s="81">
        <f>IFERROR($F287*'2. Emissions Units &amp; Activities'!L$22*(1-$E287),0)</f>
        <v>0</v>
      </c>
      <c r="O287" s="79">
        <f>IFERROR($F287*'2. Emissions Units &amp; Activities'!M$22*(1-$E287),0)</f>
        <v>0</v>
      </c>
    </row>
    <row r="288" spans="1:15" x14ac:dyDescent="0.35">
      <c r="A288" s="59" t="s">
        <v>1401</v>
      </c>
      <c r="B288" s="60" t="s">
        <v>1025</v>
      </c>
      <c r="C288" s="61" t="str">
        <f>IFERROR(IF(B288="No CAS","",INDEX('DEQ Pollutant List'!$C$7:$C$614,MATCH('3. Pollutant Emissions - EF'!B288,'DEQ Pollutant List'!$B$7:$B$614,0))),"")</f>
        <v>Styrene</v>
      </c>
      <c r="D288" s="68">
        <f>IFERROR(IF(OR($B288="",$B288="No CAS"),INDEX('DEQ Pollutant List'!$A$7:$A$614,MATCH($C288,'DEQ Pollutant List'!$C$7:$C$614,0)),INDEX('DEQ Pollutant List'!$A$7:$A$614,MATCH($B288,'DEQ Pollutant List'!$B$7:$B$614,0))),"")</f>
        <v>585</v>
      </c>
      <c r="E288" s="76">
        <v>0</v>
      </c>
      <c r="F288" s="77" t="s">
        <v>1423</v>
      </c>
      <c r="G288" s="78"/>
      <c r="H288" s="79" t="s">
        <v>1429</v>
      </c>
      <c r="I288" s="80" t="s">
        <v>1467</v>
      </c>
      <c r="J288" s="77">
        <f>IFERROR($F288*'2. Emissions Units &amp; Activities'!H$22*(1-$E288),0)</f>
        <v>0</v>
      </c>
      <c r="K288" s="81">
        <f>IFERROR($F288*'2. Emissions Units &amp; Activities'!I$22*(1-$E288),0)</f>
        <v>0</v>
      </c>
      <c r="L288" s="79">
        <f>IFERROR($F288*'2. Emissions Units &amp; Activities'!J$22*(1-$E288),0)</f>
        <v>0</v>
      </c>
      <c r="M288" s="77">
        <f>IFERROR($F288*'2. Emissions Units &amp; Activities'!K$22*(1-$E288),0)</f>
        <v>0</v>
      </c>
      <c r="N288" s="81">
        <f>IFERROR($F288*'2. Emissions Units &amp; Activities'!L$22*(1-$E288),0)</f>
        <v>0</v>
      </c>
      <c r="O288" s="79">
        <f>IFERROR($F288*'2. Emissions Units &amp; Activities'!M$22*(1-$E288),0)</f>
        <v>0</v>
      </c>
    </row>
    <row r="289" spans="1:15" x14ac:dyDescent="0.35">
      <c r="A289" s="59" t="s">
        <v>1401</v>
      </c>
      <c r="B289" s="60" t="s">
        <v>1062</v>
      </c>
      <c r="C289" s="61" t="str">
        <f>IFERROR(IF(B289="No CAS","",INDEX('DEQ Pollutant List'!$C$7:$C$614,MATCH('3. Pollutant Emissions - EF'!B289,'DEQ Pollutant List'!$B$7:$B$614,0))),"")</f>
        <v>Toluene</v>
      </c>
      <c r="D289" s="68">
        <f>IFERROR(IF(OR($B289="",$B289="No CAS"),INDEX('DEQ Pollutant List'!$A$7:$A$614,MATCH($C289,'DEQ Pollutant List'!$C$7:$C$614,0)),INDEX('DEQ Pollutant List'!$A$7:$A$614,MATCH($B289,'DEQ Pollutant List'!$B$7:$B$614,0))),"")</f>
        <v>600</v>
      </c>
      <c r="E289" s="76">
        <v>0</v>
      </c>
      <c r="F289" s="77" t="s">
        <v>1423</v>
      </c>
      <c r="G289" s="78"/>
      <c r="H289" s="79" t="s">
        <v>1429</v>
      </c>
      <c r="I289" s="80" t="s">
        <v>1467</v>
      </c>
      <c r="J289" s="77">
        <f>IFERROR($F289*'2. Emissions Units &amp; Activities'!H$22*(1-$E289),0)</f>
        <v>0</v>
      </c>
      <c r="K289" s="81">
        <f>IFERROR($F289*'2. Emissions Units &amp; Activities'!I$22*(1-$E289),0)</f>
        <v>0</v>
      </c>
      <c r="L289" s="79">
        <f>IFERROR($F289*'2. Emissions Units &amp; Activities'!J$22*(1-$E289),0)</f>
        <v>0</v>
      </c>
      <c r="M289" s="77">
        <f>IFERROR($F289*'2. Emissions Units &amp; Activities'!K$22*(1-$E289),0)</f>
        <v>0</v>
      </c>
      <c r="N289" s="81">
        <f>IFERROR($F289*'2. Emissions Units &amp; Activities'!L$22*(1-$E289),0)</f>
        <v>0</v>
      </c>
      <c r="O289" s="79">
        <f>IFERROR($F289*'2. Emissions Units &amp; Activities'!M$22*(1-$E289),0)</f>
        <v>0</v>
      </c>
    </row>
    <row r="290" spans="1:15" x14ac:dyDescent="0.35">
      <c r="A290" s="59" t="s">
        <v>1401</v>
      </c>
      <c r="B290" s="60" t="s">
        <v>1147</v>
      </c>
      <c r="C290" s="61" t="str">
        <f>IFERROR(IF(B290="No CAS","",INDEX('DEQ Pollutant List'!$C$7:$C$614,MATCH('3. Pollutant Emissions - EF'!B290,'DEQ Pollutant List'!$B$7:$B$614,0))),"")</f>
        <v>m-Xylene</v>
      </c>
      <c r="D290" s="68">
        <f>IFERROR(IF(OR($B290="",$B290="No CAS"),INDEX('DEQ Pollutant List'!$A$7:$A$614,MATCH($C290,'DEQ Pollutant List'!$C$7:$C$614,0)),INDEX('DEQ Pollutant List'!$A$7:$A$614,MATCH($B290,'DEQ Pollutant List'!$B$7:$B$614,0))),"")</f>
        <v>629</v>
      </c>
      <c r="E290" s="76">
        <v>0</v>
      </c>
      <c r="F290" s="77" t="s">
        <v>1423</v>
      </c>
      <c r="G290" s="78"/>
      <c r="H290" s="79" t="s">
        <v>1429</v>
      </c>
      <c r="I290" s="80" t="s">
        <v>1468</v>
      </c>
      <c r="J290" s="77">
        <f>IFERROR($F290*'2. Emissions Units &amp; Activities'!H$22*(1-$E290),0)</f>
        <v>0</v>
      </c>
      <c r="K290" s="81">
        <f>IFERROR($F290*'2. Emissions Units &amp; Activities'!I$22*(1-$E290),0)</f>
        <v>0</v>
      </c>
      <c r="L290" s="79">
        <f>IFERROR($F290*'2. Emissions Units &amp; Activities'!J$22*(1-$E290),0)</f>
        <v>0</v>
      </c>
      <c r="M290" s="77">
        <f>IFERROR($F290*'2. Emissions Units &amp; Activities'!K$22*(1-$E290),0)</f>
        <v>0</v>
      </c>
      <c r="N290" s="81">
        <f>IFERROR($F290*'2. Emissions Units &amp; Activities'!L$22*(1-$E290),0)</f>
        <v>0</v>
      </c>
      <c r="O290" s="79">
        <f>IFERROR($F290*'2. Emissions Units &amp; Activities'!M$22*(1-$E290),0)</f>
        <v>0</v>
      </c>
    </row>
    <row r="291" spans="1:15" x14ac:dyDescent="0.35">
      <c r="A291" s="59" t="s">
        <v>1401</v>
      </c>
      <c r="B291" s="60" t="s">
        <v>1148</v>
      </c>
      <c r="C291" s="61" t="str">
        <f>IFERROR(IF(B291="No CAS","",INDEX('DEQ Pollutant List'!$C$7:$C$614,MATCH('3. Pollutant Emissions - EF'!B291,'DEQ Pollutant List'!$B$7:$B$614,0))),"")</f>
        <v>o-Xylene</v>
      </c>
      <c r="D291" s="68">
        <f>IFERROR(IF(OR($B291="",$B291="No CAS"),INDEX('DEQ Pollutant List'!$A$7:$A$614,MATCH($C291,'DEQ Pollutant List'!$C$7:$C$614,0)),INDEX('DEQ Pollutant List'!$A$7:$A$614,MATCH($B291,'DEQ Pollutant List'!$B$7:$B$614,0))),"")</f>
        <v>630</v>
      </c>
      <c r="E291" s="76">
        <v>0</v>
      </c>
      <c r="F291" s="77" t="s">
        <v>1423</v>
      </c>
      <c r="G291" s="78"/>
      <c r="H291" s="79" t="s">
        <v>1429</v>
      </c>
      <c r="I291" s="80" t="s">
        <v>1467</v>
      </c>
      <c r="J291" s="77">
        <f>IFERROR($F291*'2. Emissions Units &amp; Activities'!H$22*(1-$E291),0)</f>
        <v>0</v>
      </c>
      <c r="K291" s="81">
        <f>IFERROR($F291*'2. Emissions Units &amp; Activities'!I$22*(1-$E291),0)</f>
        <v>0</v>
      </c>
      <c r="L291" s="79">
        <f>IFERROR($F291*'2. Emissions Units &amp; Activities'!J$22*(1-$E291),0)</f>
        <v>0</v>
      </c>
      <c r="M291" s="77">
        <f>IFERROR($F291*'2. Emissions Units &amp; Activities'!K$22*(1-$E291),0)</f>
        <v>0</v>
      </c>
      <c r="N291" s="81">
        <f>IFERROR($F291*'2. Emissions Units &amp; Activities'!L$22*(1-$E291),0)</f>
        <v>0</v>
      </c>
      <c r="O291" s="79">
        <f>IFERROR($F291*'2. Emissions Units &amp; Activities'!M$22*(1-$E291),0)</f>
        <v>0</v>
      </c>
    </row>
    <row r="292" spans="1:15" x14ac:dyDescent="0.35">
      <c r="A292" s="59" t="s">
        <v>1401</v>
      </c>
      <c r="B292" s="60" t="s">
        <v>1149</v>
      </c>
      <c r="C292" s="61" t="str">
        <f>IFERROR(IF(B292="No CAS","",INDEX('DEQ Pollutant List'!$C$7:$C$614,MATCH('3. Pollutant Emissions - EF'!B292,'DEQ Pollutant List'!$B$7:$B$614,0))),"")</f>
        <v>p-Xylene</v>
      </c>
      <c r="D292" s="68">
        <f>IFERROR(IF(OR($B292="",$B292="No CAS"),INDEX('DEQ Pollutant List'!$A$7:$A$614,MATCH($C292,'DEQ Pollutant List'!$C$7:$C$614,0)),INDEX('DEQ Pollutant List'!$A$7:$A$614,MATCH($B292,'DEQ Pollutant List'!$B$7:$B$614,0))),"")</f>
        <v>631</v>
      </c>
      <c r="E292" s="76">
        <v>0</v>
      </c>
      <c r="F292" s="77" t="s">
        <v>1423</v>
      </c>
      <c r="G292" s="78"/>
      <c r="H292" s="79" t="s">
        <v>1429</v>
      </c>
      <c r="I292" s="80" t="s">
        <v>1468</v>
      </c>
      <c r="J292" s="77">
        <f>IFERROR($F292*'2. Emissions Units &amp; Activities'!H$22*(1-$E292),0)</f>
        <v>0</v>
      </c>
      <c r="K292" s="81">
        <f>IFERROR($F292*'2. Emissions Units &amp; Activities'!I$22*(1-$E292),0)</f>
        <v>0</v>
      </c>
      <c r="L292" s="79">
        <f>IFERROR($F292*'2. Emissions Units &amp; Activities'!J$22*(1-$E292),0)</f>
        <v>0</v>
      </c>
      <c r="M292" s="77">
        <f>IFERROR($F292*'2. Emissions Units &amp; Activities'!K$22*(1-$E292),0)</f>
        <v>0</v>
      </c>
      <c r="N292" s="81">
        <f>IFERROR($F292*'2. Emissions Units &amp; Activities'!L$22*(1-$E292),0)</f>
        <v>0</v>
      </c>
      <c r="O292" s="79">
        <f>IFERROR($F292*'2. Emissions Units &amp; Activities'!M$22*(1-$E292),0)</f>
        <v>0</v>
      </c>
    </row>
    <row r="293" spans="1:15" x14ac:dyDescent="0.35">
      <c r="A293" s="59" t="s">
        <v>1409</v>
      </c>
      <c r="B293" s="60" t="s">
        <v>16</v>
      </c>
      <c r="C293" s="61" t="str">
        <f>IFERROR(IF(B293="No CAS","",INDEX('DEQ Pollutant List'!$C$7:$C$614,MATCH('3. Pollutant Emissions - EF'!B293,'DEQ Pollutant List'!$B$7:$B$614,0))),"")</f>
        <v>Acetaldehyde</v>
      </c>
      <c r="D293" s="68">
        <f>IFERROR(IF(OR($B293="",$B293="No CAS"),INDEX('DEQ Pollutant List'!$A$7:$A$614,MATCH($C293,'DEQ Pollutant List'!$C$7:$C$614,0)),INDEX('DEQ Pollutant List'!$A$7:$A$614,MATCH($B293,'DEQ Pollutant List'!$B$7:$B$614,0))),"")</f>
        <v>1</v>
      </c>
      <c r="E293" s="76">
        <v>0</v>
      </c>
      <c r="F293" s="77">
        <v>7.1791666666666662E-4</v>
      </c>
      <c r="G293" s="78"/>
      <c r="H293" s="79" t="s">
        <v>1429</v>
      </c>
      <c r="I293" s="80" t="s">
        <v>1469</v>
      </c>
      <c r="J293" s="77">
        <f>IFERROR($F293*'2. Emissions Units &amp; Activities'!H$23*(1-$E293),0)</f>
        <v>81.064278333333334</v>
      </c>
      <c r="K293" s="81">
        <f>IFERROR($F293*'2. Emissions Units &amp; Activities'!I$23*(1-$E293),0)</f>
        <v>118.45625</v>
      </c>
      <c r="L293" s="79">
        <f>IFERROR($F293*'2. Emissions Units &amp; Activities'!J$23*(1-$E293),0)</f>
        <v>118.45625</v>
      </c>
      <c r="M293" s="77">
        <f>IFERROR($F293*'2. Emissions Units &amp; Activities'!K$23*(1-$E293),0)</f>
        <v>0.32892070000000001</v>
      </c>
      <c r="N293" s="81">
        <f>IFERROR($F293*'2. Emissions Units &amp; Activities'!L$23*(1-$E293),0)</f>
        <v>0.4488415</v>
      </c>
      <c r="O293" s="79">
        <f>IFERROR($F293*'2. Emissions Units &amp; Activities'!M$23*(1-$E293),0)</f>
        <v>0.4488415</v>
      </c>
    </row>
    <row r="294" spans="1:15" x14ac:dyDescent="0.35">
      <c r="A294" s="59" t="s">
        <v>1409</v>
      </c>
      <c r="B294" s="60" t="s">
        <v>26</v>
      </c>
      <c r="C294" s="61" t="str">
        <f>IFERROR(IF(B294="No CAS","",INDEX('DEQ Pollutant List'!$C$7:$C$614,MATCH('3. Pollutant Emissions - EF'!B294,'DEQ Pollutant List'!$B$7:$B$614,0))),"")</f>
        <v>Acrolein</v>
      </c>
      <c r="D294" s="68">
        <f>IFERROR(IF(OR($B294="",$B294="No CAS"),INDEX('DEQ Pollutant List'!$A$7:$A$614,MATCH($C294,'DEQ Pollutant List'!$C$7:$C$614,0)),INDEX('DEQ Pollutant List'!$A$7:$A$614,MATCH($B294,'DEQ Pollutant List'!$B$7:$B$614,0))),"")</f>
        <v>5</v>
      </c>
      <c r="E294" s="76">
        <v>0</v>
      </c>
      <c r="F294" s="77">
        <v>2.2100000000000001E-4</v>
      </c>
      <c r="G294" s="78"/>
      <c r="H294" s="79" t="s">
        <v>1429</v>
      </c>
      <c r="I294" s="80" t="s">
        <v>1469</v>
      </c>
      <c r="J294" s="77">
        <f>IFERROR($F294*'2. Emissions Units &amp; Activities'!H$23*(1-$E294),0)</f>
        <v>24.954436000000001</v>
      </c>
      <c r="K294" s="81">
        <f>IFERROR($F294*'2. Emissions Units &amp; Activities'!I$23*(1-$E294),0)</f>
        <v>36.465000000000003</v>
      </c>
      <c r="L294" s="79">
        <f>IFERROR($F294*'2. Emissions Units &amp; Activities'!J$23*(1-$E294),0)</f>
        <v>36.465000000000003</v>
      </c>
      <c r="M294" s="77">
        <f>IFERROR($F294*'2. Emissions Units &amp; Activities'!K$23*(1-$E294),0)</f>
        <v>0.10125336000000001</v>
      </c>
      <c r="N294" s="81">
        <f>IFERROR($F294*'2. Emissions Units &amp; Activities'!L$23*(1-$E294),0)</f>
        <v>0.13816920000000002</v>
      </c>
      <c r="O294" s="79">
        <f>IFERROR($F294*'2. Emissions Units &amp; Activities'!M$23*(1-$E294),0)</f>
        <v>0.13816920000000002</v>
      </c>
    </row>
    <row r="295" spans="1:15" x14ac:dyDescent="0.35">
      <c r="A295" s="59" t="s">
        <v>1409</v>
      </c>
      <c r="B295" s="60" t="s">
        <v>102</v>
      </c>
      <c r="C295" s="61" t="str">
        <f>IFERROR(IF(B295="No CAS","",INDEX('DEQ Pollutant List'!$C$7:$C$614,MATCH('3. Pollutant Emissions - EF'!B295,'DEQ Pollutant List'!$B$7:$B$614,0))),"")</f>
        <v>Benzene</v>
      </c>
      <c r="D295" s="68">
        <f>IFERROR(IF(OR($B295="",$B295="No CAS"),INDEX('DEQ Pollutant List'!$A$7:$A$614,MATCH($C295,'DEQ Pollutant List'!$C$7:$C$614,0)),INDEX('DEQ Pollutant List'!$A$7:$A$614,MATCH($B295,'DEQ Pollutant List'!$B$7:$B$614,0))),"")</f>
        <v>46</v>
      </c>
      <c r="E295" s="76">
        <v>0</v>
      </c>
      <c r="F295" s="77" t="s">
        <v>1423</v>
      </c>
      <c r="G295" s="78"/>
      <c r="H295" s="79" t="s">
        <v>1429</v>
      </c>
      <c r="I295" s="80" t="s">
        <v>1469</v>
      </c>
      <c r="J295" s="77">
        <f>IFERROR($F295*'2. Emissions Units &amp; Activities'!H$23*(1-$E295),0)</f>
        <v>0</v>
      </c>
      <c r="K295" s="81">
        <f>IFERROR($F295*'2. Emissions Units &amp; Activities'!I$23*(1-$E295),0)</f>
        <v>0</v>
      </c>
      <c r="L295" s="79">
        <f>IFERROR($F295*'2. Emissions Units &amp; Activities'!J$23*(1-$E295),0)</f>
        <v>0</v>
      </c>
      <c r="M295" s="77">
        <f>IFERROR($F295*'2. Emissions Units &amp; Activities'!K$23*(1-$E295),0)</f>
        <v>0</v>
      </c>
      <c r="N295" s="81">
        <f>IFERROR($F295*'2. Emissions Units &amp; Activities'!L$23*(1-$E295),0)</f>
        <v>0</v>
      </c>
      <c r="O295" s="79">
        <f>IFERROR($F295*'2. Emissions Units &amp; Activities'!M$23*(1-$E295),0)</f>
        <v>0</v>
      </c>
    </row>
    <row r="296" spans="1:15" x14ac:dyDescent="0.35">
      <c r="A296" s="59" t="s">
        <v>1409</v>
      </c>
      <c r="B296" s="60" t="s">
        <v>269</v>
      </c>
      <c r="C296" s="61" t="str">
        <f>IFERROR(IF(B296="No CAS","",INDEX('DEQ Pollutant List'!$C$7:$C$614,MATCH('3. Pollutant Emissions - EF'!B296,'DEQ Pollutant List'!$B$7:$B$614,0))),"")</f>
        <v>Crotonaldehyde</v>
      </c>
      <c r="D296" s="68">
        <f>IFERROR(IF(OR($B296="",$B296="No CAS"),INDEX('DEQ Pollutant List'!$A$7:$A$614,MATCH($C296,'DEQ Pollutant List'!$C$7:$C$614,0)),INDEX('DEQ Pollutant List'!$A$7:$A$614,MATCH($B296,'DEQ Pollutant List'!$B$7:$B$614,0))),"")</f>
        <v>156</v>
      </c>
      <c r="E296" s="76">
        <v>0</v>
      </c>
      <c r="F296" s="77">
        <v>2.5500000000000002E-4</v>
      </c>
      <c r="G296" s="78"/>
      <c r="H296" s="79" t="s">
        <v>1429</v>
      </c>
      <c r="I296" s="80" t="s">
        <v>1469</v>
      </c>
      <c r="J296" s="77">
        <f>IFERROR($F296*'2. Emissions Units &amp; Activities'!H$23*(1-$E296),0)</f>
        <v>28.793580000000002</v>
      </c>
      <c r="K296" s="81">
        <f>IFERROR($F296*'2. Emissions Units &amp; Activities'!I$23*(1-$E296),0)</f>
        <v>42.075000000000003</v>
      </c>
      <c r="L296" s="79">
        <f>IFERROR($F296*'2. Emissions Units &amp; Activities'!J$23*(1-$E296),0)</f>
        <v>42.075000000000003</v>
      </c>
      <c r="M296" s="77">
        <f>IFERROR($F296*'2. Emissions Units &amp; Activities'!K$23*(1-$E296),0)</f>
        <v>0.11683080000000001</v>
      </c>
      <c r="N296" s="81">
        <f>IFERROR($F296*'2. Emissions Units &amp; Activities'!L$23*(1-$E296),0)</f>
        <v>0.15942600000000001</v>
      </c>
      <c r="O296" s="79">
        <f>IFERROR($F296*'2. Emissions Units &amp; Activities'!M$23*(1-$E296),0)</f>
        <v>0.15942600000000001</v>
      </c>
    </row>
    <row r="297" spans="1:15" x14ac:dyDescent="0.35">
      <c r="A297" s="59" t="s">
        <v>1409</v>
      </c>
      <c r="B297" s="60" t="s">
        <v>551</v>
      </c>
      <c r="C297" s="61" t="str">
        <f>IFERROR(IF(B297="No CAS","",INDEX('DEQ Pollutant List'!$C$7:$C$614,MATCH('3. Pollutant Emissions - EF'!B297,'DEQ Pollutant List'!$B$7:$B$614,0))),"")</f>
        <v>Isopropylbenzene (Cumene)</v>
      </c>
      <c r="D297" s="68">
        <f>IFERROR(IF(OR($B297="",$B297="No CAS"),INDEX('DEQ Pollutant List'!$A$7:$A$614,MATCH($C297,'DEQ Pollutant List'!$C$7:$C$614,0)),INDEX('DEQ Pollutant List'!$A$7:$A$614,MATCH($B297,'DEQ Pollutant List'!$B$7:$B$614,0))),"")</f>
        <v>157</v>
      </c>
      <c r="E297" s="76">
        <v>0</v>
      </c>
      <c r="F297" s="77" t="s">
        <v>1423</v>
      </c>
      <c r="G297" s="78"/>
      <c r="H297" s="79" t="s">
        <v>1429</v>
      </c>
      <c r="I297" s="80" t="s">
        <v>1469</v>
      </c>
      <c r="J297" s="77">
        <f>IFERROR($F297*'2. Emissions Units &amp; Activities'!H$23*(1-$E297),0)</f>
        <v>0</v>
      </c>
      <c r="K297" s="81">
        <f>IFERROR($F297*'2. Emissions Units &amp; Activities'!I$23*(1-$E297),0)</f>
        <v>0</v>
      </c>
      <c r="L297" s="79">
        <f>IFERROR($F297*'2. Emissions Units &amp; Activities'!J$23*(1-$E297),0)</f>
        <v>0</v>
      </c>
      <c r="M297" s="77">
        <f>IFERROR($F297*'2. Emissions Units &amp; Activities'!K$23*(1-$E297),0)</f>
        <v>0</v>
      </c>
      <c r="N297" s="81">
        <f>IFERROR($F297*'2. Emissions Units &amp; Activities'!L$23*(1-$E297),0)</f>
        <v>0</v>
      </c>
      <c r="O297" s="79">
        <f>IFERROR($F297*'2. Emissions Units &amp; Activities'!M$23*(1-$E297),0)</f>
        <v>0</v>
      </c>
    </row>
    <row r="298" spans="1:15" x14ac:dyDescent="0.35">
      <c r="A298" s="59" t="s">
        <v>1409</v>
      </c>
      <c r="B298" s="60" t="s">
        <v>482</v>
      </c>
      <c r="C298" s="61" t="str">
        <f>IFERROR(IF(B298="No CAS","",INDEX('DEQ Pollutant List'!$C$7:$C$614,MATCH('3. Pollutant Emissions - EF'!B298,'DEQ Pollutant List'!$B$7:$B$614,0))),"")</f>
        <v>Formaldehyde</v>
      </c>
      <c r="D298" s="68">
        <f>IFERROR(IF(OR($B298="",$B298="No CAS"),INDEX('DEQ Pollutant List'!$A$7:$A$614,MATCH($C298,'DEQ Pollutant List'!$C$7:$C$614,0)),INDEX('DEQ Pollutant List'!$A$7:$A$614,MATCH($B298,'DEQ Pollutant List'!$B$7:$B$614,0))),"")</f>
        <v>250</v>
      </c>
      <c r="E298" s="76">
        <v>0</v>
      </c>
      <c r="F298" s="77">
        <v>3.482307816666666E-2</v>
      </c>
      <c r="G298" s="78"/>
      <c r="H298" s="79" t="s">
        <v>1429</v>
      </c>
      <c r="I298" s="80" t="s">
        <v>1469</v>
      </c>
      <c r="J298" s="77">
        <f>IFERROR($F298*'2. Emissions Units &amp; Activities'!H$23*(1-$E298),0)</f>
        <v>3932.0826942673325</v>
      </c>
      <c r="K298" s="81">
        <f>IFERROR($F298*'2. Emissions Units &amp; Activities'!I$23*(1-$E298),0)</f>
        <v>5745.8078974999989</v>
      </c>
      <c r="L298" s="79">
        <f>IFERROR($F298*'2. Emissions Units &amp; Activities'!J$23*(1-$E298),0)</f>
        <v>5745.8078974999989</v>
      </c>
      <c r="M298" s="77">
        <f>IFERROR($F298*'2. Emissions Units &amp; Activities'!K$23*(1-$E298),0)</f>
        <v>15.954541492839997</v>
      </c>
      <c r="N298" s="81">
        <f>IFERROR($F298*'2. Emissions Units &amp; Activities'!L$23*(1-$E298),0)</f>
        <v>21.771388469799998</v>
      </c>
      <c r="O298" s="79">
        <f>IFERROR($F298*'2. Emissions Units &amp; Activities'!M$23*(1-$E298),0)</f>
        <v>21.771388469799998</v>
      </c>
    </row>
    <row r="299" spans="1:15" x14ac:dyDescent="0.35">
      <c r="A299" s="59" t="s">
        <v>1409</v>
      </c>
      <c r="B299" s="60" t="s">
        <v>574</v>
      </c>
      <c r="C299" s="61" t="str">
        <f>IFERROR(IF(B299="No CAS","",INDEX('DEQ Pollutant List'!$C$7:$C$614,MATCH('3. Pollutant Emissions - EF'!B299,'DEQ Pollutant List'!$B$7:$B$614,0))),"")</f>
        <v>Methanol</v>
      </c>
      <c r="D299" s="68">
        <f>IFERROR(IF(OR($B299="",$B299="No CAS"),INDEX('DEQ Pollutant List'!$A$7:$A$614,MATCH($C299,'DEQ Pollutant List'!$C$7:$C$614,0)),INDEX('DEQ Pollutant List'!$A$7:$A$614,MATCH($B299,'DEQ Pollutant List'!$B$7:$B$614,0))),"")</f>
        <v>321</v>
      </c>
      <c r="E299" s="76">
        <v>0</v>
      </c>
      <c r="F299" s="77">
        <v>3.9409050874999997E-2</v>
      </c>
      <c r="G299" s="78"/>
      <c r="H299" s="79" t="s">
        <v>1429</v>
      </c>
      <c r="I299" s="80" t="s">
        <v>1469</v>
      </c>
      <c r="J299" s="77">
        <f>IFERROR($F299*'2. Emissions Units &amp; Activities'!H$23*(1-$E299),0)</f>
        <v>4449.9123886014995</v>
      </c>
      <c r="K299" s="81">
        <f>IFERROR($F299*'2. Emissions Units &amp; Activities'!I$23*(1-$E299),0)</f>
        <v>6502.4933943749993</v>
      </c>
      <c r="L299" s="79">
        <f>IFERROR($F299*'2. Emissions Units &amp; Activities'!J$23*(1-$E299),0)</f>
        <v>6502.4933943749993</v>
      </c>
      <c r="M299" s="77">
        <f>IFERROR($F299*'2. Emissions Units &amp; Activities'!K$23*(1-$E299),0)</f>
        <v>18.055650748889999</v>
      </c>
      <c r="N299" s="81">
        <f>IFERROR($F299*'2. Emissions Units &amp; Activities'!L$23*(1-$E299),0)</f>
        <v>24.638538607049998</v>
      </c>
      <c r="O299" s="79">
        <f>IFERROR($F299*'2. Emissions Units &amp; Activities'!M$23*(1-$E299),0)</f>
        <v>24.638538607049998</v>
      </c>
    </row>
    <row r="300" spans="1:15" x14ac:dyDescent="0.35">
      <c r="A300" s="59" t="s">
        <v>1409</v>
      </c>
      <c r="B300" s="60" t="s">
        <v>150</v>
      </c>
      <c r="C300" s="61" t="str">
        <f>IFERROR(IF(B300="No CAS","",INDEX('DEQ Pollutant List'!$C$7:$C$614,MATCH('3. Pollutant Emissions - EF'!B300,'DEQ Pollutant List'!$B$7:$B$614,0))),"")</f>
        <v>2-Butanone (Methyl ethyl ketone)</v>
      </c>
      <c r="D300" s="68">
        <f>IFERROR(IF(OR($B300="",$B300="No CAS"),INDEX('DEQ Pollutant List'!$A$7:$A$614,MATCH($C300,'DEQ Pollutant List'!$C$7:$C$614,0)),INDEX('DEQ Pollutant List'!$A$7:$A$614,MATCH($B300,'DEQ Pollutant List'!$B$7:$B$614,0))),"")</f>
        <v>333</v>
      </c>
      <c r="E300" s="76">
        <v>0</v>
      </c>
      <c r="F300" s="77">
        <v>1.0965E-4</v>
      </c>
      <c r="G300" s="78"/>
      <c r="H300" s="79" t="s">
        <v>1429</v>
      </c>
      <c r="I300" s="80" t="s">
        <v>1469</v>
      </c>
      <c r="J300" s="77">
        <f>IFERROR($F300*'2. Emissions Units &amp; Activities'!H$23*(1-$E300),0)</f>
        <v>12.3812394</v>
      </c>
      <c r="K300" s="81">
        <f>IFERROR($F300*'2. Emissions Units &amp; Activities'!I$23*(1-$E300),0)</f>
        <v>18.09225</v>
      </c>
      <c r="L300" s="79">
        <f>IFERROR($F300*'2. Emissions Units &amp; Activities'!J$23*(1-$E300),0)</f>
        <v>18.09225</v>
      </c>
      <c r="M300" s="77">
        <f>IFERROR($F300*'2. Emissions Units &amp; Activities'!K$23*(1-$E300),0)</f>
        <v>5.0237244E-2</v>
      </c>
      <c r="N300" s="81">
        <f>IFERROR($F300*'2. Emissions Units &amp; Activities'!L$23*(1-$E300),0)</f>
        <v>6.8553180000000005E-2</v>
      </c>
      <c r="O300" s="79">
        <f>IFERROR($F300*'2. Emissions Units &amp; Activities'!M$23*(1-$E300),0)</f>
        <v>6.8553180000000005E-2</v>
      </c>
    </row>
    <row r="301" spans="1:15" x14ac:dyDescent="0.35">
      <c r="A301" s="59" t="s">
        <v>1409</v>
      </c>
      <c r="B301" s="60" t="s">
        <v>598</v>
      </c>
      <c r="C301" s="61" t="str">
        <f>IFERROR(IF(B301="No CAS","",INDEX('DEQ Pollutant List'!$C$7:$C$614,MATCH('3. Pollutant Emissions - EF'!B301,'DEQ Pollutant List'!$B$7:$B$614,0))),"")</f>
        <v>Methyl isobutyl ketone (MIBK, Hexone)</v>
      </c>
      <c r="D301" s="68">
        <f>IFERROR(IF(OR($B301="",$B301="No CAS"),INDEX('DEQ Pollutant List'!$A$7:$A$614,MATCH($C301,'DEQ Pollutant List'!$C$7:$C$614,0)),INDEX('DEQ Pollutant List'!$A$7:$A$614,MATCH($B301,'DEQ Pollutant List'!$B$7:$B$614,0))),"")</f>
        <v>337</v>
      </c>
      <c r="E301" s="76">
        <v>0</v>
      </c>
      <c r="F301" s="77" t="s">
        <v>1423</v>
      </c>
      <c r="G301" s="78"/>
      <c r="H301" s="79" t="s">
        <v>1429</v>
      </c>
      <c r="I301" s="80" t="s">
        <v>1469</v>
      </c>
      <c r="J301" s="77">
        <f>IFERROR($F301*'2. Emissions Units &amp; Activities'!H$23*(1-$E301),0)</f>
        <v>0</v>
      </c>
      <c r="K301" s="81">
        <f>IFERROR($F301*'2. Emissions Units &amp; Activities'!I$23*(1-$E301),0)</f>
        <v>0</v>
      </c>
      <c r="L301" s="79">
        <f>IFERROR($F301*'2. Emissions Units &amp; Activities'!J$23*(1-$E301),0)</f>
        <v>0</v>
      </c>
      <c r="M301" s="77">
        <f>IFERROR($F301*'2. Emissions Units &amp; Activities'!K$23*(1-$E301),0)</f>
        <v>0</v>
      </c>
      <c r="N301" s="81">
        <f>IFERROR($F301*'2. Emissions Units &amp; Activities'!L$23*(1-$E301),0)</f>
        <v>0</v>
      </c>
      <c r="O301" s="79">
        <f>IFERROR($F301*'2. Emissions Units &amp; Activities'!M$23*(1-$E301),0)</f>
        <v>0</v>
      </c>
    </row>
    <row r="302" spans="1:15" x14ac:dyDescent="0.35">
      <c r="A302" s="59" t="s">
        <v>1409</v>
      </c>
      <c r="B302" s="60" t="s">
        <v>750</v>
      </c>
      <c r="C302" s="61" t="str">
        <f>IFERROR(IF(B302="No CAS","",INDEX('DEQ Pollutant List'!$C$7:$C$614,MATCH('3. Pollutant Emissions - EF'!B302,'DEQ Pollutant List'!$B$7:$B$614,0))),"")</f>
        <v>Phenol</v>
      </c>
      <c r="D302" s="68">
        <f>IFERROR(IF(OR($B302="",$B302="No CAS"),INDEX('DEQ Pollutant List'!$A$7:$A$614,MATCH($C302,'DEQ Pollutant List'!$C$7:$C$614,0)),INDEX('DEQ Pollutant List'!$A$7:$A$614,MATCH($B302,'DEQ Pollutant List'!$B$7:$B$614,0))),"")</f>
        <v>497</v>
      </c>
      <c r="E302" s="76">
        <v>0</v>
      </c>
      <c r="F302" s="77" t="s">
        <v>1423</v>
      </c>
      <c r="G302" s="78"/>
      <c r="H302" s="79" t="s">
        <v>1429</v>
      </c>
      <c r="I302" s="80" t="s">
        <v>1469</v>
      </c>
      <c r="J302" s="77">
        <f>IFERROR($F302*'2. Emissions Units &amp; Activities'!H$23*(1-$E302),0)</f>
        <v>0</v>
      </c>
      <c r="K302" s="81">
        <f>IFERROR($F302*'2. Emissions Units &amp; Activities'!I$23*(1-$E302),0)</f>
        <v>0</v>
      </c>
      <c r="L302" s="79">
        <f>IFERROR($F302*'2. Emissions Units &amp; Activities'!J$23*(1-$E302),0)</f>
        <v>0</v>
      </c>
      <c r="M302" s="77">
        <f>IFERROR($F302*'2. Emissions Units &amp; Activities'!K$23*(1-$E302),0)</f>
        <v>0</v>
      </c>
      <c r="N302" s="81">
        <f>IFERROR($F302*'2. Emissions Units &amp; Activities'!L$23*(1-$E302),0)</f>
        <v>0</v>
      </c>
      <c r="O302" s="79">
        <f>IFERROR($F302*'2. Emissions Units &amp; Activities'!M$23*(1-$E302),0)</f>
        <v>0</v>
      </c>
    </row>
    <row r="303" spans="1:15" x14ac:dyDescent="0.35">
      <c r="A303" s="59" t="s">
        <v>1409</v>
      </c>
      <c r="B303" s="60" t="s">
        <v>978</v>
      </c>
      <c r="C303" s="61" t="str">
        <f>IFERROR(IF(B303="No CAS","",INDEX('DEQ Pollutant List'!$C$7:$C$614,MATCH('3. Pollutant Emissions - EF'!B303,'DEQ Pollutant List'!$B$7:$B$614,0))),"")</f>
        <v>Propionaldehyde</v>
      </c>
      <c r="D303" s="68">
        <f>IFERROR(IF(OR($B303="",$B303="No CAS"),INDEX('DEQ Pollutant List'!$A$7:$A$614,MATCH($C303,'DEQ Pollutant List'!$C$7:$C$614,0)),INDEX('DEQ Pollutant List'!$A$7:$A$614,MATCH($B303,'DEQ Pollutant List'!$B$7:$B$614,0))),"")</f>
        <v>559</v>
      </c>
      <c r="E303" s="76">
        <v>0</v>
      </c>
      <c r="F303" s="77" t="s">
        <v>1423</v>
      </c>
      <c r="G303" s="78"/>
      <c r="H303" s="79" t="s">
        <v>1429</v>
      </c>
      <c r="I303" s="80" t="s">
        <v>1469</v>
      </c>
      <c r="J303" s="77">
        <f>IFERROR($F303*'2. Emissions Units &amp; Activities'!H$23*(1-$E303),0)</f>
        <v>0</v>
      </c>
      <c r="K303" s="81">
        <f>IFERROR($F303*'2. Emissions Units &amp; Activities'!I$23*(1-$E303),0)</f>
        <v>0</v>
      </c>
      <c r="L303" s="79">
        <f>IFERROR($F303*'2. Emissions Units &amp; Activities'!J$23*(1-$E303),0)</f>
        <v>0</v>
      </c>
      <c r="M303" s="77">
        <f>IFERROR($F303*'2. Emissions Units &amp; Activities'!K$23*(1-$E303),0)</f>
        <v>0</v>
      </c>
      <c r="N303" s="81">
        <f>IFERROR($F303*'2. Emissions Units &amp; Activities'!L$23*(1-$E303),0)</f>
        <v>0</v>
      </c>
      <c r="O303" s="79">
        <f>IFERROR($F303*'2. Emissions Units &amp; Activities'!M$23*(1-$E303),0)</f>
        <v>0</v>
      </c>
    </row>
    <row r="304" spans="1:15" x14ac:dyDescent="0.35">
      <c r="A304" s="59" t="s">
        <v>1409</v>
      </c>
      <c r="B304" s="60" t="s">
        <v>1025</v>
      </c>
      <c r="C304" s="61" t="str">
        <f>IFERROR(IF(B304="No CAS","",INDEX('DEQ Pollutant List'!$C$7:$C$614,MATCH('3. Pollutant Emissions - EF'!B304,'DEQ Pollutant List'!$B$7:$B$614,0))),"")</f>
        <v>Styrene</v>
      </c>
      <c r="D304" s="68">
        <f>IFERROR(IF(OR($B304="",$B304="No CAS"),INDEX('DEQ Pollutant List'!$A$7:$A$614,MATCH($C304,'DEQ Pollutant List'!$C$7:$C$614,0)),INDEX('DEQ Pollutant List'!$A$7:$A$614,MATCH($B304,'DEQ Pollutant List'!$B$7:$B$614,0))),"")</f>
        <v>585</v>
      </c>
      <c r="E304" s="76">
        <v>0</v>
      </c>
      <c r="F304" s="77" t="s">
        <v>1423</v>
      </c>
      <c r="G304" s="78"/>
      <c r="H304" s="79" t="s">
        <v>1429</v>
      </c>
      <c r="I304" s="80" t="s">
        <v>1469</v>
      </c>
      <c r="J304" s="77">
        <f>IFERROR($F304*'2. Emissions Units &amp; Activities'!H$23*(1-$E304),0)</f>
        <v>0</v>
      </c>
      <c r="K304" s="81">
        <f>IFERROR($F304*'2. Emissions Units &amp; Activities'!I$23*(1-$E304),0)</f>
        <v>0</v>
      </c>
      <c r="L304" s="79">
        <f>IFERROR($F304*'2. Emissions Units &amp; Activities'!J$23*(1-$E304),0)</f>
        <v>0</v>
      </c>
      <c r="M304" s="77">
        <f>IFERROR($F304*'2. Emissions Units &amp; Activities'!K$23*(1-$E304),0)</f>
        <v>0</v>
      </c>
      <c r="N304" s="81">
        <f>IFERROR($F304*'2. Emissions Units &amp; Activities'!L$23*(1-$E304),0)</f>
        <v>0</v>
      </c>
      <c r="O304" s="79">
        <f>IFERROR($F304*'2. Emissions Units &amp; Activities'!M$23*(1-$E304),0)</f>
        <v>0</v>
      </c>
    </row>
    <row r="305" spans="1:15" x14ac:dyDescent="0.35">
      <c r="A305" s="59" t="s">
        <v>1409</v>
      </c>
      <c r="B305" s="60" t="s">
        <v>1062</v>
      </c>
      <c r="C305" s="61" t="str">
        <f>IFERROR(IF(B305="No CAS","",INDEX('DEQ Pollutant List'!$C$7:$C$614,MATCH('3. Pollutant Emissions - EF'!B305,'DEQ Pollutant List'!$B$7:$B$614,0))),"")</f>
        <v>Toluene</v>
      </c>
      <c r="D305" s="68">
        <f>IFERROR(IF(OR($B305="",$B305="No CAS"),INDEX('DEQ Pollutant List'!$A$7:$A$614,MATCH($C305,'DEQ Pollutant List'!$C$7:$C$614,0)),INDEX('DEQ Pollutant List'!$A$7:$A$614,MATCH($B305,'DEQ Pollutant List'!$B$7:$B$614,0))),"")</f>
        <v>600</v>
      </c>
      <c r="E305" s="76">
        <v>0</v>
      </c>
      <c r="F305" s="77" t="s">
        <v>1423</v>
      </c>
      <c r="G305" s="78"/>
      <c r="H305" s="79" t="s">
        <v>1429</v>
      </c>
      <c r="I305" s="80" t="s">
        <v>1469</v>
      </c>
      <c r="J305" s="77">
        <f>IFERROR($F305*'2. Emissions Units &amp; Activities'!H$23*(1-$E305),0)</f>
        <v>0</v>
      </c>
      <c r="K305" s="81">
        <f>IFERROR($F305*'2. Emissions Units &amp; Activities'!I$23*(1-$E305),0)</f>
        <v>0</v>
      </c>
      <c r="L305" s="79">
        <f>IFERROR($F305*'2. Emissions Units &amp; Activities'!J$23*(1-$E305),0)</f>
        <v>0</v>
      </c>
      <c r="M305" s="77">
        <f>IFERROR($F305*'2. Emissions Units &amp; Activities'!K$23*(1-$E305),0)</f>
        <v>0</v>
      </c>
      <c r="N305" s="81">
        <f>IFERROR($F305*'2. Emissions Units &amp; Activities'!L$23*(1-$E305),0)</f>
        <v>0</v>
      </c>
      <c r="O305" s="79">
        <f>IFERROR($F305*'2. Emissions Units &amp; Activities'!M$23*(1-$E305),0)</f>
        <v>0</v>
      </c>
    </row>
    <row r="306" spans="1:15" x14ac:dyDescent="0.35">
      <c r="A306" s="59" t="s">
        <v>1409</v>
      </c>
      <c r="B306" s="60" t="s">
        <v>1147</v>
      </c>
      <c r="C306" s="61" t="str">
        <f>IFERROR(IF(B306="No CAS","",INDEX('DEQ Pollutant List'!$C$7:$C$614,MATCH('3. Pollutant Emissions - EF'!B306,'DEQ Pollutant List'!$B$7:$B$614,0))),"")</f>
        <v>m-Xylene</v>
      </c>
      <c r="D306" s="68">
        <f>IFERROR(IF(OR($B306="",$B306="No CAS"),INDEX('DEQ Pollutant List'!$A$7:$A$614,MATCH($C306,'DEQ Pollutant List'!$C$7:$C$614,0)),INDEX('DEQ Pollutant List'!$A$7:$A$614,MATCH($B306,'DEQ Pollutant List'!$B$7:$B$614,0))),"")</f>
        <v>629</v>
      </c>
      <c r="E306" s="76">
        <v>0</v>
      </c>
      <c r="F306" s="77" t="s">
        <v>1423</v>
      </c>
      <c r="G306" s="78"/>
      <c r="H306" s="79" t="s">
        <v>1429</v>
      </c>
      <c r="I306" s="80" t="s">
        <v>1470</v>
      </c>
      <c r="J306" s="77">
        <f>IFERROR($F306*'2. Emissions Units &amp; Activities'!H$23*(1-$E306),0)</f>
        <v>0</v>
      </c>
      <c r="K306" s="81">
        <f>IFERROR($F306*'2. Emissions Units &amp; Activities'!I$23*(1-$E306),0)</f>
        <v>0</v>
      </c>
      <c r="L306" s="79">
        <f>IFERROR($F306*'2. Emissions Units &amp; Activities'!J$23*(1-$E306),0)</f>
        <v>0</v>
      </c>
      <c r="M306" s="77">
        <f>IFERROR($F306*'2. Emissions Units &amp; Activities'!K$23*(1-$E306),0)</f>
        <v>0</v>
      </c>
      <c r="N306" s="81">
        <f>IFERROR($F306*'2. Emissions Units &amp; Activities'!L$23*(1-$E306),0)</f>
        <v>0</v>
      </c>
      <c r="O306" s="79">
        <f>IFERROR($F306*'2. Emissions Units &amp; Activities'!M$23*(1-$E306),0)</f>
        <v>0</v>
      </c>
    </row>
    <row r="307" spans="1:15" x14ac:dyDescent="0.35">
      <c r="A307" s="59" t="s">
        <v>1409</v>
      </c>
      <c r="B307" s="60" t="s">
        <v>1148</v>
      </c>
      <c r="C307" s="61" t="str">
        <f>IFERROR(IF(B307="No CAS","",INDEX('DEQ Pollutant List'!$C$7:$C$614,MATCH('3. Pollutant Emissions - EF'!B307,'DEQ Pollutant List'!$B$7:$B$614,0))),"")</f>
        <v>o-Xylene</v>
      </c>
      <c r="D307" s="68">
        <f>IFERROR(IF(OR($B307="",$B307="No CAS"),INDEX('DEQ Pollutant List'!$A$7:$A$614,MATCH($C307,'DEQ Pollutant List'!$C$7:$C$614,0)),INDEX('DEQ Pollutant List'!$A$7:$A$614,MATCH($B307,'DEQ Pollutant List'!$B$7:$B$614,0))),"")</f>
        <v>630</v>
      </c>
      <c r="E307" s="76">
        <v>0</v>
      </c>
      <c r="F307" s="77" t="s">
        <v>1423</v>
      </c>
      <c r="G307" s="78"/>
      <c r="H307" s="79" t="s">
        <v>1429</v>
      </c>
      <c r="I307" s="80" t="s">
        <v>1469</v>
      </c>
      <c r="J307" s="77">
        <f>IFERROR($F307*'2. Emissions Units &amp; Activities'!H$23*(1-$E307),0)</f>
        <v>0</v>
      </c>
      <c r="K307" s="81">
        <f>IFERROR($F307*'2. Emissions Units &amp; Activities'!I$23*(1-$E307),0)</f>
        <v>0</v>
      </c>
      <c r="L307" s="79">
        <f>IFERROR($F307*'2. Emissions Units &amp; Activities'!J$23*(1-$E307),0)</f>
        <v>0</v>
      </c>
      <c r="M307" s="77">
        <f>IFERROR($F307*'2. Emissions Units &amp; Activities'!K$23*(1-$E307),0)</f>
        <v>0</v>
      </c>
      <c r="N307" s="81">
        <f>IFERROR($F307*'2. Emissions Units &amp; Activities'!L$23*(1-$E307),0)</f>
        <v>0</v>
      </c>
      <c r="O307" s="79">
        <f>IFERROR($F307*'2. Emissions Units &amp; Activities'!M$23*(1-$E307),0)</f>
        <v>0</v>
      </c>
    </row>
    <row r="308" spans="1:15" x14ac:dyDescent="0.35">
      <c r="A308" s="59" t="s">
        <v>1409</v>
      </c>
      <c r="B308" s="60" t="s">
        <v>1149</v>
      </c>
      <c r="C308" s="61" t="str">
        <f>IFERROR(IF(B308="No CAS","",INDEX('DEQ Pollutant List'!$C$7:$C$614,MATCH('3. Pollutant Emissions - EF'!B308,'DEQ Pollutant List'!$B$7:$B$614,0))),"")</f>
        <v>p-Xylene</v>
      </c>
      <c r="D308" s="68">
        <f>IFERROR(IF(OR($B308="",$B308="No CAS"),INDEX('DEQ Pollutant List'!$A$7:$A$614,MATCH($C308,'DEQ Pollutant List'!$C$7:$C$614,0)),INDEX('DEQ Pollutant List'!$A$7:$A$614,MATCH($B308,'DEQ Pollutant List'!$B$7:$B$614,0))),"")</f>
        <v>631</v>
      </c>
      <c r="E308" s="76">
        <v>0</v>
      </c>
      <c r="F308" s="77" t="s">
        <v>1423</v>
      </c>
      <c r="G308" s="78"/>
      <c r="H308" s="79" t="s">
        <v>1429</v>
      </c>
      <c r="I308" s="80" t="s">
        <v>1470</v>
      </c>
      <c r="J308" s="77">
        <f>IFERROR($F308*'2. Emissions Units &amp; Activities'!H$23*(1-$E308),0)</f>
        <v>0</v>
      </c>
      <c r="K308" s="81">
        <f>IFERROR($F308*'2. Emissions Units &amp; Activities'!I$23*(1-$E308),0)</f>
        <v>0</v>
      </c>
      <c r="L308" s="79">
        <f>IFERROR($F308*'2. Emissions Units &amp; Activities'!J$23*(1-$E308),0)</f>
        <v>0</v>
      </c>
      <c r="M308" s="77">
        <f>IFERROR($F308*'2. Emissions Units &amp; Activities'!K$23*(1-$E308),0)</f>
        <v>0</v>
      </c>
      <c r="N308" s="81">
        <f>IFERROR($F308*'2. Emissions Units &amp; Activities'!L$23*(1-$E308),0)</f>
        <v>0</v>
      </c>
      <c r="O308" s="79">
        <f>IFERROR($F308*'2. Emissions Units &amp; Activities'!M$23*(1-$E308),0)</f>
        <v>0</v>
      </c>
    </row>
    <row r="309" spans="1:15" x14ac:dyDescent="0.35">
      <c r="A309" s="59" t="s">
        <v>1414</v>
      </c>
      <c r="B309" s="60" t="s">
        <v>16</v>
      </c>
      <c r="C309" s="61" t="str">
        <f>IFERROR(IF(B309="No CAS","",INDEX('DEQ Pollutant List'!$C$7:$C$614,MATCH('3. Pollutant Emissions - EF'!B309,'DEQ Pollutant List'!$B$7:$B$614,0))),"")</f>
        <v>Acetaldehyde</v>
      </c>
      <c r="D309" s="68">
        <f>IFERROR(IF(OR($B309="",$B309="No CAS"),INDEX('DEQ Pollutant List'!$A$7:$A$614,MATCH($C309,'DEQ Pollutant List'!$C$7:$C$614,0)),INDEX('DEQ Pollutant List'!$A$7:$A$614,MATCH($B309,'DEQ Pollutant List'!$B$7:$B$614,0))),"")</f>
        <v>1</v>
      </c>
      <c r="E309" s="76">
        <v>0</v>
      </c>
      <c r="F309" s="77" t="s">
        <v>1423</v>
      </c>
      <c r="G309" s="78"/>
      <c r="H309" s="79" t="s">
        <v>1425</v>
      </c>
      <c r="I309" s="80" t="s">
        <v>1471</v>
      </c>
      <c r="J309" s="77">
        <f>IFERROR($F309*'2. Emissions Units &amp; Activities'!H$24*(1-$E309),0)</f>
        <v>0</v>
      </c>
      <c r="K309" s="81">
        <f>IFERROR($F309*'2. Emissions Units &amp; Activities'!I$24*(1-$E309),0)</f>
        <v>0</v>
      </c>
      <c r="L309" s="79">
        <f>IFERROR($F309*'2. Emissions Units &amp; Activities'!J$24*(1-$E309),0)</f>
        <v>0</v>
      </c>
      <c r="M309" s="77">
        <f>IFERROR($F309*'2. Emissions Units &amp; Activities'!K$24*(1-$E309),0)</f>
        <v>0</v>
      </c>
      <c r="N309" s="81">
        <f>IFERROR($F309*'2. Emissions Units &amp; Activities'!L$24*(1-$E309),0)</f>
        <v>0</v>
      </c>
      <c r="O309" s="79">
        <f>IFERROR($F309*'2. Emissions Units &amp; Activities'!M$24*(1-$E309),0)</f>
        <v>0</v>
      </c>
    </row>
    <row r="310" spans="1:15" x14ac:dyDescent="0.35">
      <c r="A310" s="59" t="s">
        <v>1414</v>
      </c>
      <c r="B310" s="60" t="s">
        <v>26</v>
      </c>
      <c r="C310" s="61" t="str">
        <f>IFERROR(IF(B310="No CAS","",INDEX('DEQ Pollutant List'!$C$7:$C$614,MATCH('3. Pollutant Emissions - EF'!B310,'DEQ Pollutant List'!$B$7:$B$614,0))),"")</f>
        <v>Acrolein</v>
      </c>
      <c r="D310" s="68">
        <f>IFERROR(IF(OR($B310="",$B310="No CAS"),INDEX('DEQ Pollutant List'!$A$7:$A$614,MATCH($C310,'DEQ Pollutant List'!$C$7:$C$614,0)),INDEX('DEQ Pollutant List'!$A$7:$A$614,MATCH($B310,'DEQ Pollutant List'!$B$7:$B$614,0))),"")</f>
        <v>5</v>
      </c>
      <c r="E310" s="76">
        <v>0</v>
      </c>
      <c r="F310" s="77" t="s">
        <v>1423</v>
      </c>
      <c r="G310" s="78"/>
      <c r="H310" s="79" t="s">
        <v>1425</v>
      </c>
      <c r="I310" s="80" t="s">
        <v>1471</v>
      </c>
      <c r="J310" s="77">
        <f>IFERROR($F310*'2. Emissions Units &amp; Activities'!H$24*(1-$E310),0)</f>
        <v>0</v>
      </c>
      <c r="K310" s="81">
        <f>IFERROR($F310*'2. Emissions Units &amp; Activities'!I$24*(1-$E310),0)</f>
        <v>0</v>
      </c>
      <c r="L310" s="79">
        <f>IFERROR($F310*'2. Emissions Units &amp; Activities'!J$24*(1-$E310),0)</f>
        <v>0</v>
      </c>
      <c r="M310" s="77">
        <f>IFERROR($F310*'2. Emissions Units &amp; Activities'!K$24*(1-$E310),0)</f>
        <v>0</v>
      </c>
      <c r="N310" s="81">
        <f>IFERROR($F310*'2. Emissions Units &amp; Activities'!L$24*(1-$E310),0)</f>
        <v>0</v>
      </c>
      <c r="O310" s="79">
        <f>IFERROR($F310*'2. Emissions Units &amp; Activities'!M$24*(1-$E310),0)</f>
        <v>0</v>
      </c>
    </row>
    <row r="311" spans="1:15" x14ac:dyDescent="0.35">
      <c r="A311" s="59" t="s">
        <v>1414</v>
      </c>
      <c r="B311" s="60" t="s">
        <v>102</v>
      </c>
      <c r="C311" s="61" t="str">
        <f>IFERROR(IF(B311="No CAS","",INDEX('DEQ Pollutant List'!$C$7:$C$614,MATCH('3. Pollutant Emissions - EF'!B311,'DEQ Pollutant List'!$B$7:$B$614,0))),"")</f>
        <v>Benzene</v>
      </c>
      <c r="D311" s="68">
        <f>IFERROR(IF(OR($B311="",$B311="No CAS"),INDEX('DEQ Pollutant List'!$A$7:$A$614,MATCH($C311,'DEQ Pollutant List'!$C$7:$C$614,0)),INDEX('DEQ Pollutant List'!$A$7:$A$614,MATCH($B311,'DEQ Pollutant List'!$B$7:$B$614,0))),"")</f>
        <v>46</v>
      </c>
      <c r="E311" s="76">
        <v>0</v>
      </c>
      <c r="F311" s="77" t="s">
        <v>1423</v>
      </c>
      <c r="G311" s="78"/>
      <c r="H311" s="79" t="s">
        <v>1425</v>
      </c>
      <c r="I311" s="80" t="s">
        <v>1471</v>
      </c>
      <c r="J311" s="77">
        <f>IFERROR($F311*'2. Emissions Units &amp; Activities'!H$24*(1-$E311),0)</f>
        <v>0</v>
      </c>
      <c r="K311" s="81">
        <f>IFERROR($F311*'2. Emissions Units &amp; Activities'!I$24*(1-$E311),0)</f>
        <v>0</v>
      </c>
      <c r="L311" s="79">
        <f>IFERROR($F311*'2. Emissions Units &amp; Activities'!J$24*(1-$E311),0)</f>
        <v>0</v>
      </c>
      <c r="M311" s="77">
        <f>IFERROR($F311*'2. Emissions Units &amp; Activities'!K$24*(1-$E311),0)</f>
        <v>0</v>
      </c>
      <c r="N311" s="81">
        <f>IFERROR($F311*'2. Emissions Units &amp; Activities'!L$24*(1-$E311),0)</f>
        <v>0</v>
      </c>
      <c r="O311" s="79">
        <f>IFERROR($F311*'2. Emissions Units &amp; Activities'!M$24*(1-$E311),0)</f>
        <v>0</v>
      </c>
    </row>
    <row r="312" spans="1:15" x14ac:dyDescent="0.35">
      <c r="A312" s="59" t="s">
        <v>1414</v>
      </c>
      <c r="B312" s="60" t="s">
        <v>551</v>
      </c>
      <c r="C312" s="61" t="str">
        <f>IFERROR(IF(B312="No CAS","",INDEX('DEQ Pollutant List'!$C$7:$C$614,MATCH('3. Pollutant Emissions - EF'!B312,'DEQ Pollutant List'!$B$7:$B$614,0))),"")</f>
        <v>Isopropylbenzene (Cumene)</v>
      </c>
      <c r="D312" s="68">
        <f>IFERROR(IF(OR($B312="",$B312="No CAS"),INDEX('DEQ Pollutant List'!$A$7:$A$614,MATCH($C312,'DEQ Pollutant List'!$C$7:$C$614,0)),INDEX('DEQ Pollutant List'!$A$7:$A$614,MATCH($B312,'DEQ Pollutant List'!$B$7:$B$614,0))),"")</f>
        <v>157</v>
      </c>
      <c r="E312" s="76">
        <v>0</v>
      </c>
      <c r="F312" s="77" t="s">
        <v>1423</v>
      </c>
      <c r="G312" s="78"/>
      <c r="H312" s="79" t="s">
        <v>1425</v>
      </c>
      <c r="I312" s="80" t="s">
        <v>1471</v>
      </c>
      <c r="J312" s="77">
        <f>IFERROR($F312*'2. Emissions Units &amp; Activities'!H$24*(1-$E312),0)</f>
        <v>0</v>
      </c>
      <c r="K312" s="81">
        <f>IFERROR($F312*'2. Emissions Units &amp; Activities'!I$24*(1-$E312),0)</f>
        <v>0</v>
      </c>
      <c r="L312" s="79">
        <f>IFERROR($F312*'2. Emissions Units &amp; Activities'!J$24*(1-$E312),0)</f>
        <v>0</v>
      </c>
      <c r="M312" s="77">
        <f>IFERROR($F312*'2. Emissions Units &amp; Activities'!K$24*(1-$E312),0)</f>
        <v>0</v>
      </c>
      <c r="N312" s="81">
        <f>IFERROR($F312*'2. Emissions Units &amp; Activities'!L$24*(1-$E312),0)</f>
        <v>0</v>
      </c>
      <c r="O312" s="79">
        <f>IFERROR($F312*'2. Emissions Units &amp; Activities'!M$24*(1-$E312),0)</f>
        <v>0</v>
      </c>
    </row>
    <row r="313" spans="1:15" x14ac:dyDescent="0.35">
      <c r="A313" s="59" t="s">
        <v>1414</v>
      </c>
      <c r="B313" s="60" t="s">
        <v>482</v>
      </c>
      <c r="C313" s="61" t="str">
        <f>IFERROR(IF(B313="No CAS","",INDEX('DEQ Pollutant List'!$C$7:$C$614,MATCH('3. Pollutant Emissions - EF'!B313,'DEQ Pollutant List'!$B$7:$B$614,0))),"")</f>
        <v>Formaldehyde</v>
      </c>
      <c r="D313" s="68">
        <f>IFERROR(IF(OR($B313="",$B313="No CAS"),INDEX('DEQ Pollutant List'!$A$7:$A$614,MATCH($C313,'DEQ Pollutant List'!$C$7:$C$614,0)),INDEX('DEQ Pollutant List'!$A$7:$A$614,MATCH($B313,'DEQ Pollutant List'!$B$7:$B$614,0))),"")</f>
        <v>250</v>
      </c>
      <c r="E313" s="76">
        <v>0</v>
      </c>
      <c r="F313" s="77" t="s">
        <v>1423</v>
      </c>
      <c r="G313" s="78"/>
      <c r="H313" s="79" t="s">
        <v>1425</v>
      </c>
      <c r="I313" s="80" t="s">
        <v>1471</v>
      </c>
      <c r="J313" s="77">
        <f>IFERROR($F313*'2. Emissions Units &amp; Activities'!H$24*(1-$E313),0)</f>
        <v>0</v>
      </c>
      <c r="K313" s="81">
        <f>IFERROR($F313*'2. Emissions Units &amp; Activities'!I$24*(1-$E313),0)</f>
        <v>0</v>
      </c>
      <c r="L313" s="79">
        <f>IFERROR($F313*'2. Emissions Units &amp; Activities'!J$24*(1-$E313),0)</f>
        <v>0</v>
      </c>
      <c r="M313" s="77">
        <f>IFERROR($F313*'2. Emissions Units &amp; Activities'!K$24*(1-$E313),0)</f>
        <v>0</v>
      </c>
      <c r="N313" s="81">
        <f>IFERROR($F313*'2. Emissions Units &amp; Activities'!L$24*(1-$E313),0)</f>
        <v>0</v>
      </c>
      <c r="O313" s="79">
        <f>IFERROR($F313*'2. Emissions Units &amp; Activities'!M$24*(1-$E313),0)</f>
        <v>0</v>
      </c>
    </row>
    <row r="314" spans="1:15" x14ac:dyDescent="0.35">
      <c r="A314" s="59" t="s">
        <v>1414</v>
      </c>
      <c r="B314" s="60" t="s">
        <v>574</v>
      </c>
      <c r="C314" s="61" t="str">
        <f>IFERROR(IF(B314="No CAS","",INDEX('DEQ Pollutant List'!$C$7:$C$614,MATCH('3. Pollutant Emissions - EF'!B314,'DEQ Pollutant List'!$B$7:$B$614,0))),"")</f>
        <v>Methanol</v>
      </c>
      <c r="D314" s="68">
        <f>IFERROR(IF(OR($B314="",$B314="No CAS"),INDEX('DEQ Pollutant List'!$A$7:$A$614,MATCH($C314,'DEQ Pollutant List'!$C$7:$C$614,0)),INDEX('DEQ Pollutant List'!$A$7:$A$614,MATCH($B314,'DEQ Pollutant List'!$B$7:$B$614,0))),"")</f>
        <v>321</v>
      </c>
      <c r="E314" s="76">
        <v>0</v>
      </c>
      <c r="F314" s="77">
        <v>0.255</v>
      </c>
      <c r="G314" s="78"/>
      <c r="H314" s="79" t="s">
        <v>1425</v>
      </c>
      <c r="I314" s="80" t="s">
        <v>1471</v>
      </c>
      <c r="J314" s="77">
        <f>IFERROR($F314*'2. Emissions Units &amp; Activities'!H$24*(1-$E314),0)</f>
        <v>1268.7171187500001</v>
      </c>
      <c r="K314" s="81">
        <f>IFERROR($F314*'2. Emissions Units &amp; Activities'!I$24*(1-$E314),0)</f>
        <v>1853.9296875</v>
      </c>
      <c r="L314" s="79">
        <f>IFERROR($F314*'2. Emissions Units &amp; Activities'!J$24*(1-$E314),0)</f>
        <v>1853.9296875</v>
      </c>
      <c r="M314" s="77">
        <f>IFERROR($F314*'2. Emissions Units &amp; Activities'!K$24*(1-$E314),0)</f>
        <v>5.1478571249999998</v>
      </c>
      <c r="N314" s="81">
        <f>IFERROR($F314*'2. Emissions Units &amp; Activities'!L$24*(1-$E314),0)</f>
        <v>7.0247081250000001</v>
      </c>
      <c r="O314" s="79">
        <f>IFERROR($F314*'2. Emissions Units &amp; Activities'!M$24*(1-$E314),0)</f>
        <v>7.0247081250000001</v>
      </c>
    </row>
    <row r="315" spans="1:15" x14ac:dyDescent="0.35">
      <c r="A315" s="59" t="s">
        <v>1414</v>
      </c>
      <c r="B315" s="60" t="s">
        <v>150</v>
      </c>
      <c r="C315" s="61" t="str">
        <f>IFERROR(IF(B315="No CAS","",INDEX('DEQ Pollutant List'!$C$7:$C$614,MATCH('3. Pollutant Emissions - EF'!B315,'DEQ Pollutant List'!$B$7:$B$614,0))),"")</f>
        <v>2-Butanone (Methyl ethyl ketone)</v>
      </c>
      <c r="D315" s="68">
        <f>IFERROR(IF(OR($B315="",$B315="No CAS"),INDEX('DEQ Pollutant List'!$A$7:$A$614,MATCH($C315,'DEQ Pollutant List'!$C$7:$C$614,0)),INDEX('DEQ Pollutant List'!$A$7:$A$614,MATCH($B315,'DEQ Pollutant List'!$B$7:$B$614,0))),"")</f>
        <v>333</v>
      </c>
      <c r="E315" s="76">
        <v>0</v>
      </c>
      <c r="F315" s="77" t="s">
        <v>1423</v>
      </c>
      <c r="G315" s="78"/>
      <c r="H315" s="79" t="s">
        <v>1425</v>
      </c>
      <c r="I315" s="80" t="s">
        <v>1471</v>
      </c>
      <c r="J315" s="77">
        <f>IFERROR($F315*'2. Emissions Units &amp; Activities'!H$24*(1-$E315),0)</f>
        <v>0</v>
      </c>
      <c r="K315" s="81">
        <f>IFERROR($F315*'2. Emissions Units &amp; Activities'!I$24*(1-$E315),0)</f>
        <v>0</v>
      </c>
      <c r="L315" s="79">
        <f>IFERROR($F315*'2. Emissions Units &amp; Activities'!J$24*(1-$E315),0)</f>
        <v>0</v>
      </c>
      <c r="M315" s="77">
        <f>IFERROR($F315*'2. Emissions Units &amp; Activities'!K$24*(1-$E315),0)</f>
        <v>0</v>
      </c>
      <c r="N315" s="81">
        <f>IFERROR($F315*'2. Emissions Units &amp; Activities'!L$24*(1-$E315),0)</f>
        <v>0</v>
      </c>
      <c r="O315" s="79">
        <f>IFERROR($F315*'2. Emissions Units &amp; Activities'!M$24*(1-$E315),0)</f>
        <v>0</v>
      </c>
    </row>
    <row r="316" spans="1:15" x14ac:dyDescent="0.35">
      <c r="A316" s="59" t="s">
        <v>1414</v>
      </c>
      <c r="B316" s="60" t="s">
        <v>598</v>
      </c>
      <c r="C316" s="61" t="str">
        <f>IFERROR(IF(B316="No CAS","",INDEX('DEQ Pollutant List'!$C$7:$C$614,MATCH('3. Pollutant Emissions - EF'!B316,'DEQ Pollutant List'!$B$7:$B$614,0))),"")</f>
        <v>Methyl isobutyl ketone (MIBK, Hexone)</v>
      </c>
      <c r="D316" s="68">
        <f>IFERROR(IF(OR($B316="",$B316="No CAS"),INDEX('DEQ Pollutant List'!$A$7:$A$614,MATCH($C316,'DEQ Pollutant List'!$C$7:$C$614,0)),INDEX('DEQ Pollutant List'!$A$7:$A$614,MATCH($B316,'DEQ Pollutant List'!$B$7:$B$614,0))),"")</f>
        <v>337</v>
      </c>
      <c r="E316" s="76">
        <v>0</v>
      </c>
      <c r="F316" s="77" t="s">
        <v>1423</v>
      </c>
      <c r="G316" s="78"/>
      <c r="H316" s="79" t="s">
        <v>1425</v>
      </c>
      <c r="I316" s="80" t="s">
        <v>1471</v>
      </c>
      <c r="J316" s="77">
        <f>IFERROR($F316*'2. Emissions Units &amp; Activities'!H$24*(1-$E316),0)</f>
        <v>0</v>
      </c>
      <c r="K316" s="81">
        <f>IFERROR($F316*'2. Emissions Units &amp; Activities'!I$24*(1-$E316),0)</f>
        <v>0</v>
      </c>
      <c r="L316" s="79">
        <f>IFERROR($F316*'2. Emissions Units &amp; Activities'!J$24*(1-$E316),0)</f>
        <v>0</v>
      </c>
      <c r="M316" s="77">
        <f>IFERROR($F316*'2. Emissions Units &amp; Activities'!K$24*(1-$E316),0)</f>
        <v>0</v>
      </c>
      <c r="N316" s="81">
        <f>IFERROR($F316*'2. Emissions Units &amp; Activities'!L$24*(1-$E316),0)</f>
        <v>0</v>
      </c>
      <c r="O316" s="79">
        <f>IFERROR($F316*'2. Emissions Units &amp; Activities'!M$24*(1-$E316),0)</f>
        <v>0</v>
      </c>
    </row>
    <row r="317" spans="1:15" x14ac:dyDescent="0.35">
      <c r="A317" s="59" t="s">
        <v>1414</v>
      </c>
      <c r="B317" s="60" t="s">
        <v>750</v>
      </c>
      <c r="C317" s="61" t="str">
        <f>IFERROR(IF(B317="No CAS","",INDEX('DEQ Pollutant List'!$C$7:$C$614,MATCH('3. Pollutant Emissions - EF'!B317,'DEQ Pollutant List'!$B$7:$B$614,0))),"")</f>
        <v>Phenol</v>
      </c>
      <c r="D317" s="68">
        <f>IFERROR(IF(OR($B317="",$B317="No CAS"),INDEX('DEQ Pollutant List'!$A$7:$A$614,MATCH($C317,'DEQ Pollutant List'!$C$7:$C$614,0)),INDEX('DEQ Pollutant List'!$A$7:$A$614,MATCH($B317,'DEQ Pollutant List'!$B$7:$B$614,0))),"")</f>
        <v>497</v>
      </c>
      <c r="E317" s="76">
        <v>0</v>
      </c>
      <c r="F317" s="77" t="s">
        <v>1423</v>
      </c>
      <c r="G317" s="78"/>
      <c r="H317" s="79" t="s">
        <v>1425</v>
      </c>
      <c r="I317" s="80" t="s">
        <v>1472</v>
      </c>
      <c r="J317" s="77">
        <f>IFERROR($F317*'2. Emissions Units &amp; Activities'!H$24*(1-$E317),0)</f>
        <v>0</v>
      </c>
      <c r="K317" s="81">
        <f>IFERROR($F317*'2. Emissions Units &amp; Activities'!I$24*(1-$E317),0)</f>
        <v>0</v>
      </c>
      <c r="L317" s="79">
        <f>IFERROR($F317*'2. Emissions Units &amp; Activities'!J$24*(1-$E317),0)</f>
        <v>0</v>
      </c>
      <c r="M317" s="77">
        <f>IFERROR($F317*'2. Emissions Units &amp; Activities'!K$24*(1-$E317),0)</f>
        <v>0</v>
      </c>
      <c r="N317" s="81">
        <f>IFERROR($F317*'2. Emissions Units &amp; Activities'!L$24*(1-$E317),0)</f>
        <v>0</v>
      </c>
      <c r="O317" s="79">
        <f>IFERROR($F317*'2. Emissions Units &amp; Activities'!M$24*(1-$E317),0)</f>
        <v>0</v>
      </c>
    </row>
    <row r="318" spans="1:15" x14ac:dyDescent="0.35">
      <c r="A318" s="59" t="s">
        <v>1414</v>
      </c>
      <c r="B318" s="60" t="s">
        <v>978</v>
      </c>
      <c r="C318" s="61" t="str">
        <f>IFERROR(IF(B318="No CAS","",INDEX('DEQ Pollutant List'!$C$7:$C$614,MATCH('3. Pollutant Emissions - EF'!B318,'DEQ Pollutant List'!$B$7:$B$614,0))),"")</f>
        <v>Propionaldehyde</v>
      </c>
      <c r="D318" s="68">
        <f>IFERROR(IF(OR($B318="",$B318="No CAS"),INDEX('DEQ Pollutant List'!$A$7:$A$614,MATCH($C318,'DEQ Pollutant List'!$C$7:$C$614,0)),INDEX('DEQ Pollutant List'!$A$7:$A$614,MATCH($B318,'DEQ Pollutant List'!$B$7:$B$614,0))),"")</f>
        <v>559</v>
      </c>
      <c r="E318" s="76">
        <v>0</v>
      </c>
      <c r="F318" s="77" t="s">
        <v>1423</v>
      </c>
      <c r="G318" s="78"/>
      <c r="H318" s="79" t="s">
        <v>1425</v>
      </c>
      <c r="I318" s="80" t="s">
        <v>1471</v>
      </c>
      <c r="J318" s="77">
        <f>IFERROR($F318*'2. Emissions Units &amp; Activities'!H$24*(1-$E318),0)</f>
        <v>0</v>
      </c>
      <c r="K318" s="81">
        <f>IFERROR($F318*'2. Emissions Units &amp; Activities'!I$24*(1-$E318),0)</f>
        <v>0</v>
      </c>
      <c r="L318" s="79">
        <f>IFERROR($F318*'2. Emissions Units &amp; Activities'!J$24*(1-$E318),0)</f>
        <v>0</v>
      </c>
      <c r="M318" s="77">
        <f>IFERROR($F318*'2. Emissions Units &amp; Activities'!K$24*(1-$E318),0)</f>
        <v>0</v>
      </c>
      <c r="N318" s="81">
        <f>IFERROR($F318*'2. Emissions Units &amp; Activities'!L$24*(1-$E318),0)</f>
        <v>0</v>
      </c>
      <c r="O318" s="79">
        <f>IFERROR($F318*'2. Emissions Units &amp; Activities'!M$24*(1-$E318),0)</f>
        <v>0</v>
      </c>
    </row>
    <row r="319" spans="1:15" x14ac:dyDescent="0.35">
      <c r="A319" s="59" t="s">
        <v>1414</v>
      </c>
      <c r="B319" s="60" t="s">
        <v>1025</v>
      </c>
      <c r="C319" s="61" t="str">
        <f>IFERROR(IF(B319="No CAS","",INDEX('DEQ Pollutant List'!$C$7:$C$614,MATCH('3. Pollutant Emissions - EF'!B319,'DEQ Pollutant List'!$B$7:$B$614,0))),"")</f>
        <v>Styrene</v>
      </c>
      <c r="D319" s="68">
        <f>IFERROR(IF(OR($B319="",$B319="No CAS"),INDEX('DEQ Pollutant List'!$A$7:$A$614,MATCH($C319,'DEQ Pollutant List'!$C$7:$C$614,0)),INDEX('DEQ Pollutant List'!$A$7:$A$614,MATCH($B319,'DEQ Pollutant List'!$B$7:$B$614,0))),"")</f>
        <v>585</v>
      </c>
      <c r="E319" s="76">
        <v>0</v>
      </c>
      <c r="F319" s="77" t="s">
        <v>1423</v>
      </c>
      <c r="G319" s="78"/>
      <c r="H319" s="79" t="s">
        <v>1425</v>
      </c>
      <c r="I319" s="80" t="s">
        <v>1471</v>
      </c>
      <c r="J319" s="77">
        <f>IFERROR($F319*'2. Emissions Units &amp; Activities'!H$24*(1-$E319),0)</f>
        <v>0</v>
      </c>
      <c r="K319" s="81">
        <f>IFERROR($F319*'2. Emissions Units &amp; Activities'!I$24*(1-$E319),0)</f>
        <v>0</v>
      </c>
      <c r="L319" s="79">
        <f>IFERROR($F319*'2. Emissions Units &amp; Activities'!J$24*(1-$E319),0)</f>
        <v>0</v>
      </c>
      <c r="M319" s="77">
        <f>IFERROR($F319*'2. Emissions Units &amp; Activities'!K$24*(1-$E319),0)</f>
        <v>0</v>
      </c>
      <c r="N319" s="81">
        <f>IFERROR($F319*'2. Emissions Units &amp; Activities'!L$24*(1-$E319),0)</f>
        <v>0</v>
      </c>
      <c r="O319" s="79">
        <f>IFERROR($F319*'2. Emissions Units &amp; Activities'!M$24*(1-$E319),0)</f>
        <v>0</v>
      </c>
    </row>
    <row r="320" spans="1:15" x14ac:dyDescent="0.35">
      <c r="A320" s="59" t="s">
        <v>1414</v>
      </c>
      <c r="B320" s="60" t="s">
        <v>1062</v>
      </c>
      <c r="C320" s="61" t="str">
        <f>IFERROR(IF(B320="No CAS","",INDEX('DEQ Pollutant List'!$C$7:$C$614,MATCH('3. Pollutant Emissions - EF'!B320,'DEQ Pollutant List'!$B$7:$B$614,0))),"")</f>
        <v>Toluene</v>
      </c>
      <c r="D320" s="68">
        <f>IFERROR(IF(OR($B320="",$B320="No CAS"),INDEX('DEQ Pollutant List'!$A$7:$A$614,MATCH($C320,'DEQ Pollutant List'!$C$7:$C$614,0)),INDEX('DEQ Pollutant List'!$A$7:$A$614,MATCH($B320,'DEQ Pollutant List'!$B$7:$B$614,0))),"")</f>
        <v>600</v>
      </c>
      <c r="E320" s="76">
        <v>0</v>
      </c>
      <c r="F320" s="77" t="s">
        <v>1423</v>
      </c>
      <c r="G320" s="78"/>
      <c r="H320" s="79" t="s">
        <v>1425</v>
      </c>
      <c r="I320" s="80" t="s">
        <v>1471</v>
      </c>
      <c r="J320" s="77">
        <f>IFERROR($F320*'2. Emissions Units &amp; Activities'!H$24*(1-$E320),0)</f>
        <v>0</v>
      </c>
      <c r="K320" s="81">
        <f>IFERROR($F320*'2. Emissions Units &amp; Activities'!I$24*(1-$E320),0)</f>
        <v>0</v>
      </c>
      <c r="L320" s="79">
        <f>IFERROR($F320*'2. Emissions Units &amp; Activities'!J$24*(1-$E320),0)</f>
        <v>0</v>
      </c>
      <c r="M320" s="77">
        <f>IFERROR($F320*'2. Emissions Units &amp; Activities'!K$24*(1-$E320),0)</f>
        <v>0</v>
      </c>
      <c r="N320" s="81">
        <f>IFERROR($F320*'2. Emissions Units &amp; Activities'!L$24*(1-$E320),0)</f>
        <v>0</v>
      </c>
      <c r="O320" s="79">
        <f>IFERROR($F320*'2. Emissions Units &amp; Activities'!M$24*(1-$E320),0)</f>
        <v>0</v>
      </c>
    </row>
    <row r="321" spans="1:15" x14ac:dyDescent="0.35">
      <c r="A321" s="59" t="s">
        <v>1414</v>
      </c>
      <c r="B321" s="60" t="s">
        <v>1147</v>
      </c>
      <c r="C321" s="61" t="str">
        <f>IFERROR(IF(B321="No CAS","",INDEX('DEQ Pollutant List'!$C$7:$C$614,MATCH('3. Pollutant Emissions - EF'!B321,'DEQ Pollutant List'!$B$7:$B$614,0))),"")</f>
        <v>m-Xylene</v>
      </c>
      <c r="D321" s="68">
        <f>IFERROR(IF(OR($B321="",$B321="No CAS"),INDEX('DEQ Pollutant List'!$A$7:$A$614,MATCH($C321,'DEQ Pollutant List'!$C$7:$C$614,0)),INDEX('DEQ Pollutant List'!$A$7:$A$614,MATCH($B321,'DEQ Pollutant List'!$B$7:$B$614,0))),"")</f>
        <v>629</v>
      </c>
      <c r="E321" s="76">
        <v>0</v>
      </c>
      <c r="F321" s="77" t="s">
        <v>1423</v>
      </c>
      <c r="G321" s="78"/>
      <c r="H321" s="79" t="s">
        <v>1425</v>
      </c>
      <c r="I321" s="80" t="s">
        <v>1473</v>
      </c>
      <c r="J321" s="77">
        <f>IFERROR($F321*'2. Emissions Units &amp; Activities'!H$24*(1-$E321),0)</f>
        <v>0</v>
      </c>
      <c r="K321" s="81">
        <f>IFERROR($F321*'2. Emissions Units &amp; Activities'!I$24*(1-$E321),0)</f>
        <v>0</v>
      </c>
      <c r="L321" s="79">
        <f>IFERROR($F321*'2. Emissions Units &amp; Activities'!J$24*(1-$E321),0)</f>
        <v>0</v>
      </c>
      <c r="M321" s="77">
        <f>IFERROR($F321*'2. Emissions Units &amp; Activities'!K$24*(1-$E321),0)</f>
        <v>0</v>
      </c>
      <c r="N321" s="81">
        <f>IFERROR($F321*'2. Emissions Units &amp; Activities'!L$24*(1-$E321),0)</f>
        <v>0</v>
      </c>
      <c r="O321" s="79">
        <f>IFERROR($F321*'2. Emissions Units &amp; Activities'!M$24*(1-$E321),0)</f>
        <v>0</v>
      </c>
    </row>
    <row r="322" spans="1:15" x14ac:dyDescent="0.35">
      <c r="A322" s="59" t="s">
        <v>1414</v>
      </c>
      <c r="B322" s="60" t="s">
        <v>1148</v>
      </c>
      <c r="C322" s="61" t="str">
        <f>IFERROR(IF(B322="No CAS","",INDEX('DEQ Pollutant List'!$C$7:$C$614,MATCH('3. Pollutant Emissions - EF'!B322,'DEQ Pollutant List'!$B$7:$B$614,0))),"")</f>
        <v>o-Xylene</v>
      </c>
      <c r="D322" s="68">
        <f>IFERROR(IF(OR($B322="",$B322="No CAS"),INDEX('DEQ Pollutant List'!$A$7:$A$614,MATCH($C322,'DEQ Pollutant List'!$C$7:$C$614,0)),INDEX('DEQ Pollutant List'!$A$7:$A$614,MATCH($B322,'DEQ Pollutant List'!$B$7:$B$614,0))),"")</f>
        <v>630</v>
      </c>
      <c r="E322" s="76">
        <v>0</v>
      </c>
      <c r="F322" s="77" t="s">
        <v>1423</v>
      </c>
      <c r="G322" s="78"/>
      <c r="H322" s="79" t="s">
        <v>1425</v>
      </c>
      <c r="I322" s="80" t="s">
        <v>1471</v>
      </c>
      <c r="J322" s="77">
        <f>IFERROR($F322*'2. Emissions Units &amp; Activities'!H$24*(1-$E322),0)</f>
        <v>0</v>
      </c>
      <c r="K322" s="81">
        <f>IFERROR($F322*'2. Emissions Units &amp; Activities'!I$24*(1-$E322),0)</f>
        <v>0</v>
      </c>
      <c r="L322" s="79">
        <f>IFERROR($F322*'2. Emissions Units &amp; Activities'!J$24*(1-$E322),0)</f>
        <v>0</v>
      </c>
      <c r="M322" s="77">
        <f>IFERROR($F322*'2. Emissions Units &amp; Activities'!K$24*(1-$E322),0)</f>
        <v>0</v>
      </c>
      <c r="N322" s="81">
        <f>IFERROR($F322*'2. Emissions Units &amp; Activities'!L$24*(1-$E322),0)</f>
        <v>0</v>
      </c>
      <c r="O322" s="79">
        <f>IFERROR($F322*'2. Emissions Units &amp; Activities'!M$24*(1-$E322),0)</f>
        <v>0</v>
      </c>
    </row>
    <row r="323" spans="1:15" x14ac:dyDescent="0.35">
      <c r="A323" s="59" t="s">
        <v>1414</v>
      </c>
      <c r="B323" s="60" t="s">
        <v>1149</v>
      </c>
      <c r="C323" s="61" t="str">
        <f>IFERROR(IF(B323="No CAS","",INDEX('DEQ Pollutant List'!$C$7:$C$614,MATCH('3. Pollutant Emissions - EF'!B323,'DEQ Pollutant List'!$B$7:$B$614,0))),"")</f>
        <v>p-Xylene</v>
      </c>
      <c r="D323" s="68">
        <f>IFERROR(IF(OR($B323="",$B323="No CAS"),INDEX('DEQ Pollutant List'!$A$7:$A$614,MATCH($C323,'DEQ Pollutant List'!$C$7:$C$614,0)),INDEX('DEQ Pollutant List'!$A$7:$A$614,MATCH($B323,'DEQ Pollutant List'!$B$7:$B$614,0))),"")</f>
        <v>631</v>
      </c>
      <c r="E323" s="76">
        <v>0</v>
      </c>
      <c r="F323" s="77" t="s">
        <v>1423</v>
      </c>
      <c r="G323" s="78"/>
      <c r="H323" s="79" t="s">
        <v>1425</v>
      </c>
      <c r="I323" s="80" t="s">
        <v>1473</v>
      </c>
      <c r="J323" s="77">
        <f>IFERROR($F323*'2. Emissions Units &amp; Activities'!H$24*(1-$E323),0)</f>
        <v>0</v>
      </c>
      <c r="K323" s="81">
        <f>IFERROR($F323*'2. Emissions Units &amp; Activities'!I$24*(1-$E323),0)</f>
        <v>0</v>
      </c>
      <c r="L323" s="79">
        <f>IFERROR($F323*'2. Emissions Units &amp; Activities'!J$24*(1-$E323),0)</f>
        <v>0</v>
      </c>
      <c r="M323" s="77">
        <f>IFERROR($F323*'2. Emissions Units &amp; Activities'!K$24*(1-$E323),0)</f>
        <v>0</v>
      </c>
      <c r="N323" s="81">
        <f>IFERROR($F323*'2. Emissions Units &amp; Activities'!L$24*(1-$E323),0)</f>
        <v>0</v>
      </c>
      <c r="O323" s="79">
        <f>IFERROR($F323*'2. Emissions Units &amp; Activities'!M$24*(1-$E323),0)</f>
        <v>0</v>
      </c>
    </row>
    <row r="324" spans="1:15" x14ac:dyDescent="0.35">
      <c r="A324" s="59" t="s">
        <v>1410</v>
      </c>
      <c r="B324" s="60" t="s">
        <v>16</v>
      </c>
      <c r="C324" s="61" t="str">
        <f>IFERROR(IF(B324="No CAS","",INDEX('DEQ Pollutant List'!$C$7:$C$614,MATCH('3. Pollutant Emissions - EF'!B324,'DEQ Pollutant List'!$B$7:$B$614,0))),"")</f>
        <v>Acetaldehyde</v>
      </c>
      <c r="D324" s="68">
        <f>IFERROR(IF(OR($B324="",$B324="No CAS"),INDEX('DEQ Pollutant List'!$A$7:$A$614,MATCH($C324,'DEQ Pollutant List'!$C$7:$C$614,0)),INDEX('DEQ Pollutant List'!$A$7:$A$614,MATCH($B324,'DEQ Pollutant List'!$B$7:$B$614,0))),"")</f>
        <v>1</v>
      </c>
      <c r="E324" s="76">
        <v>0</v>
      </c>
      <c r="F324" s="77" t="s">
        <v>1423</v>
      </c>
      <c r="G324" s="78"/>
      <c r="H324" s="79" t="s">
        <v>1430</v>
      </c>
      <c r="I324" s="80" t="s">
        <v>1474</v>
      </c>
      <c r="J324" s="77">
        <f>IFERROR($F324*'2. Emissions Units &amp; Activities'!H$25*(1-$E324),0)</f>
        <v>0</v>
      </c>
      <c r="K324" s="81">
        <f>IFERROR($F324*'2. Emissions Units &amp; Activities'!I$25*(1-$E324),0)</f>
        <v>0</v>
      </c>
      <c r="L324" s="79">
        <f>IFERROR($F324*'2. Emissions Units &amp; Activities'!J$25*(1-$E324),0)</f>
        <v>0</v>
      </c>
      <c r="M324" s="77">
        <f>IFERROR($F324*'2. Emissions Units &amp; Activities'!K$25*(1-$E324),0)</f>
        <v>0</v>
      </c>
      <c r="N324" s="81">
        <f>IFERROR($F324*'2. Emissions Units &amp; Activities'!L$25*(1-$E324),0)</f>
        <v>0</v>
      </c>
      <c r="O324" s="79">
        <f>IFERROR($F324*'2. Emissions Units &amp; Activities'!M$25*(1-$E324),0)</f>
        <v>0</v>
      </c>
    </row>
    <row r="325" spans="1:15" x14ac:dyDescent="0.35">
      <c r="A325" s="59" t="s">
        <v>1410</v>
      </c>
      <c r="B325" s="60" t="s">
        <v>26</v>
      </c>
      <c r="C325" s="61" t="str">
        <f>IFERROR(IF(B325="No CAS","",INDEX('DEQ Pollutant List'!$C$7:$C$614,MATCH('3. Pollutant Emissions - EF'!B325,'DEQ Pollutant List'!$B$7:$B$614,0))),"")</f>
        <v>Acrolein</v>
      </c>
      <c r="D325" s="68">
        <f>IFERROR(IF(OR($B325="",$B325="No CAS"),INDEX('DEQ Pollutant List'!$A$7:$A$614,MATCH($C325,'DEQ Pollutant List'!$C$7:$C$614,0)),INDEX('DEQ Pollutant List'!$A$7:$A$614,MATCH($B325,'DEQ Pollutant List'!$B$7:$B$614,0))),"")</f>
        <v>5</v>
      </c>
      <c r="E325" s="76">
        <v>0</v>
      </c>
      <c r="F325" s="77" t="s">
        <v>1423</v>
      </c>
      <c r="G325" s="78"/>
      <c r="H325" s="79" t="s">
        <v>1430</v>
      </c>
      <c r="I325" s="80" t="s">
        <v>1474</v>
      </c>
      <c r="J325" s="77">
        <f>IFERROR($F325*'2. Emissions Units &amp; Activities'!H$25*(1-$E325),0)</f>
        <v>0</v>
      </c>
      <c r="K325" s="81">
        <f>IFERROR($F325*'2. Emissions Units &amp; Activities'!I$25*(1-$E325),0)</f>
        <v>0</v>
      </c>
      <c r="L325" s="79">
        <f>IFERROR($F325*'2. Emissions Units &amp; Activities'!J$25*(1-$E325),0)</f>
        <v>0</v>
      </c>
      <c r="M325" s="77">
        <f>IFERROR($F325*'2. Emissions Units &amp; Activities'!K$25*(1-$E325),0)</f>
        <v>0</v>
      </c>
      <c r="N325" s="81">
        <f>IFERROR($F325*'2. Emissions Units &amp; Activities'!L$25*(1-$E325),0)</f>
        <v>0</v>
      </c>
      <c r="O325" s="79">
        <f>IFERROR($F325*'2. Emissions Units &amp; Activities'!M$25*(1-$E325),0)</f>
        <v>0</v>
      </c>
    </row>
    <row r="326" spans="1:15" x14ac:dyDescent="0.35">
      <c r="A326" s="59" t="s">
        <v>1410</v>
      </c>
      <c r="B326" s="60" t="s">
        <v>102</v>
      </c>
      <c r="C326" s="61" t="str">
        <f>IFERROR(IF(B326="No CAS","",INDEX('DEQ Pollutant List'!$C$7:$C$614,MATCH('3. Pollutant Emissions - EF'!B326,'DEQ Pollutant List'!$B$7:$B$614,0))),"")</f>
        <v>Benzene</v>
      </c>
      <c r="D326" s="68">
        <f>IFERROR(IF(OR($B326="",$B326="No CAS"),INDEX('DEQ Pollutant List'!$A$7:$A$614,MATCH($C326,'DEQ Pollutant List'!$C$7:$C$614,0)),INDEX('DEQ Pollutant List'!$A$7:$A$614,MATCH($B326,'DEQ Pollutant List'!$B$7:$B$614,0))),"")</f>
        <v>46</v>
      </c>
      <c r="E326" s="76">
        <v>0</v>
      </c>
      <c r="F326" s="77" t="s">
        <v>1423</v>
      </c>
      <c r="G326" s="78"/>
      <c r="H326" s="79" t="s">
        <v>1430</v>
      </c>
      <c r="I326" s="80" t="s">
        <v>1474</v>
      </c>
      <c r="J326" s="77">
        <f>IFERROR($F326*'2. Emissions Units &amp; Activities'!H$25*(1-$E326),0)</f>
        <v>0</v>
      </c>
      <c r="K326" s="81">
        <f>IFERROR($F326*'2. Emissions Units &amp; Activities'!I$25*(1-$E326),0)</f>
        <v>0</v>
      </c>
      <c r="L326" s="79">
        <f>IFERROR($F326*'2. Emissions Units &amp; Activities'!J$25*(1-$E326),0)</f>
        <v>0</v>
      </c>
      <c r="M326" s="77">
        <f>IFERROR($F326*'2. Emissions Units &amp; Activities'!K$25*(1-$E326),0)</f>
        <v>0</v>
      </c>
      <c r="N326" s="81">
        <f>IFERROR($F326*'2. Emissions Units &amp; Activities'!L$25*(1-$E326),0)</f>
        <v>0</v>
      </c>
      <c r="O326" s="79">
        <f>IFERROR($F326*'2. Emissions Units &amp; Activities'!M$25*(1-$E326),0)</f>
        <v>0</v>
      </c>
    </row>
    <row r="327" spans="1:15" x14ac:dyDescent="0.35">
      <c r="A327" s="59" t="s">
        <v>1410</v>
      </c>
      <c r="B327" s="60" t="s">
        <v>551</v>
      </c>
      <c r="C327" s="61" t="str">
        <f>IFERROR(IF(B327="No CAS","",INDEX('DEQ Pollutant List'!$C$7:$C$614,MATCH('3. Pollutant Emissions - EF'!B327,'DEQ Pollutant List'!$B$7:$B$614,0))),"")</f>
        <v>Isopropylbenzene (Cumene)</v>
      </c>
      <c r="D327" s="68">
        <f>IFERROR(IF(OR($B327="",$B327="No CAS"),INDEX('DEQ Pollutant List'!$A$7:$A$614,MATCH($C327,'DEQ Pollutant List'!$C$7:$C$614,0)),INDEX('DEQ Pollutant List'!$A$7:$A$614,MATCH($B327,'DEQ Pollutant List'!$B$7:$B$614,0))),"")</f>
        <v>157</v>
      </c>
      <c r="E327" s="76">
        <v>0</v>
      </c>
      <c r="F327" s="77" t="s">
        <v>1423</v>
      </c>
      <c r="G327" s="78"/>
      <c r="H327" s="79" t="s">
        <v>1430</v>
      </c>
      <c r="I327" s="80" t="s">
        <v>1474</v>
      </c>
      <c r="J327" s="77">
        <f>IFERROR($F327*'2. Emissions Units &amp; Activities'!H$25*(1-$E327),0)</f>
        <v>0</v>
      </c>
      <c r="K327" s="81">
        <f>IFERROR($F327*'2. Emissions Units &amp; Activities'!I$25*(1-$E327),0)</f>
        <v>0</v>
      </c>
      <c r="L327" s="79">
        <f>IFERROR($F327*'2. Emissions Units &amp; Activities'!J$25*(1-$E327),0)</f>
        <v>0</v>
      </c>
      <c r="M327" s="77">
        <f>IFERROR($F327*'2. Emissions Units &amp; Activities'!K$25*(1-$E327),0)</f>
        <v>0</v>
      </c>
      <c r="N327" s="81">
        <f>IFERROR($F327*'2. Emissions Units &amp; Activities'!L$25*(1-$E327),0)</f>
        <v>0</v>
      </c>
      <c r="O327" s="79">
        <f>IFERROR($F327*'2. Emissions Units &amp; Activities'!M$25*(1-$E327),0)</f>
        <v>0</v>
      </c>
    </row>
    <row r="328" spans="1:15" x14ac:dyDescent="0.35">
      <c r="A328" s="59" t="s">
        <v>1410</v>
      </c>
      <c r="B328" s="60" t="s">
        <v>482</v>
      </c>
      <c r="C328" s="61" t="str">
        <f>IFERROR(IF(B328="No CAS","",INDEX('DEQ Pollutant List'!$C$7:$C$614,MATCH('3. Pollutant Emissions - EF'!B328,'DEQ Pollutant List'!$B$7:$B$614,0))),"")</f>
        <v>Formaldehyde</v>
      </c>
      <c r="D328" s="68">
        <f>IFERROR(IF(OR($B328="",$B328="No CAS"),INDEX('DEQ Pollutant List'!$A$7:$A$614,MATCH($C328,'DEQ Pollutant List'!$C$7:$C$614,0)),INDEX('DEQ Pollutant List'!$A$7:$A$614,MATCH($B328,'DEQ Pollutant List'!$B$7:$B$614,0))),"")</f>
        <v>250</v>
      </c>
      <c r="E328" s="76">
        <v>0</v>
      </c>
      <c r="F328" s="77">
        <v>3.3E-3</v>
      </c>
      <c r="G328" s="78"/>
      <c r="H328" s="79" t="s">
        <v>1430</v>
      </c>
      <c r="I328" s="80" t="s">
        <v>1474</v>
      </c>
      <c r="J328" s="77">
        <f>IFERROR($F328*'2. Emissions Units &amp; Activities'!H$25*(1-$E328),0)</f>
        <v>782.4922301553969</v>
      </c>
      <c r="K328" s="81">
        <f>IFERROR($F328*'2. Emissions Units &amp; Activities'!I$25*(1-$E328),0)</f>
        <v>1143.4271314573709</v>
      </c>
      <c r="L328" s="79">
        <f>IFERROR($F328*'2. Emissions Units &amp; Activities'!J$25*(1-$E328),0)</f>
        <v>1143.4271314573709</v>
      </c>
      <c r="M328" s="77">
        <f>IFERROR($F328*'2. Emissions Units &amp; Activities'!K$25*(1-$E328),0)</f>
        <v>3.1749853002939945</v>
      </c>
      <c r="N328" s="81">
        <f>IFERROR($F328*'2. Emissions Units &amp; Activities'!L$25*(1-$E328),0)</f>
        <v>4.3325493490130196</v>
      </c>
      <c r="O328" s="79">
        <f>IFERROR($F328*'2. Emissions Units &amp; Activities'!M$25*(1-$E328),0)</f>
        <v>4.3325493490130196</v>
      </c>
    </row>
    <row r="329" spans="1:15" x14ac:dyDescent="0.35">
      <c r="A329" s="59" t="s">
        <v>1410</v>
      </c>
      <c r="B329" s="60" t="s">
        <v>574</v>
      </c>
      <c r="C329" s="61" t="str">
        <f>IFERROR(IF(B329="No CAS","",INDEX('DEQ Pollutant List'!$C$7:$C$614,MATCH('3. Pollutant Emissions - EF'!B329,'DEQ Pollutant List'!$B$7:$B$614,0))),"")</f>
        <v>Methanol</v>
      </c>
      <c r="D329" s="68">
        <f>IFERROR(IF(OR($B329="",$B329="No CAS"),INDEX('DEQ Pollutant List'!$A$7:$A$614,MATCH($C329,'DEQ Pollutant List'!$C$7:$C$614,0)),INDEX('DEQ Pollutant List'!$A$7:$A$614,MATCH($B329,'DEQ Pollutant List'!$B$7:$B$614,0))),"")</f>
        <v>321</v>
      </c>
      <c r="E329" s="76">
        <v>0</v>
      </c>
      <c r="F329" s="77">
        <v>6.3E-3</v>
      </c>
      <c r="G329" s="78"/>
      <c r="H329" s="79" t="s">
        <v>1430</v>
      </c>
      <c r="I329" s="80" t="s">
        <v>1474</v>
      </c>
      <c r="J329" s="77">
        <f>IFERROR($F329*'2. Emissions Units &amp; Activities'!H$25*(1-$E329),0)</f>
        <v>1493.8488030239396</v>
      </c>
      <c r="K329" s="81">
        <f>IFERROR($F329*'2. Emissions Units &amp; Activities'!I$25*(1-$E329),0)</f>
        <v>2182.9063418731625</v>
      </c>
      <c r="L329" s="79">
        <f>IFERROR($F329*'2. Emissions Units &amp; Activities'!J$25*(1-$E329),0)</f>
        <v>2182.9063418731625</v>
      </c>
      <c r="M329" s="77">
        <f>IFERROR($F329*'2. Emissions Units &amp; Activities'!K$25*(1-$E329),0)</f>
        <v>6.0613355732885346</v>
      </c>
      <c r="N329" s="81">
        <f>IFERROR($F329*'2. Emissions Units &amp; Activities'!L$25*(1-$E329),0)</f>
        <v>8.2712305753884934</v>
      </c>
      <c r="O329" s="79">
        <f>IFERROR($F329*'2. Emissions Units &amp; Activities'!M$25*(1-$E329),0)</f>
        <v>8.2712305753884934</v>
      </c>
    </row>
    <row r="330" spans="1:15" x14ac:dyDescent="0.35">
      <c r="A330" s="59" t="s">
        <v>1410</v>
      </c>
      <c r="B330" s="60" t="s">
        <v>150</v>
      </c>
      <c r="C330" s="61" t="str">
        <f>IFERROR(IF(B330="No CAS","",INDEX('DEQ Pollutant List'!$C$7:$C$614,MATCH('3. Pollutant Emissions - EF'!B330,'DEQ Pollutant List'!$B$7:$B$614,0))),"")</f>
        <v>2-Butanone (Methyl ethyl ketone)</v>
      </c>
      <c r="D330" s="68">
        <f>IFERROR(IF(OR($B330="",$B330="No CAS"),INDEX('DEQ Pollutant List'!$A$7:$A$614,MATCH($C330,'DEQ Pollutant List'!$C$7:$C$614,0)),INDEX('DEQ Pollutant List'!$A$7:$A$614,MATCH($B330,'DEQ Pollutant List'!$B$7:$B$614,0))),"")</f>
        <v>333</v>
      </c>
      <c r="E330" s="76">
        <v>0</v>
      </c>
      <c r="F330" s="77" t="s">
        <v>1423</v>
      </c>
      <c r="G330" s="78"/>
      <c r="H330" s="79" t="s">
        <v>1430</v>
      </c>
      <c r="I330" s="80" t="s">
        <v>1474</v>
      </c>
      <c r="J330" s="77">
        <f>IFERROR($F330*'2. Emissions Units &amp; Activities'!H$25*(1-$E330),0)</f>
        <v>0</v>
      </c>
      <c r="K330" s="81">
        <f>IFERROR($F330*'2. Emissions Units &amp; Activities'!I$25*(1-$E330),0)</f>
        <v>0</v>
      </c>
      <c r="L330" s="79">
        <f>IFERROR($F330*'2. Emissions Units &amp; Activities'!J$25*(1-$E330),0)</f>
        <v>0</v>
      </c>
      <c r="M330" s="77">
        <f>IFERROR($F330*'2. Emissions Units &amp; Activities'!K$25*(1-$E330),0)</f>
        <v>0</v>
      </c>
      <c r="N330" s="81">
        <f>IFERROR($F330*'2. Emissions Units &amp; Activities'!L$25*(1-$E330),0)</f>
        <v>0</v>
      </c>
      <c r="O330" s="79">
        <f>IFERROR($F330*'2. Emissions Units &amp; Activities'!M$25*(1-$E330),0)</f>
        <v>0</v>
      </c>
    </row>
    <row r="331" spans="1:15" x14ac:dyDescent="0.35">
      <c r="A331" s="59" t="s">
        <v>1410</v>
      </c>
      <c r="B331" s="60" t="s">
        <v>598</v>
      </c>
      <c r="C331" s="61" t="str">
        <f>IFERROR(IF(B331="No CAS","",INDEX('DEQ Pollutant List'!$C$7:$C$614,MATCH('3. Pollutant Emissions - EF'!B331,'DEQ Pollutant List'!$B$7:$B$614,0))),"")</f>
        <v>Methyl isobutyl ketone (MIBK, Hexone)</v>
      </c>
      <c r="D331" s="68">
        <f>IFERROR(IF(OR($B331="",$B331="No CAS"),INDEX('DEQ Pollutant List'!$A$7:$A$614,MATCH($C331,'DEQ Pollutant List'!$C$7:$C$614,0)),INDEX('DEQ Pollutant List'!$A$7:$A$614,MATCH($B331,'DEQ Pollutant List'!$B$7:$B$614,0))),"")</f>
        <v>337</v>
      </c>
      <c r="E331" s="76">
        <v>0</v>
      </c>
      <c r="F331" s="77" t="s">
        <v>1423</v>
      </c>
      <c r="G331" s="78"/>
      <c r="H331" s="79" t="s">
        <v>1430</v>
      </c>
      <c r="I331" s="80" t="s">
        <v>1474</v>
      </c>
      <c r="J331" s="77">
        <f>IFERROR($F331*'2. Emissions Units &amp; Activities'!H$25*(1-$E331),0)</f>
        <v>0</v>
      </c>
      <c r="K331" s="81">
        <f>IFERROR($F331*'2. Emissions Units &amp; Activities'!I$25*(1-$E331),0)</f>
        <v>0</v>
      </c>
      <c r="L331" s="79">
        <f>IFERROR($F331*'2. Emissions Units &amp; Activities'!J$25*(1-$E331),0)</f>
        <v>0</v>
      </c>
      <c r="M331" s="77">
        <f>IFERROR($F331*'2. Emissions Units &amp; Activities'!K$25*(1-$E331),0)</f>
        <v>0</v>
      </c>
      <c r="N331" s="81">
        <f>IFERROR($F331*'2. Emissions Units &amp; Activities'!L$25*(1-$E331),0)</f>
        <v>0</v>
      </c>
      <c r="O331" s="79">
        <f>IFERROR($F331*'2. Emissions Units &amp; Activities'!M$25*(1-$E331),0)</f>
        <v>0</v>
      </c>
    </row>
    <row r="332" spans="1:15" x14ac:dyDescent="0.35">
      <c r="A332" s="59" t="s">
        <v>1410</v>
      </c>
      <c r="B332" s="60" t="s">
        <v>750</v>
      </c>
      <c r="C332" s="61" t="str">
        <f>IFERROR(IF(B332="No CAS","",INDEX('DEQ Pollutant List'!$C$7:$C$614,MATCH('3. Pollutant Emissions - EF'!B332,'DEQ Pollutant List'!$B$7:$B$614,0))),"")</f>
        <v>Phenol</v>
      </c>
      <c r="D332" s="68">
        <f>IFERROR(IF(OR($B332="",$B332="No CAS"),INDEX('DEQ Pollutant List'!$A$7:$A$614,MATCH($C332,'DEQ Pollutant List'!$C$7:$C$614,0)),INDEX('DEQ Pollutant List'!$A$7:$A$614,MATCH($B332,'DEQ Pollutant List'!$B$7:$B$614,0))),"")</f>
        <v>497</v>
      </c>
      <c r="E332" s="76">
        <v>0</v>
      </c>
      <c r="F332" s="77" t="s">
        <v>1423</v>
      </c>
      <c r="G332" s="78"/>
      <c r="H332" s="79" t="s">
        <v>1430</v>
      </c>
      <c r="I332" s="80" t="s">
        <v>1475</v>
      </c>
      <c r="J332" s="77">
        <f>IFERROR($F332*'2. Emissions Units &amp; Activities'!H$25*(1-$E332),0)</f>
        <v>0</v>
      </c>
      <c r="K332" s="81">
        <f>IFERROR($F332*'2. Emissions Units &amp; Activities'!I$25*(1-$E332),0)</f>
        <v>0</v>
      </c>
      <c r="L332" s="79">
        <f>IFERROR($F332*'2. Emissions Units &amp; Activities'!J$25*(1-$E332),0)</f>
        <v>0</v>
      </c>
      <c r="M332" s="77">
        <f>IFERROR($F332*'2. Emissions Units &amp; Activities'!K$25*(1-$E332),0)</f>
        <v>0</v>
      </c>
      <c r="N332" s="81">
        <f>IFERROR($F332*'2. Emissions Units &amp; Activities'!L$25*(1-$E332),0)</f>
        <v>0</v>
      </c>
      <c r="O332" s="79">
        <f>IFERROR($F332*'2. Emissions Units &amp; Activities'!M$25*(1-$E332),0)</f>
        <v>0</v>
      </c>
    </row>
    <row r="333" spans="1:15" x14ac:dyDescent="0.35">
      <c r="A333" s="59" t="s">
        <v>1410</v>
      </c>
      <c r="B333" s="60" t="s">
        <v>978</v>
      </c>
      <c r="C333" s="61" t="str">
        <f>IFERROR(IF(B333="No CAS","",INDEX('DEQ Pollutant List'!$C$7:$C$614,MATCH('3. Pollutant Emissions - EF'!B333,'DEQ Pollutant List'!$B$7:$B$614,0))),"")</f>
        <v>Propionaldehyde</v>
      </c>
      <c r="D333" s="68">
        <f>IFERROR(IF(OR($B333="",$B333="No CAS"),INDEX('DEQ Pollutant List'!$A$7:$A$614,MATCH($C333,'DEQ Pollutant List'!$C$7:$C$614,0)),INDEX('DEQ Pollutant List'!$A$7:$A$614,MATCH($B333,'DEQ Pollutant List'!$B$7:$B$614,0))),"")</f>
        <v>559</v>
      </c>
      <c r="E333" s="76">
        <v>0</v>
      </c>
      <c r="F333" s="77" t="s">
        <v>1423</v>
      </c>
      <c r="G333" s="78"/>
      <c r="H333" s="79" t="s">
        <v>1430</v>
      </c>
      <c r="I333" s="80" t="s">
        <v>1474</v>
      </c>
      <c r="J333" s="77">
        <f>IFERROR($F333*'2. Emissions Units &amp; Activities'!H$25*(1-$E333),0)</f>
        <v>0</v>
      </c>
      <c r="K333" s="81">
        <f>IFERROR($F333*'2. Emissions Units &amp; Activities'!I$25*(1-$E333),0)</f>
        <v>0</v>
      </c>
      <c r="L333" s="79">
        <f>IFERROR($F333*'2. Emissions Units &amp; Activities'!J$25*(1-$E333),0)</f>
        <v>0</v>
      </c>
      <c r="M333" s="77">
        <f>IFERROR($F333*'2. Emissions Units &amp; Activities'!K$25*(1-$E333),0)</f>
        <v>0</v>
      </c>
      <c r="N333" s="81">
        <f>IFERROR($F333*'2. Emissions Units &amp; Activities'!L$25*(1-$E333),0)</f>
        <v>0</v>
      </c>
      <c r="O333" s="79">
        <f>IFERROR($F333*'2. Emissions Units &amp; Activities'!M$25*(1-$E333),0)</f>
        <v>0</v>
      </c>
    </row>
    <row r="334" spans="1:15" x14ac:dyDescent="0.35">
      <c r="A334" s="59" t="s">
        <v>1410</v>
      </c>
      <c r="B334" s="60" t="s">
        <v>1025</v>
      </c>
      <c r="C334" s="61" t="str">
        <f>IFERROR(IF(B334="No CAS","",INDEX('DEQ Pollutant List'!$C$7:$C$614,MATCH('3. Pollutant Emissions - EF'!B334,'DEQ Pollutant List'!$B$7:$B$614,0))),"")</f>
        <v>Styrene</v>
      </c>
      <c r="D334" s="68">
        <f>IFERROR(IF(OR($B334="",$B334="No CAS"),INDEX('DEQ Pollutant List'!$A$7:$A$614,MATCH($C334,'DEQ Pollutant List'!$C$7:$C$614,0)),INDEX('DEQ Pollutant List'!$A$7:$A$614,MATCH($B334,'DEQ Pollutant List'!$B$7:$B$614,0))),"")</f>
        <v>585</v>
      </c>
      <c r="E334" s="76">
        <v>0</v>
      </c>
      <c r="F334" s="77" t="s">
        <v>1423</v>
      </c>
      <c r="G334" s="78"/>
      <c r="H334" s="79" t="s">
        <v>1430</v>
      </c>
      <c r="I334" s="80" t="s">
        <v>1475</v>
      </c>
      <c r="J334" s="77">
        <f>IFERROR($F334*'2. Emissions Units &amp; Activities'!H$25*(1-$E334),0)</f>
        <v>0</v>
      </c>
      <c r="K334" s="81">
        <f>IFERROR($F334*'2. Emissions Units &amp; Activities'!I$25*(1-$E334),0)</f>
        <v>0</v>
      </c>
      <c r="L334" s="79">
        <f>IFERROR($F334*'2. Emissions Units &amp; Activities'!J$25*(1-$E334),0)</f>
        <v>0</v>
      </c>
      <c r="M334" s="77">
        <f>IFERROR($F334*'2. Emissions Units &amp; Activities'!K$25*(1-$E334),0)</f>
        <v>0</v>
      </c>
      <c r="N334" s="81">
        <f>IFERROR($F334*'2. Emissions Units &amp; Activities'!L$25*(1-$E334),0)</f>
        <v>0</v>
      </c>
      <c r="O334" s="79">
        <f>IFERROR($F334*'2. Emissions Units &amp; Activities'!M$25*(1-$E334),0)</f>
        <v>0</v>
      </c>
    </row>
    <row r="335" spans="1:15" x14ac:dyDescent="0.35">
      <c r="A335" s="59" t="s">
        <v>1410</v>
      </c>
      <c r="B335" s="60" t="s">
        <v>1062</v>
      </c>
      <c r="C335" s="61" t="str">
        <f>IFERROR(IF(B335="No CAS","",INDEX('DEQ Pollutant List'!$C$7:$C$614,MATCH('3. Pollutant Emissions - EF'!B335,'DEQ Pollutant List'!$B$7:$B$614,0))),"")</f>
        <v>Toluene</v>
      </c>
      <c r="D335" s="68">
        <f>IFERROR(IF(OR($B335="",$B335="No CAS"),INDEX('DEQ Pollutant List'!$A$7:$A$614,MATCH($C335,'DEQ Pollutant List'!$C$7:$C$614,0)),INDEX('DEQ Pollutant List'!$A$7:$A$614,MATCH($B335,'DEQ Pollutant List'!$B$7:$B$614,0))),"")</f>
        <v>600</v>
      </c>
      <c r="E335" s="76">
        <v>0</v>
      </c>
      <c r="F335" s="77" t="s">
        <v>1423</v>
      </c>
      <c r="G335" s="78"/>
      <c r="H335" s="79" t="s">
        <v>1430</v>
      </c>
      <c r="I335" s="80" t="s">
        <v>1474</v>
      </c>
      <c r="J335" s="77">
        <f>IFERROR($F335*'2. Emissions Units &amp; Activities'!H$25*(1-$E335),0)</f>
        <v>0</v>
      </c>
      <c r="K335" s="81">
        <f>IFERROR($F335*'2. Emissions Units &amp; Activities'!I$25*(1-$E335),0)</f>
        <v>0</v>
      </c>
      <c r="L335" s="79">
        <f>IFERROR($F335*'2. Emissions Units &amp; Activities'!J$25*(1-$E335),0)</f>
        <v>0</v>
      </c>
      <c r="M335" s="77">
        <f>IFERROR($F335*'2. Emissions Units &amp; Activities'!K$25*(1-$E335),0)</f>
        <v>0</v>
      </c>
      <c r="N335" s="81">
        <f>IFERROR($F335*'2. Emissions Units &amp; Activities'!L$25*(1-$E335),0)</f>
        <v>0</v>
      </c>
      <c r="O335" s="79">
        <f>IFERROR($F335*'2. Emissions Units &amp; Activities'!M$25*(1-$E335),0)</f>
        <v>0</v>
      </c>
    </row>
    <row r="336" spans="1:15" x14ac:dyDescent="0.35">
      <c r="A336" s="59" t="s">
        <v>1410</v>
      </c>
      <c r="B336" s="60" t="s">
        <v>1147</v>
      </c>
      <c r="C336" s="61" t="str">
        <f>IFERROR(IF(B336="No CAS","",INDEX('DEQ Pollutant List'!$C$7:$C$614,MATCH('3. Pollutant Emissions - EF'!B336,'DEQ Pollutant List'!$B$7:$B$614,0))),"")</f>
        <v>m-Xylene</v>
      </c>
      <c r="D336" s="68">
        <f>IFERROR(IF(OR($B336="",$B336="No CAS"),INDEX('DEQ Pollutant List'!$A$7:$A$614,MATCH($C336,'DEQ Pollutant List'!$C$7:$C$614,0)),INDEX('DEQ Pollutant List'!$A$7:$A$614,MATCH($B336,'DEQ Pollutant List'!$B$7:$B$614,0))),"")</f>
        <v>629</v>
      </c>
      <c r="E336" s="76">
        <v>0</v>
      </c>
      <c r="F336" s="77" t="s">
        <v>1423</v>
      </c>
      <c r="G336" s="78"/>
      <c r="H336" s="79" t="s">
        <v>1430</v>
      </c>
      <c r="I336" s="80" t="s">
        <v>1476</v>
      </c>
      <c r="J336" s="77">
        <f>IFERROR($F336*'2. Emissions Units &amp; Activities'!H$25*(1-$E336),0)</f>
        <v>0</v>
      </c>
      <c r="K336" s="81">
        <f>IFERROR($F336*'2. Emissions Units &amp; Activities'!I$25*(1-$E336),0)</f>
        <v>0</v>
      </c>
      <c r="L336" s="79">
        <f>IFERROR($F336*'2. Emissions Units &amp; Activities'!J$25*(1-$E336),0)</f>
        <v>0</v>
      </c>
      <c r="M336" s="77">
        <f>IFERROR($F336*'2. Emissions Units &amp; Activities'!K$25*(1-$E336),0)</f>
        <v>0</v>
      </c>
      <c r="N336" s="81">
        <f>IFERROR($F336*'2. Emissions Units &amp; Activities'!L$25*(1-$E336),0)</f>
        <v>0</v>
      </c>
      <c r="O336" s="79">
        <f>IFERROR($F336*'2. Emissions Units &amp; Activities'!M$25*(1-$E336),0)</f>
        <v>0</v>
      </c>
    </row>
    <row r="337" spans="1:15" x14ac:dyDescent="0.35">
      <c r="A337" s="59" t="s">
        <v>1410</v>
      </c>
      <c r="B337" s="60" t="s">
        <v>1148</v>
      </c>
      <c r="C337" s="61" t="str">
        <f>IFERROR(IF(B337="No CAS","",INDEX('DEQ Pollutant List'!$C$7:$C$614,MATCH('3. Pollutant Emissions - EF'!B337,'DEQ Pollutant List'!$B$7:$B$614,0))),"")</f>
        <v>o-Xylene</v>
      </c>
      <c r="D337" s="68">
        <f>IFERROR(IF(OR($B337="",$B337="No CAS"),INDEX('DEQ Pollutant List'!$A$7:$A$614,MATCH($C337,'DEQ Pollutant List'!$C$7:$C$614,0)),INDEX('DEQ Pollutant List'!$A$7:$A$614,MATCH($B337,'DEQ Pollutant List'!$B$7:$B$614,0))),"")</f>
        <v>630</v>
      </c>
      <c r="E337" s="76">
        <v>0</v>
      </c>
      <c r="F337" s="77" t="s">
        <v>1423</v>
      </c>
      <c r="G337" s="78"/>
      <c r="H337" s="79" t="s">
        <v>1430</v>
      </c>
      <c r="I337" s="80" t="s">
        <v>1474</v>
      </c>
      <c r="J337" s="77">
        <f>IFERROR($F337*'2. Emissions Units &amp; Activities'!H$25*(1-$E337),0)</f>
        <v>0</v>
      </c>
      <c r="K337" s="81">
        <f>IFERROR($F337*'2. Emissions Units &amp; Activities'!I$25*(1-$E337),0)</f>
        <v>0</v>
      </c>
      <c r="L337" s="79">
        <f>IFERROR($F337*'2. Emissions Units &amp; Activities'!J$25*(1-$E337),0)</f>
        <v>0</v>
      </c>
      <c r="M337" s="77">
        <f>IFERROR($F337*'2. Emissions Units &amp; Activities'!K$25*(1-$E337),0)</f>
        <v>0</v>
      </c>
      <c r="N337" s="81">
        <f>IFERROR($F337*'2. Emissions Units &amp; Activities'!L$25*(1-$E337),0)</f>
        <v>0</v>
      </c>
      <c r="O337" s="79">
        <f>IFERROR($F337*'2. Emissions Units &amp; Activities'!M$25*(1-$E337),0)</f>
        <v>0</v>
      </c>
    </row>
    <row r="338" spans="1:15" x14ac:dyDescent="0.35">
      <c r="A338" s="59" t="s">
        <v>1410</v>
      </c>
      <c r="B338" s="60" t="s">
        <v>1149</v>
      </c>
      <c r="C338" s="61" t="str">
        <f>IFERROR(IF(B338="No CAS","",INDEX('DEQ Pollutant List'!$C$7:$C$614,MATCH('3. Pollutant Emissions - EF'!B338,'DEQ Pollutant List'!$B$7:$B$614,0))),"")</f>
        <v>p-Xylene</v>
      </c>
      <c r="D338" s="68">
        <f>IFERROR(IF(OR($B338="",$B338="No CAS"),INDEX('DEQ Pollutant List'!$A$7:$A$614,MATCH($C338,'DEQ Pollutant List'!$C$7:$C$614,0)),INDEX('DEQ Pollutant List'!$A$7:$A$614,MATCH($B338,'DEQ Pollutant List'!$B$7:$B$614,0))),"")</f>
        <v>631</v>
      </c>
      <c r="E338" s="76">
        <v>0</v>
      </c>
      <c r="F338" s="77" t="s">
        <v>1423</v>
      </c>
      <c r="G338" s="78"/>
      <c r="H338" s="79" t="s">
        <v>1430</v>
      </c>
      <c r="I338" s="80" t="s">
        <v>1476</v>
      </c>
      <c r="J338" s="77">
        <f>IFERROR($F338*'2. Emissions Units &amp; Activities'!H$25*(1-$E338),0)</f>
        <v>0</v>
      </c>
      <c r="K338" s="81">
        <f>IFERROR($F338*'2. Emissions Units &amp; Activities'!I$25*(1-$E338),0)</f>
        <v>0</v>
      </c>
      <c r="L338" s="79">
        <f>IFERROR($F338*'2. Emissions Units &amp; Activities'!J$25*(1-$E338),0)</f>
        <v>0</v>
      </c>
      <c r="M338" s="77">
        <f>IFERROR($F338*'2. Emissions Units &amp; Activities'!K$25*(1-$E338),0)</f>
        <v>0</v>
      </c>
      <c r="N338" s="81">
        <f>IFERROR($F338*'2. Emissions Units &amp; Activities'!L$25*(1-$E338),0)</f>
        <v>0</v>
      </c>
      <c r="O338" s="79">
        <f>IFERROR($F338*'2. Emissions Units &amp; Activities'!M$25*(1-$E338),0)</f>
        <v>0</v>
      </c>
    </row>
    <row r="339" spans="1:15" x14ac:dyDescent="0.35">
      <c r="A339" s="59"/>
      <c r="B339" s="60"/>
      <c r="C339" s="61" t="str">
        <f>IFERROR(IF(B339="No CAS","",INDEX('DEQ Pollutant List'!$C$7:$C$614,MATCH('3. Pollutant Emissions - EF'!B339,'DEQ Pollutant List'!$B$7:$B$614,0))),"")</f>
        <v/>
      </c>
      <c r="D339" s="68" t="str">
        <f>IFERROR(IF(OR($B339="",$B339="No CAS"),INDEX('DEQ Pollutant List'!$A$7:$A$614,MATCH($C339,'DEQ Pollutant List'!$C$7:$C$614,0)),INDEX('DEQ Pollutant List'!$A$7:$A$614,MATCH($B339,'DEQ Pollutant List'!$B$7:$B$614,0))),"")</f>
        <v/>
      </c>
      <c r="E339" s="76"/>
      <c r="F339" s="77"/>
      <c r="G339" s="78"/>
      <c r="H339" s="79"/>
      <c r="I339" s="80"/>
      <c r="J339" s="77"/>
      <c r="K339" s="81"/>
      <c r="L339" s="79"/>
      <c r="M339" s="77"/>
      <c r="N339" s="81"/>
      <c r="O339" s="79"/>
    </row>
    <row r="340" spans="1:15" x14ac:dyDescent="0.35">
      <c r="A340" s="59"/>
      <c r="B340" s="60"/>
      <c r="C340" s="61" t="str">
        <f>IFERROR(IF(B340="No CAS","",INDEX('DEQ Pollutant List'!$C$7:$C$614,MATCH('3. Pollutant Emissions - EF'!B340,'DEQ Pollutant List'!$B$7:$B$614,0))),"")</f>
        <v/>
      </c>
      <c r="D340" s="68" t="str">
        <f>IFERROR(IF(OR($B340="",$B340="No CAS"),INDEX('DEQ Pollutant List'!$A$7:$A$614,MATCH($C340,'DEQ Pollutant List'!$C$7:$C$614,0)),INDEX('DEQ Pollutant List'!$A$7:$A$614,MATCH($B340,'DEQ Pollutant List'!$B$7:$B$614,0))),"")</f>
        <v/>
      </c>
      <c r="E340" s="76"/>
      <c r="F340" s="77"/>
      <c r="G340" s="78"/>
      <c r="H340" s="79"/>
      <c r="I340" s="80"/>
      <c r="J340" s="77"/>
      <c r="K340" s="81"/>
      <c r="L340" s="79"/>
      <c r="M340" s="77"/>
      <c r="N340" s="81"/>
      <c r="O340" s="79"/>
    </row>
    <row r="341" spans="1:15" x14ac:dyDescent="0.35">
      <c r="A341" s="59"/>
      <c r="B341" s="60"/>
      <c r="C341" s="61" t="str">
        <f>IFERROR(IF(B341="No CAS","",INDEX('DEQ Pollutant List'!$C$7:$C$614,MATCH('3. Pollutant Emissions - EF'!B341,'DEQ Pollutant List'!$B$7:$B$614,0))),"")</f>
        <v/>
      </c>
      <c r="D341" s="68" t="str">
        <f>IFERROR(IF(OR($B341="",$B341="No CAS"),INDEX('DEQ Pollutant List'!$A$7:$A$614,MATCH($C341,'DEQ Pollutant List'!$C$7:$C$614,0)),INDEX('DEQ Pollutant List'!$A$7:$A$614,MATCH($B341,'DEQ Pollutant List'!$B$7:$B$614,0))),"")</f>
        <v/>
      </c>
      <c r="E341" s="76"/>
      <c r="F341" s="77"/>
      <c r="G341" s="78"/>
      <c r="H341" s="79"/>
      <c r="I341" s="80"/>
      <c r="J341" s="77"/>
      <c r="K341" s="81"/>
      <c r="L341" s="79"/>
      <c r="M341" s="77"/>
      <c r="N341" s="81"/>
      <c r="O341" s="79"/>
    </row>
    <row r="342" spans="1:15" x14ac:dyDescent="0.35">
      <c r="A342" s="59"/>
      <c r="B342" s="60"/>
      <c r="C342" s="61" t="str">
        <f>IFERROR(IF(B342="No CAS","",INDEX('DEQ Pollutant List'!$C$7:$C$614,MATCH('3. Pollutant Emissions - EF'!B342,'DEQ Pollutant List'!$B$7:$B$614,0))),"")</f>
        <v/>
      </c>
      <c r="D342" s="68" t="str">
        <f>IFERROR(IF(OR($B342="",$B342="No CAS"),INDEX('DEQ Pollutant List'!$A$7:$A$614,MATCH($C342,'DEQ Pollutant List'!$C$7:$C$614,0)),INDEX('DEQ Pollutant List'!$A$7:$A$614,MATCH($B342,'DEQ Pollutant List'!$B$7:$B$614,0))),"")</f>
        <v/>
      </c>
      <c r="E342" s="76"/>
      <c r="F342" s="77"/>
      <c r="G342" s="78"/>
      <c r="H342" s="79"/>
      <c r="I342" s="80"/>
      <c r="J342" s="77"/>
      <c r="K342" s="81"/>
      <c r="L342" s="79"/>
      <c r="M342" s="77"/>
      <c r="N342" s="81"/>
      <c r="O342" s="79"/>
    </row>
    <row r="343" spans="1:15" x14ac:dyDescent="0.35">
      <c r="A343" s="59"/>
      <c r="B343" s="60"/>
      <c r="C343" s="61" t="str">
        <f>IFERROR(IF(B343="No CAS","",INDEX('DEQ Pollutant List'!$C$7:$C$614,MATCH('3. Pollutant Emissions - EF'!B343,'DEQ Pollutant List'!$B$7:$B$614,0))),"")</f>
        <v/>
      </c>
      <c r="D343" s="68" t="str">
        <f>IFERROR(IF(OR($B343="",$B343="No CAS"),INDEX('DEQ Pollutant List'!$A$7:$A$614,MATCH($C343,'DEQ Pollutant List'!$C$7:$C$614,0)),INDEX('DEQ Pollutant List'!$A$7:$A$614,MATCH($B343,'DEQ Pollutant List'!$B$7:$B$614,0))),"")</f>
        <v/>
      </c>
      <c r="E343" s="76"/>
      <c r="F343" s="77"/>
      <c r="G343" s="78"/>
      <c r="H343" s="79"/>
      <c r="I343" s="80"/>
      <c r="J343" s="77"/>
      <c r="K343" s="81"/>
      <c r="L343" s="79"/>
      <c r="M343" s="77"/>
      <c r="N343" s="81"/>
      <c r="O343" s="79"/>
    </row>
    <row r="344" spans="1:15" x14ac:dyDescent="0.35">
      <c r="A344" s="59"/>
      <c r="B344" s="60"/>
      <c r="C344" s="61" t="str">
        <f>IFERROR(IF(B344="No CAS","",INDEX('DEQ Pollutant List'!$C$7:$C$614,MATCH('3. Pollutant Emissions - EF'!B344,'DEQ Pollutant List'!$B$7:$B$614,0))),"")</f>
        <v/>
      </c>
      <c r="D344" s="68" t="str">
        <f>IFERROR(IF(OR($B344="",$B344="No CAS"),INDEX('DEQ Pollutant List'!$A$7:$A$614,MATCH($C344,'DEQ Pollutant List'!$C$7:$C$614,0)),INDEX('DEQ Pollutant List'!$A$7:$A$614,MATCH($B344,'DEQ Pollutant List'!$B$7:$B$614,0))),"")</f>
        <v/>
      </c>
      <c r="E344" s="76"/>
      <c r="F344" s="77"/>
      <c r="G344" s="78"/>
      <c r="H344" s="79"/>
      <c r="I344" s="80"/>
      <c r="J344" s="77"/>
      <c r="K344" s="81"/>
      <c r="L344" s="79"/>
      <c r="M344" s="77"/>
      <c r="N344" s="81"/>
      <c r="O344" s="79"/>
    </row>
    <row r="345" spans="1:15" x14ac:dyDescent="0.35">
      <c r="A345" s="59"/>
      <c r="B345" s="60"/>
      <c r="C345" s="61" t="str">
        <f>IFERROR(IF(B345="No CAS","",INDEX('DEQ Pollutant List'!$C$7:$C$614,MATCH('3. Pollutant Emissions - EF'!B345,'DEQ Pollutant List'!$B$7:$B$614,0))),"")</f>
        <v/>
      </c>
      <c r="D345" s="68" t="str">
        <f>IFERROR(IF(OR($B345="",$B345="No CAS"),INDEX('DEQ Pollutant List'!$A$7:$A$614,MATCH($C345,'DEQ Pollutant List'!$C$7:$C$614,0)),INDEX('DEQ Pollutant List'!$A$7:$A$614,MATCH($B345,'DEQ Pollutant List'!$B$7:$B$614,0))),"")</f>
        <v/>
      </c>
      <c r="E345" s="76"/>
      <c r="F345" s="77"/>
      <c r="G345" s="78"/>
      <c r="H345" s="79"/>
      <c r="I345" s="80"/>
      <c r="J345" s="77"/>
      <c r="K345" s="81"/>
      <c r="L345" s="79"/>
      <c r="M345" s="77"/>
      <c r="N345" s="81"/>
      <c r="O345" s="79"/>
    </row>
    <row r="346" spans="1:15" x14ac:dyDescent="0.35">
      <c r="A346" s="59"/>
      <c r="B346" s="60"/>
      <c r="C346" s="61" t="str">
        <f>IFERROR(IF(B346="No CAS","",INDEX('DEQ Pollutant List'!$C$7:$C$614,MATCH('3. Pollutant Emissions - EF'!B346,'DEQ Pollutant List'!$B$7:$B$614,0))),"")</f>
        <v/>
      </c>
      <c r="D346" s="68" t="str">
        <f>IFERROR(IF(OR($B346="",$B346="No CAS"),INDEX('DEQ Pollutant List'!$A$7:$A$614,MATCH($C346,'DEQ Pollutant List'!$C$7:$C$614,0)),INDEX('DEQ Pollutant List'!$A$7:$A$614,MATCH($B346,'DEQ Pollutant List'!$B$7:$B$614,0))),"")</f>
        <v/>
      </c>
      <c r="E346" s="76"/>
      <c r="F346" s="77"/>
      <c r="G346" s="78"/>
      <c r="H346" s="79"/>
      <c r="I346" s="80"/>
      <c r="J346" s="77"/>
      <c r="K346" s="81"/>
      <c r="L346" s="79"/>
      <c r="M346" s="77"/>
      <c r="N346" s="81"/>
      <c r="O346" s="79"/>
    </row>
    <row r="347" spans="1:15" x14ac:dyDescent="0.35">
      <c r="A347" s="59"/>
      <c r="B347" s="60"/>
      <c r="C347" s="61" t="str">
        <f>IFERROR(IF(B347="No CAS","",INDEX('DEQ Pollutant List'!$C$7:$C$614,MATCH('3. Pollutant Emissions - EF'!B347,'DEQ Pollutant List'!$B$7:$B$614,0))),"")</f>
        <v/>
      </c>
      <c r="D347" s="68" t="str">
        <f>IFERROR(IF(OR($B347="",$B347="No CAS"),INDEX('DEQ Pollutant List'!$A$7:$A$614,MATCH($C347,'DEQ Pollutant List'!$C$7:$C$614,0)),INDEX('DEQ Pollutant List'!$A$7:$A$614,MATCH($B347,'DEQ Pollutant List'!$B$7:$B$614,0))),"")</f>
        <v/>
      </c>
      <c r="E347" s="76"/>
      <c r="F347" s="77"/>
      <c r="G347" s="78"/>
      <c r="H347" s="79"/>
      <c r="I347" s="80"/>
      <c r="J347" s="77"/>
      <c r="K347" s="81"/>
      <c r="L347" s="79"/>
      <c r="M347" s="77"/>
      <c r="N347" s="81"/>
      <c r="O347" s="79"/>
    </row>
    <row r="348" spans="1:15" x14ac:dyDescent="0.35">
      <c r="A348" s="59"/>
      <c r="B348" s="60"/>
      <c r="C348" s="61" t="str">
        <f>IFERROR(IF(B348="No CAS","",INDEX('DEQ Pollutant List'!$C$7:$C$614,MATCH('3. Pollutant Emissions - EF'!B348,'DEQ Pollutant List'!$B$7:$B$614,0))),"")</f>
        <v/>
      </c>
      <c r="D348" s="68" t="str">
        <f>IFERROR(IF(OR($B348="",$B348="No CAS"),INDEX('DEQ Pollutant List'!$A$7:$A$614,MATCH($C348,'DEQ Pollutant List'!$C$7:$C$614,0)),INDEX('DEQ Pollutant List'!$A$7:$A$614,MATCH($B348,'DEQ Pollutant List'!$B$7:$B$614,0))),"")</f>
        <v/>
      </c>
      <c r="E348" s="76"/>
      <c r="F348" s="77"/>
      <c r="G348" s="78"/>
      <c r="H348" s="79"/>
      <c r="I348" s="80"/>
      <c r="J348" s="77"/>
      <c r="K348" s="81"/>
      <c r="L348" s="79"/>
      <c r="M348" s="77"/>
      <c r="N348" s="81"/>
      <c r="O348" s="79"/>
    </row>
    <row r="349" spans="1:15" x14ac:dyDescent="0.35">
      <c r="A349" s="59"/>
      <c r="B349" s="60"/>
      <c r="C349" s="61" t="str">
        <f>IFERROR(IF(B349="No CAS","",INDEX('DEQ Pollutant List'!$C$7:$C$614,MATCH('3. Pollutant Emissions - EF'!B349,'DEQ Pollutant List'!$B$7:$B$614,0))),"")</f>
        <v/>
      </c>
      <c r="D349" s="68" t="str">
        <f>IFERROR(IF(OR($B349="",$B349="No CAS"),INDEX('DEQ Pollutant List'!$A$7:$A$614,MATCH($C349,'DEQ Pollutant List'!$C$7:$C$614,0)),INDEX('DEQ Pollutant List'!$A$7:$A$614,MATCH($B349,'DEQ Pollutant List'!$B$7:$B$614,0))),"")</f>
        <v/>
      </c>
      <c r="E349" s="76"/>
      <c r="F349" s="77"/>
      <c r="G349" s="78"/>
      <c r="H349" s="79"/>
      <c r="I349" s="80"/>
      <c r="J349" s="77"/>
      <c r="K349" s="81"/>
      <c r="L349" s="79"/>
      <c r="M349" s="77"/>
      <c r="N349" s="81"/>
      <c r="O349" s="79"/>
    </row>
    <row r="350" spans="1:15" x14ac:dyDescent="0.35">
      <c r="A350" s="59"/>
      <c r="B350" s="60"/>
      <c r="C350" s="61" t="str">
        <f>IFERROR(IF(B350="No CAS","",INDEX('DEQ Pollutant List'!$C$7:$C$614,MATCH('3. Pollutant Emissions - EF'!B350,'DEQ Pollutant List'!$B$7:$B$614,0))),"")</f>
        <v/>
      </c>
      <c r="D350" s="68" t="str">
        <f>IFERROR(IF(OR($B350="",$B350="No CAS"),INDEX('DEQ Pollutant List'!$A$7:$A$614,MATCH($C350,'DEQ Pollutant List'!$C$7:$C$614,0)),INDEX('DEQ Pollutant List'!$A$7:$A$614,MATCH($B350,'DEQ Pollutant List'!$B$7:$B$614,0))),"")</f>
        <v/>
      </c>
      <c r="E350" s="76"/>
      <c r="F350" s="77"/>
      <c r="G350" s="78"/>
      <c r="H350" s="79"/>
      <c r="I350" s="80"/>
      <c r="J350" s="77"/>
      <c r="K350" s="81"/>
      <c r="L350" s="79"/>
      <c r="M350" s="77"/>
      <c r="N350" s="81"/>
      <c r="O350" s="79"/>
    </row>
    <row r="351" spans="1:15" x14ac:dyDescent="0.35">
      <c r="A351" s="59"/>
      <c r="B351" s="60"/>
      <c r="C351" s="61" t="str">
        <f>IFERROR(IF(B351="No CAS","",INDEX('DEQ Pollutant List'!$C$7:$C$614,MATCH('3. Pollutant Emissions - EF'!B351,'DEQ Pollutant List'!$B$7:$B$614,0))),"")</f>
        <v/>
      </c>
      <c r="D351" s="68" t="str">
        <f>IFERROR(IF(OR($B351="",$B351="No CAS"),INDEX('DEQ Pollutant List'!$A$7:$A$614,MATCH($C351,'DEQ Pollutant List'!$C$7:$C$614,0)),INDEX('DEQ Pollutant List'!$A$7:$A$614,MATCH($B351,'DEQ Pollutant List'!$B$7:$B$614,0))),"")</f>
        <v/>
      </c>
      <c r="E351" s="76"/>
      <c r="F351" s="77"/>
      <c r="G351" s="78"/>
      <c r="H351" s="79"/>
      <c r="I351" s="80"/>
      <c r="J351" s="77"/>
      <c r="K351" s="81"/>
      <c r="L351" s="79"/>
      <c r="M351" s="77"/>
      <c r="N351" s="81"/>
      <c r="O351" s="79"/>
    </row>
    <row r="352" spans="1:15" x14ac:dyDescent="0.35">
      <c r="A352" s="59"/>
      <c r="B352" s="60"/>
      <c r="C352" s="61" t="str">
        <f>IFERROR(IF(B352="No CAS","",INDEX('DEQ Pollutant List'!$C$7:$C$614,MATCH('3. Pollutant Emissions - EF'!B352,'DEQ Pollutant List'!$B$7:$B$614,0))),"")</f>
        <v/>
      </c>
      <c r="D352" s="68" t="str">
        <f>IFERROR(IF(OR($B352="",$B352="No CAS"),INDEX('DEQ Pollutant List'!$A$7:$A$614,MATCH($C352,'DEQ Pollutant List'!$C$7:$C$614,0)),INDEX('DEQ Pollutant List'!$A$7:$A$614,MATCH($B352,'DEQ Pollutant List'!$B$7:$B$614,0))),"")</f>
        <v/>
      </c>
      <c r="E352" s="76"/>
      <c r="F352" s="77"/>
      <c r="G352" s="78"/>
      <c r="H352" s="79"/>
      <c r="I352" s="80"/>
      <c r="J352" s="77"/>
      <c r="K352" s="81"/>
      <c r="L352" s="79"/>
      <c r="M352" s="77"/>
      <c r="N352" s="81"/>
      <c r="O352" s="79"/>
    </row>
    <row r="353" spans="1:15" x14ac:dyDescent="0.35">
      <c r="A353" s="59"/>
      <c r="B353" s="60"/>
      <c r="C353" s="61" t="str">
        <f>IFERROR(IF(B353="No CAS","",INDEX('DEQ Pollutant List'!$C$7:$C$614,MATCH('3. Pollutant Emissions - EF'!B353,'DEQ Pollutant List'!$B$7:$B$614,0))),"")</f>
        <v/>
      </c>
      <c r="D353" s="68" t="str">
        <f>IFERROR(IF(OR($B353="",$B353="No CAS"),INDEX('DEQ Pollutant List'!$A$7:$A$614,MATCH($C353,'DEQ Pollutant List'!$C$7:$C$614,0)),INDEX('DEQ Pollutant List'!$A$7:$A$614,MATCH($B353,'DEQ Pollutant List'!$B$7:$B$614,0))),"")</f>
        <v/>
      </c>
      <c r="E353" s="76"/>
      <c r="F353" s="77"/>
      <c r="G353" s="78"/>
      <c r="H353" s="79"/>
      <c r="I353" s="80"/>
      <c r="J353" s="77"/>
      <c r="K353" s="81"/>
      <c r="L353" s="79"/>
      <c r="M353" s="77"/>
      <c r="N353" s="81"/>
      <c r="O353" s="79"/>
    </row>
    <row r="354" spans="1:15" x14ac:dyDescent="0.35">
      <c r="A354" s="59"/>
      <c r="B354" s="60"/>
      <c r="C354" s="61" t="str">
        <f>IFERROR(IF(B354="No CAS","",INDEX('DEQ Pollutant List'!$C$7:$C$614,MATCH('3. Pollutant Emissions - EF'!B354,'DEQ Pollutant List'!$B$7:$B$614,0))),"")</f>
        <v/>
      </c>
      <c r="D354" s="68" t="str">
        <f>IFERROR(IF(OR($B354="",$B354="No CAS"),INDEX('DEQ Pollutant List'!$A$7:$A$614,MATCH($C354,'DEQ Pollutant List'!$C$7:$C$614,0)),INDEX('DEQ Pollutant List'!$A$7:$A$614,MATCH($B354,'DEQ Pollutant List'!$B$7:$B$614,0))),"")</f>
        <v/>
      </c>
      <c r="E354" s="76"/>
      <c r="F354" s="77"/>
      <c r="G354" s="78"/>
      <c r="H354" s="79"/>
      <c r="I354" s="80"/>
      <c r="J354" s="77"/>
      <c r="K354" s="81"/>
      <c r="L354" s="79"/>
      <c r="M354" s="77"/>
      <c r="N354" s="81"/>
      <c r="O354" s="79"/>
    </row>
    <row r="355" spans="1:15" x14ac:dyDescent="0.35">
      <c r="A355" s="59"/>
      <c r="B355" s="60"/>
      <c r="C355" s="61" t="str">
        <f>IFERROR(IF(B355="No CAS","",INDEX('DEQ Pollutant List'!$C$7:$C$614,MATCH('3. Pollutant Emissions - EF'!B355,'DEQ Pollutant List'!$B$7:$B$614,0))),"")</f>
        <v/>
      </c>
      <c r="D355" s="68" t="str">
        <f>IFERROR(IF(OR($B355="",$B355="No CAS"),INDEX('DEQ Pollutant List'!$A$7:$A$614,MATCH($C355,'DEQ Pollutant List'!$C$7:$C$614,0)),INDEX('DEQ Pollutant List'!$A$7:$A$614,MATCH($B355,'DEQ Pollutant List'!$B$7:$B$614,0))),"")</f>
        <v/>
      </c>
      <c r="E355" s="76"/>
      <c r="F355" s="77"/>
      <c r="G355" s="78"/>
      <c r="H355" s="79"/>
      <c r="I355" s="80"/>
      <c r="J355" s="77"/>
      <c r="K355" s="81"/>
      <c r="L355" s="79"/>
      <c r="M355" s="77"/>
      <c r="N355" s="81"/>
      <c r="O355" s="79"/>
    </row>
    <row r="356" spans="1:15" x14ac:dyDescent="0.35">
      <c r="A356" s="59"/>
      <c r="B356" s="60"/>
      <c r="C356" s="61" t="str">
        <f>IFERROR(IF(B356="No CAS","",INDEX('DEQ Pollutant List'!$C$7:$C$614,MATCH('3. Pollutant Emissions - EF'!B356,'DEQ Pollutant List'!$B$7:$B$614,0))),"")</f>
        <v/>
      </c>
      <c r="D356" s="68" t="str">
        <f>IFERROR(IF(OR($B356="",$B356="No CAS"),INDEX('DEQ Pollutant List'!$A$7:$A$614,MATCH($C356,'DEQ Pollutant List'!$C$7:$C$614,0)),INDEX('DEQ Pollutant List'!$A$7:$A$614,MATCH($B356,'DEQ Pollutant List'!$B$7:$B$614,0))),"")</f>
        <v/>
      </c>
      <c r="E356" s="76"/>
      <c r="F356" s="77"/>
      <c r="G356" s="78"/>
      <c r="H356" s="79"/>
      <c r="I356" s="80"/>
      <c r="J356" s="77"/>
      <c r="K356" s="81"/>
      <c r="L356" s="79"/>
      <c r="M356" s="77"/>
      <c r="N356" s="81"/>
      <c r="O356" s="79"/>
    </row>
    <row r="357" spans="1:15" x14ac:dyDescent="0.35">
      <c r="A357" s="59"/>
      <c r="B357" s="60"/>
      <c r="C357" s="61" t="str">
        <f>IFERROR(IF(B357="No CAS","",INDEX('DEQ Pollutant List'!$C$7:$C$614,MATCH('3. Pollutant Emissions - EF'!B357,'DEQ Pollutant List'!$B$7:$B$614,0))),"")</f>
        <v/>
      </c>
      <c r="D357" s="68" t="str">
        <f>IFERROR(IF(OR($B357="",$B357="No CAS"),INDEX('DEQ Pollutant List'!$A$7:$A$614,MATCH($C357,'DEQ Pollutant List'!$C$7:$C$614,0)),INDEX('DEQ Pollutant List'!$A$7:$A$614,MATCH($B357,'DEQ Pollutant List'!$B$7:$B$614,0))),"")</f>
        <v/>
      </c>
      <c r="E357" s="76"/>
      <c r="F357" s="77"/>
      <c r="G357" s="78"/>
      <c r="H357" s="79"/>
      <c r="I357" s="80"/>
      <c r="J357" s="77"/>
      <c r="K357" s="81"/>
      <c r="L357" s="79"/>
      <c r="M357" s="77"/>
      <c r="N357" s="81"/>
      <c r="O357" s="79"/>
    </row>
    <row r="358" spans="1:15" x14ac:dyDescent="0.35">
      <c r="A358" s="59"/>
      <c r="B358" s="60"/>
      <c r="C358" s="61" t="str">
        <f>IFERROR(IF(B358="No CAS","",INDEX('DEQ Pollutant List'!$C$7:$C$614,MATCH('3. Pollutant Emissions - EF'!B358,'DEQ Pollutant List'!$B$7:$B$614,0))),"")</f>
        <v/>
      </c>
      <c r="D358" s="68" t="str">
        <f>IFERROR(IF(OR($B358="",$B358="No CAS"),INDEX('DEQ Pollutant List'!$A$7:$A$614,MATCH($C358,'DEQ Pollutant List'!$C$7:$C$614,0)),INDEX('DEQ Pollutant List'!$A$7:$A$614,MATCH($B358,'DEQ Pollutant List'!$B$7:$B$614,0))),"")</f>
        <v/>
      </c>
      <c r="E358" s="76"/>
      <c r="F358" s="77"/>
      <c r="G358" s="78"/>
      <c r="H358" s="79"/>
      <c r="I358" s="80"/>
      <c r="J358" s="77"/>
      <c r="K358" s="81"/>
      <c r="L358" s="79"/>
      <c r="M358" s="77"/>
      <c r="N358" s="81"/>
      <c r="O358" s="79"/>
    </row>
    <row r="359" spans="1:15" x14ac:dyDescent="0.35">
      <c r="A359" s="59"/>
      <c r="B359" s="60"/>
      <c r="C359" s="61" t="str">
        <f>IFERROR(IF(B359="No CAS","",INDEX('DEQ Pollutant List'!$C$7:$C$614,MATCH('3. Pollutant Emissions - EF'!B359,'DEQ Pollutant List'!$B$7:$B$614,0))),"")</f>
        <v/>
      </c>
      <c r="D359" s="68" t="str">
        <f>IFERROR(IF(OR($B359="",$B359="No CAS"),INDEX('DEQ Pollutant List'!$A$7:$A$614,MATCH($C359,'DEQ Pollutant List'!$C$7:$C$614,0)),INDEX('DEQ Pollutant List'!$A$7:$A$614,MATCH($B359,'DEQ Pollutant List'!$B$7:$B$614,0))),"")</f>
        <v/>
      </c>
      <c r="E359" s="76"/>
      <c r="F359" s="77"/>
      <c r="G359" s="78"/>
      <c r="H359" s="79"/>
      <c r="I359" s="80"/>
      <c r="J359" s="77"/>
      <c r="K359" s="81"/>
      <c r="L359" s="79"/>
      <c r="M359" s="77"/>
      <c r="N359" s="81"/>
      <c r="O359" s="79"/>
    </row>
    <row r="360" spans="1:15" x14ac:dyDescent="0.35">
      <c r="A360" s="59"/>
      <c r="B360" s="60"/>
      <c r="C360" s="61" t="str">
        <f>IFERROR(IF(B360="No CAS","",INDEX('DEQ Pollutant List'!$C$7:$C$614,MATCH('3. Pollutant Emissions - EF'!B360,'DEQ Pollutant List'!$B$7:$B$614,0))),"")</f>
        <v/>
      </c>
      <c r="D360" s="68" t="str">
        <f>IFERROR(IF(OR($B360="",$B360="No CAS"),INDEX('DEQ Pollutant List'!$A$7:$A$614,MATCH($C360,'DEQ Pollutant List'!$C$7:$C$614,0)),INDEX('DEQ Pollutant List'!$A$7:$A$614,MATCH($B360,'DEQ Pollutant List'!$B$7:$B$614,0))),"")</f>
        <v/>
      </c>
      <c r="E360" s="76"/>
      <c r="F360" s="77"/>
      <c r="G360" s="78"/>
      <c r="H360" s="79"/>
      <c r="I360" s="80"/>
      <c r="J360" s="77"/>
      <c r="K360" s="81"/>
      <c r="L360" s="79"/>
      <c r="M360" s="77"/>
      <c r="N360" s="81"/>
      <c r="O360" s="79"/>
    </row>
    <row r="361" spans="1:15" x14ac:dyDescent="0.35">
      <c r="A361" s="59"/>
      <c r="B361" s="60"/>
      <c r="C361" s="61" t="str">
        <f>IFERROR(IF(B361="No CAS","",INDEX('DEQ Pollutant List'!$C$7:$C$614,MATCH('3. Pollutant Emissions - EF'!B361,'DEQ Pollutant List'!$B$7:$B$614,0))),"")</f>
        <v/>
      </c>
      <c r="D361" s="68" t="str">
        <f>IFERROR(IF(OR($B361="",$B361="No CAS"),INDEX('DEQ Pollutant List'!$A$7:$A$614,MATCH($C361,'DEQ Pollutant List'!$C$7:$C$614,0)),INDEX('DEQ Pollutant List'!$A$7:$A$614,MATCH($B361,'DEQ Pollutant List'!$B$7:$B$614,0))),"")</f>
        <v/>
      </c>
      <c r="E361" s="76"/>
      <c r="F361" s="77"/>
      <c r="G361" s="78"/>
      <c r="H361" s="79"/>
      <c r="I361" s="80"/>
      <c r="J361" s="77"/>
      <c r="K361" s="81"/>
      <c r="L361" s="79"/>
      <c r="M361" s="77"/>
      <c r="N361" s="81"/>
      <c r="O361" s="79"/>
    </row>
    <row r="362" spans="1:15" x14ac:dyDescent="0.35">
      <c r="A362" s="59"/>
      <c r="B362" s="60"/>
      <c r="C362" s="61" t="str">
        <f>IFERROR(IF(B362="No CAS","",INDEX('DEQ Pollutant List'!$C$7:$C$614,MATCH('3. Pollutant Emissions - EF'!B362,'DEQ Pollutant List'!$B$7:$B$614,0))),"")</f>
        <v/>
      </c>
      <c r="D362" s="68" t="str">
        <f>IFERROR(IF(OR($B362="",$B362="No CAS"),INDEX('DEQ Pollutant List'!$A$7:$A$614,MATCH($C362,'DEQ Pollutant List'!$C$7:$C$614,0)),INDEX('DEQ Pollutant List'!$A$7:$A$614,MATCH($B362,'DEQ Pollutant List'!$B$7:$B$614,0))),"")</f>
        <v/>
      </c>
      <c r="E362" s="76"/>
      <c r="F362" s="77"/>
      <c r="G362" s="78"/>
      <c r="H362" s="79"/>
      <c r="I362" s="80"/>
      <c r="J362" s="77"/>
      <c r="K362" s="81"/>
      <c r="L362" s="79"/>
      <c r="M362" s="77"/>
      <c r="N362" s="81"/>
      <c r="O362" s="79"/>
    </row>
    <row r="363" spans="1:15" x14ac:dyDescent="0.35">
      <c r="A363" s="59"/>
      <c r="B363" s="60"/>
      <c r="C363" s="61" t="str">
        <f>IFERROR(IF(B363="No CAS","",INDEX('DEQ Pollutant List'!$C$7:$C$614,MATCH('3. Pollutant Emissions - EF'!B363,'DEQ Pollutant List'!$B$7:$B$614,0))),"")</f>
        <v/>
      </c>
      <c r="D363" s="68" t="str">
        <f>IFERROR(IF(OR($B363="",$B363="No CAS"),INDEX('DEQ Pollutant List'!$A$7:$A$614,MATCH($C363,'DEQ Pollutant List'!$C$7:$C$614,0)),INDEX('DEQ Pollutant List'!$A$7:$A$614,MATCH($B363,'DEQ Pollutant List'!$B$7:$B$614,0))),"")</f>
        <v/>
      </c>
      <c r="E363" s="76"/>
      <c r="F363" s="77"/>
      <c r="G363" s="78"/>
      <c r="H363" s="79"/>
      <c r="I363" s="80"/>
      <c r="J363" s="77"/>
      <c r="K363" s="81"/>
      <c r="L363" s="79"/>
      <c r="M363" s="77"/>
      <c r="N363" s="81"/>
      <c r="O363" s="79"/>
    </row>
    <row r="364" spans="1:15" x14ac:dyDescent="0.35">
      <c r="A364" s="59"/>
      <c r="B364" s="60"/>
      <c r="C364" s="61" t="str">
        <f>IFERROR(IF(B364="No CAS","",INDEX('DEQ Pollutant List'!$C$7:$C$614,MATCH('3. Pollutant Emissions - EF'!B364,'DEQ Pollutant List'!$B$7:$B$614,0))),"")</f>
        <v/>
      </c>
      <c r="D364" s="68" t="str">
        <f>IFERROR(IF(OR($B364="",$B364="No CAS"),INDEX('DEQ Pollutant List'!$A$7:$A$614,MATCH($C364,'DEQ Pollutant List'!$C$7:$C$614,0)),INDEX('DEQ Pollutant List'!$A$7:$A$614,MATCH($B364,'DEQ Pollutant List'!$B$7:$B$614,0))),"")</f>
        <v/>
      </c>
      <c r="E364" s="76"/>
      <c r="F364" s="77"/>
      <c r="G364" s="78"/>
      <c r="H364" s="79"/>
      <c r="I364" s="80"/>
      <c r="J364" s="77"/>
      <c r="K364" s="81"/>
      <c r="L364" s="79"/>
      <c r="M364" s="77"/>
      <c r="N364" s="81"/>
      <c r="O364" s="79"/>
    </row>
    <row r="365" spans="1:15" x14ac:dyDescent="0.35">
      <c r="A365" s="59"/>
      <c r="B365" s="60"/>
      <c r="C365" s="61" t="str">
        <f>IFERROR(IF(B365="No CAS","",INDEX('DEQ Pollutant List'!$C$7:$C$614,MATCH('3. Pollutant Emissions - EF'!B365,'DEQ Pollutant List'!$B$7:$B$614,0))),"")</f>
        <v/>
      </c>
      <c r="D365" s="68" t="str">
        <f>IFERROR(IF(OR($B365="",$B365="No CAS"),INDEX('DEQ Pollutant List'!$A$7:$A$614,MATCH($C365,'DEQ Pollutant List'!$C$7:$C$614,0)),INDEX('DEQ Pollutant List'!$A$7:$A$614,MATCH($B365,'DEQ Pollutant List'!$B$7:$B$614,0))),"")</f>
        <v/>
      </c>
      <c r="E365" s="76"/>
      <c r="F365" s="77"/>
      <c r="G365" s="78"/>
      <c r="H365" s="79"/>
      <c r="I365" s="80"/>
      <c r="J365" s="77"/>
      <c r="K365" s="81"/>
      <c r="L365" s="79"/>
      <c r="M365" s="77"/>
      <c r="N365" s="81"/>
      <c r="O365" s="79"/>
    </row>
    <row r="366" spans="1:15" x14ac:dyDescent="0.35">
      <c r="A366" s="59"/>
      <c r="B366" s="60"/>
      <c r="C366" s="61" t="str">
        <f>IFERROR(IF(B366="No CAS","",INDEX('DEQ Pollutant List'!$C$7:$C$614,MATCH('3. Pollutant Emissions - EF'!B366,'DEQ Pollutant List'!$B$7:$B$614,0))),"")</f>
        <v/>
      </c>
      <c r="D366" s="68" t="str">
        <f>IFERROR(IF(OR($B366="",$B366="No CAS"),INDEX('DEQ Pollutant List'!$A$7:$A$614,MATCH($C366,'DEQ Pollutant List'!$C$7:$C$614,0)),INDEX('DEQ Pollutant List'!$A$7:$A$614,MATCH($B366,'DEQ Pollutant List'!$B$7:$B$614,0))),"")</f>
        <v/>
      </c>
      <c r="E366" s="76"/>
      <c r="F366" s="77"/>
      <c r="G366" s="78"/>
      <c r="H366" s="79"/>
      <c r="I366" s="80"/>
      <c r="J366" s="77"/>
      <c r="K366" s="81"/>
      <c r="L366" s="79"/>
      <c r="M366" s="77"/>
      <c r="N366" s="81"/>
      <c r="O366" s="79"/>
    </row>
    <row r="367" spans="1:15" x14ac:dyDescent="0.35">
      <c r="A367" s="59"/>
      <c r="B367" s="60"/>
      <c r="C367" s="61" t="str">
        <f>IFERROR(IF(B367="No CAS","",INDEX('DEQ Pollutant List'!$C$7:$C$614,MATCH('3. Pollutant Emissions - EF'!B367,'DEQ Pollutant List'!$B$7:$B$614,0))),"")</f>
        <v/>
      </c>
      <c r="D367" s="68" t="str">
        <f>IFERROR(IF(OR($B367="",$B367="No CAS"),INDEX('DEQ Pollutant List'!$A$7:$A$614,MATCH($C367,'DEQ Pollutant List'!$C$7:$C$614,0)),INDEX('DEQ Pollutant List'!$A$7:$A$614,MATCH($B367,'DEQ Pollutant List'!$B$7:$B$614,0))),"")</f>
        <v/>
      </c>
      <c r="E367" s="76"/>
      <c r="F367" s="77"/>
      <c r="G367" s="78"/>
      <c r="H367" s="79"/>
      <c r="I367" s="80"/>
      <c r="J367" s="77"/>
      <c r="K367" s="81"/>
      <c r="L367" s="79"/>
      <c r="M367" s="77"/>
      <c r="N367" s="81"/>
      <c r="O367" s="79"/>
    </row>
    <row r="368" spans="1:15" x14ac:dyDescent="0.35">
      <c r="A368" s="59"/>
      <c r="B368" s="60"/>
      <c r="C368" s="61" t="str">
        <f>IFERROR(IF(B368="No CAS","",INDEX('DEQ Pollutant List'!$C$7:$C$614,MATCH('3. Pollutant Emissions - EF'!B368,'DEQ Pollutant List'!$B$7:$B$614,0))),"")</f>
        <v/>
      </c>
      <c r="D368" s="68" t="str">
        <f>IFERROR(IF(OR($B368="",$B368="No CAS"),INDEX('DEQ Pollutant List'!$A$7:$A$614,MATCH($C368,'DEQ Pollutant List'!$C$7:$C$614,0)),INDEX('DEQ Pollutant List'!$A$7:$A$614,MATCH($B368,'DEQ Pollutant List'!$B$7:$B$614,0))),"")</f>
        <v/>
      </c>
      <c r="E368" s="76"/>
      <c r="F368" s="77"/>
      <c r="G368" s="78"/>
      <c r="H368" s="79"/>
      <c r="I368" s="80"/>
      <c r="J368" s="77"/>
      <c r="K368" s="81"/>
      <c r="L368" s="79"/>
      <c r="M368" s="77"/>
      <c r="N368" s="81"/>
      <c r="O368" s="79"/>
    </row>
    <row r="369" spans="1:15" x14ac:dyDescent="0.35">
      <c r="A369" s="59"/>
      <c r="B369" s="60"/>
      <c r="C369" s="61" t="str">
        <f>IFERROR(IF(B369="No CAS","",INDEX('DEQ Pollutant List'!$C$7:$C$614,MATCH('3. Pollutant Emissions - EF'!B369,'DEQ Pollutant List'!$B$7:$B$614,0))),"")</f>
        <v/>
      </c>
      <c r="D369" s="68" t="str">
        <f>IFERROR(IF(OR($B369="",$B369="No CAS"),INDEX('DEQ Pollutant List'!$A$7:$A$614,MATCH($C369,'DEQ Pollutant List'!$C$7:$C$614,0)),INDEX('DEQ Pollutant List'!$A$7:$A$614,MATCH($B369,'DEQ Pollutant List'!$B$7:$B$614,0))),"")</f>
        <v/>
      </c>
      <c r="E369" s="76"/>
      <c r="F369" s="77"/>
      <c r="G369" s="78"/>
      <c r="H369" s="79"/>
      <c r="I369" s="80"/>
      <c r="J369" s="77"/>
      <c r="K369" s="81"/>
      <c r="L369" s="79"/>
      <c r="M369" s="77"/>
      <c r="N369" s="81"/>
      <c r="O369" s="79"/>
    </row>
    <row r="370" spans="1:15" x14ac:dyDescent="0.35">
      <c r="A370" s="59"/>
      <c r="B370" s="60"/>
      <c r="C370" s="61" t="str">
        <f>IFERROR(IF(B370="No CAS","",INDEX('DEQ Pollutant List'!$C$7:$C$614,MATCH('3. Pollutant Emissions - EF'!B370,'DEQ Pollutant List'!$B$7:$B$614,0))),"")</f>
        <v/>
      </c>
      <c r="D370" s="68" t="str">
        <f>IFERROR(IF(OR($B370="",$B370="No CAS"),INDEX('DEQ Pollutant List'!$A$7:$A$614,MATCH($C370,'DEQ Pollutant List'!$C$7:$C$614,0)),INDEX('DEQ Pollutant List'!$A$7:$A$614,MATCH($B370,'DEQ Pollutant List'!$B$7:$B$614,0))),"")</f>
        <v/>
      </c>
      <c r="E370" s="76"/>
      <c r="F370" s="77"/>
      <c r="G370" s="78"/>
      <c r="H370" s="79"/>
      <c r="I370" s="80"/>
      <c r="J370" s="77"/>
      <c r="K370" s="81"/>
      <c r="L370" s="79"/>
      <c r="M370" s="77"/>
      <c r="N370" s="81"/>
      <c r="O370" s="79"/>
    </row>
    <row r="371" spans="1:15" x14ac:dyDescent="0.35">
      <c r="A371" s="59"/>
      <c r="B371" s="60"/>
      <c r="C371" s="61" t="str">
        <f>IFERROR(IF(B371="No CAS","",INDEX('DEQ Pollutant List'!$C$7:$C$614,MATCH('3. Pollutant Emissions - EF'!B371,'DEQ Pollutant List'!$B$7:$B$614,0))),"")</f>
        <v/>
      </c>
      <c r="D371" s="68" t="str">
        <f>IFERROR(IF(OR($B371="",$B371="No CAS"),INDEX('DEQ Pollutant List'!$A$7:$A$614,MATCH($C371,'DEQ Pollutant List'!$C$7:$C$614,0)),INDEX('DEQ Pollutant List'!$A$7:$A$614,MATCH($B371,'DEQ Pollutant List'!$B$7:$B$614,0))),"")</f>
        <v/>
      </c>
      <c r="E371" s="76"/>
      <c r="F371" s="77"/>
      <c r="G371" s="78"/>
      <c r="H371" s="79"/>
      <c r="I371" s="80"/>
      <c r="J371" s="77"/>
      <c r="K371" s="81"/>
      <c r="L371" s="79"/>
      <c r="M371" s="77"/>
      <c r="N371" s="81"/>
      <c r="O371" s="79"/>
    </row>
    <row r="372" spans="1:15" x14ac:dyDescent="0.35">
      <c r="A372" s="59"/>
      <c r="B372" s="60"/>
      <c r="C372" s="61" t="str">
        <f>IFERROR(IF(B372="No CAS","",INDEX('DEQ Pollutant List'!$C$7:$C$614,MATCH('3. Pollutant Emissions - EF'!B372,'DEQ Pollutant List'!$B$7:$B$614,0))),"")</f>
        <v/>
      </c>
      <c r="D372" s="68" t="str">
        <f>IFERROR(IF(OR($B372="",$B372="No CAS"),INDEX('DEQ Pollutant List'!$A$7:$A$614,MATCH($C372,'DEQ Pollutant List'!$C$7:$C$614,0)),INDEX('DEQ Pollutant List'!$A$7:$A$614,MATCH($B372,'DEQ Pollutant List'!$B$7:$B$614,0))),"")</f>
        <v/>
      </c>
      <c r="E372" s="76"/>
      <c r="F372" s="77"/>
      <c r="G372" s="78"/>
      <c r="H372" s="79"/>
      <c r="I372" s="80"/>
      <c r="J372" s="77"/>
      <c r="K372" s="81"/>
      <c r="L372" s="79"/>
      <c r="M372" s="77"/>
      <c r="N372" s="81"/>
      <c r="O372" s="79"/>
    </row>
    <row r="373" spans="1:15" x14ac:dyDescent="0.35">
      <c r="A373" s="59"/>
      <c r="B373" s="60"/>
      <c r="C373" s="61" t="str">
        <f>IFERROR(IF(B373="No CAS","",INDEX('DEQ Pollutant List'!$C$7:$C$614,MATCH('3. Pollutant Emissions - EF'!B373,'DEQ Pollutant List'!$B$7:$B$614,0))),"")</f>
        <v/>
      </c>
      <c r="D373" s="68" t="str">
        <f>IFERROR(IF(OR($B373="",$B373="No CAS"),INDEX('DEQ Pollutant List'!$A$7:$A$614,MATCH($C373,'DEQ Pollutant List'!$C$7:$C$614,0)),INDEX('DEQ Pollutant List'!$A$7:$A$614,MATCH($B373,'DEQ Pollutant List'!$B$7:$B$614,0))),"")</f>
        <v/>
      </c>
      <c r="E373" s="76"/>
      <c r="F373" s="77"/>
      <c r="G373" s="78"/>
      <c r="H373" s="79"/>
      <c r="I373" s="80"/>
      <c r="J373" s="77"/>
      <c r="K373" s="81"/>
      <c r="L373" s="79"/>
      <c r="M373" s="77"/>
      <c r="N373" s="81"/>
      <c r="O373" s="79"/>
    </row>
    <row r="374" spans="1:15" x14ac:dyDescent="0.35">
      <c r="A374" s="59"/>
      <c r="B374" s="60"/>
      <c r="C374" s="61" t="str">
        <f>IFERROR(IF(B374="No CAS","",INDEX('DEQ Pollutant List'!$C$7:$C$614,MATCH('3. Pollutant Emissions - EF'!B374,'DEQ Pollutant List'!$B$7:$B$614,0))),"")</f>
        <v/>
      </c>
      <c r="D374" s="68" t="str">
        <f>IFERROR(IF(OR($B374="",$B374="No CAS"),INDEX('DEQ Pollutant List'!$A$7:$A$614,MATCH($C374,'DEQ Pollutant List'!$C$7:$C$614,0)),INDEX('DEQ Pollutant List'!$A$7:$A$614,MATCH($B374,'DEQ Pollutant List'!$B$7:$B$614,0))),"")</f>
        <v/>
      </c>
      <c r="E374" s="76"/>
      <c r="F374" s="77"/>
      <c r="G374" s="78"/>
      <c r="H374" s="79"/>
      <c r="I374" s="80"/>
      <c r="J374" s="77"/>
      <c r="K374" s="81"/>
      <c r="L374" s="79"/>
      <c r="M374" s="77"/>
      <c r="N374" s="81"/>
      <c r="O374" s="79"/>
    </row>
    <row r="375" spans="1:15" x14ac:dyDescent="0.35">
      <c r="A375" s="59"/>
      <c r="B375" s="60"/>
      <c r="C375" s="61" t="str">
        <f>IFERROR(IF(B375="No CAS","",INDEX('DEQ Pollutant List'!$C$7:$C$614,MATCH('3. Pollutant Emissions - EF'!B375,'DEQ Pollutant List'!$B$7:$B$614,0))),"")</f>
        <v/>
      </c>
      <c r="D375" s="68" t="str">
        <f>IFERROR(IF(OR($B375="",$B375="No CAS"),INDEX('DEQ Pollutant List'!$A$7:$A$614,MATCH($C375,'DEQ Pollutant List'!$C$7:$C$614,0)),INDEX('DEQ Pollutant List'!$A$7:$A$614,MATCH($B375,'DEQ Pollutant List'!$B$7:$B$614,0))),"")</f>
        <v/>
      </c>
      <c r="E375" s="76"/>
      <c r="F375" s="77"/>
      <c r="G375" s="78"/>
      <c r="H375" s="79"/>
      <c r="I375" s="80"/>
      <c r="J375" s="77"/>
      <c r="K375" s="81"/>
      <c r="L375" s="79"/>
      <c r="M375" s="77"/>
      <c r="N375" s="81"/>
      <c r="O375" s="79"/>
    </row>
    <row r="376" spans="1:15" x14ac:dyDescent="0.35">
      <c r="A376" s="59"/>
      <c r="B376" s="60"/>
      <c r="C376" s="61" t="str">
        <f>IFERROR(IF(B376="No CAS","",INDEX('DEQ Pollutant List'!$C$7:$C$614,MATCH('3. Pollutant Emissions - EF'!B376,'DEQ Pollutant List'!$B$7:$B$614,0))),"")</f>
        <v/>
      </c>
      <c r="D376" s="68" t="str">
        <f>IFERROR(IF(OR($B376="",$B376="No CAS"),INDEX('DEQ Pollutant List'!$A$7:$A$614,MATCH($C376,'DEQ Pollutant List'!$C$7:$C$614,0)),INDEX('DEQ Pollutant List'!$A$7:$A$614,MATCH($B376,'DEQ Pollutant List'!$B$7:$B$614,0))),"")</f>
        <v/>
      </c>
      <c r="E376" s="76"/>
      <c r="F376" s="77"/>
      <c r="G376" s="78"/>
      <c r="H376" s="79"/>
      <c r="I376" s="80"/>
      <c r="J376" s="77"/>
      <c r="K376" s="81"/>
      <c r="L376" s="79"/>
      <c r="M376" s="77"/>
      <c r="N376" s="81"/>
      <c r="O376" s="79"/>
    </row>
    <row r="377" spans="1:15" x14ac:dyDescent="0.35">
      <c r="A377" s="59"/>
      <c r="B377" s="60"/>
      <c r="C377" s="61" t="str">
        <f>IFERROR(IF(B377="No CAS","",INDEX('DEQ Pollutant List'!$C$7:$C$614,MATCH('3. Pollutant Emissions - EF'!B377,'DEQ Pollutant List'!$B$7:$B$614,0))),"")</f>
        <v/>
      </c>
      <c r="D377" s="68" t="str">
        <f>IFERROR(IF(OR($B377="",$B377="No CAS"),INDEX('DEQ Pollutant List'!$A$7:$A$614,MATCH($C377,'DEQ Pollutant List'!$C$7:$C$614,0)),INDEX('DEQ Pollutant List'!$A$7:$A$614,MATCH($B377,'DEQ Pollutant List'!$B$7:$B$614,0))),"")</f>
        <v/>
      </c>
      <c r="E377" s="76"/>
      <c r="F377" s="77"/>
      <c r="G377" s="78"/>
      <c r="H377" s="79"/>
      <c r="I377" s="80"/>
      <c r="J377" s="77"/>
      <c r="K377" s="81"/>
      <c r="L377" s="79"/>
      <c r="M377" s="77"/>
      <c r="N377" s="81"/>
      <c r="O377" s="79"/>
    </row>
    <row r="378" spans="1:15" x14ac:dyDescent="0.35">
      <c r="A378" s="59"/>
      <c r="B378" s="60"/>
      <c r="C378" s="61" t="str">
        <f>IFERROR(IF(B378="No CAS","",INDEX('DEQ Pollutant List'!$C$7:$C$614,MATCH('3. Pollutant Emissions - EF'!B378,'DEQ Pollutant List'!$B$7:$B$614,0))),"")</f>
        <v/>
      </c>
      <c r="D378" s="68" t="str">
        <f>IFERROR(IF(OR($B378="",$B378="No CAS"),INDEX('DEQ Pollutant List'!$A$7:$A$614,MATCH($C378,'DEQ Pollutant List'!$C$7:$C$614,0)),INDEX('DEQ Pollutant List'!$A$7:$A$614,MATCH($B378,'DEQ Pollutant List'!$B$7:$B$614,0))),"")</f>
        <v/>
      </c>
      <c r="E378" s="76"/>
      <c r="F378" s="77"/>
      <c r="G378" s="78"/>
      <c r="H378" s="79"/>
      <c r="I378" s="80"/>
      <c r="J378" s="77"/>
      <c r="K378" s="81"/>
      <c r="L378" s="79"/>
      <c r="M378" s="77"/>
      <c r="N378" s="81"/>
      <c r="O378" s="79"/>
    </row>
    <row r="379" spans="1:15" x14ac:dyDescent="0.35">
      <c r="A379" s="59"/>
      <c r="B379" s="60"/>
      <c r="C379" s="61" t="str">
        <f>IFERROR(IF(B379="No CAS","",INDEX('DEQ Pollutant List'!$C$7:$C$614,MATCH('3. Pollutant Emissions - EF'!B379,'DEQ Pollutant List'!$B$7:$B$614,0))),"")</f>
        <v/>
      </c>
      <c r="D379" s="68" t="str">
        <f>IFERROR(IF(OR($B379="",$B379="No CAS"),INDEX('DEQ Pollutant List'!$A$7:$A$614,MATCH($C379,'DEQ Pollutant List'!$C$7:$C$614,0)),INDEX('DEQ Pollutant List'!$A$7:$A$614,MATCH($B379,'DEQ Pollutant List'!$B$7:$B$614,0))),"")</f>
        <v/>
      </c>
      <c r="E379" s="76"/>
      <c r="F379" s="77"/>
      <c r="G379" s="78"/>
      <c r="H379" s="79"/>
      <c r="I379" s="80"/>
      <c r="J379" s="77"/>
      <c r="K379" s="81"/>
      <c r="L379" s="79"/>
      <c r="M379" s="77"/>
      <c r="N379" s="81"/>
      <c r="O379" s="79"/>
    </row>
    <row r="380" spans="1:15" x14ac:dyDescent="0.35">
      <c r="A380" s="59"/>
      <c r="B380" s="60"/>
      <c r="C380" s="61" t="str">
        <f>IFERROR(IF(B380="No CAS","",INDEX('DEQ Pollutant List'!$C$7:$C$614,MATCH('3. Pollutant Emissions - EF'!B380,'DEQ Pollutant List'!$B$7:$B$614,0))),"")</f>
        <v/>
      </c>
      <c r="D380" s="68" t="str">
        <f>IFERROR(IF(OR($B380="",$B380="No CAS"),INDEX('DEQ Pollutant List'!$A$7:$A$614,MATCH($C380,'DEQ Pollutant List'!$C$7:$C$614,0)),INDEX('DEQ Pollutant List'!$A$7:$A$614,MATCH($B380,'DEQ Pollutant List'!$B$7:$B$614,0))),"")</f>
        <v/>
      </c>
      <c r="E380" s="76"/>
      <c r="F380" s="77"/>
      <c r="G380" s="78"/>
      <c r="H380" s="79"/>
      <c r="I380" s="80"/>
      <c r="J380" s="77"/>
      <c r="K380" s="81"/>
      <c r="L380" s="79"/>
      <c r="M380" s="77"/>
      <c r="N380" s="81"/>
      <c r="O380" s="79"/>
    </row>
    <row r="381" spans="1:15" x14ac:dyDescent="0.35">
      <c r="A381" s="59"/>
      <c r="B381" s="60"/>
      <c r="C381" s="61" t="str">
        <f>IFERROR(IF(B381="No CAS","",INDEX('DEQ Pollutant List'!$C$7:$C$614,MATCH('3. Pollutant Emissions - EF'!B381,'DEQ Pollutant List'!$B$7:$B$614,0))),"")</f>
        <v/>
      </c>
      <c r="D381" s="68" t="str">
        <f>IFERROR(IF(OR($B381="",$B381="No CAS"),INDEX('DEQ Pollutant List'!$A$7:$A$614,MATCH($C381,'DEQ Pollutant List'!$C$7:$C$614,0)),INDEX('DEQ Pollutant List'!$A$7:$A$614,MATCH($B381,'DEQ Pollutant List'!$B$7:$B$614,0))),"")</f>
        <v/>
      </c>
      <c r="E381" s="76"/>
      <c r="F381" s="77"/>
      <c r="G381" s="78"/>
      <c r="H381" s="79"/>
      <c r="I381" s="80"/>
      <c r="J381" s="77"/>
      <c r="K381" s="81"/>
      <c r="L381" s="79"/>
      <c r="M381" s="77"/>
      <c r="N381" s="81"/>
      <c r="O381" s="79"/>
    </row>
    <row r="382" spans="1:15" x14ac:dyDescent="0.35">
      <c r="A382" s="59"/>
      <c r="B382" s="60"/>
      <c r="C382" s="61" t="str">
        <f>IFERROR(IF(B382="No CAS","",INDEX('DEQ Pollutant List'!$C$7:$C$614,MATCH('3. Pollutant Emissions - EF'!B382,'DEQ Pollutant List'!$B$7:$B$614,0))),"")</f>
        <v/>
      </c>
      <c r="D382" s="68" t="str">
        <f>IFERROR(IF(OR($B382="",$B382="No CAS"),INDEX('DEQ Pollutant List'!$A$7:$A$614,MATCH($C382,'DEQ Pollutant List'!$C$7:$C$614,0)),INDEX('DEQ Pollutant List'!$A$7:$A$614,MATCH($B382,'DEQ Pollutant List'!$B$7:$B$614,0))),"")</f>
        <v/>
      </c>
      <c r="E382" s="76"/>
      <c r="F382" s="77"/>
      <c r="G382" s="78"/>
      <c r="H382" s="79"/>
      <c r="I382" s="80"/>
      <c r="J382" s="77"/>
      <c r="K382" s="81"/>
      <c r="L382" s="79"/>
      <c r="M382" s="77"/>
      <c r="N382" s="81"/>
      <c r="O382" s="79"/>
    </row>
    <row r="383" spans="1:15" x14ac:dyDescent="0.35">
      <c r="A383" s="59"/>
      <c r="B383" s="60"/>
      <c r="C383" s="61" t="str">
        <f>IFERROR(IF(B383="No CAS","",INDEX('DEQ Pollutant List'!$C$7:$C$614,MATCH('3. Pollutant Emissions - EF'!B383,'DEQ Pollutant List'!$B$7:$B$614,0))),"")</f>
        <v/>
      </c>
      <c r="D383" s="68" t="str">
        <f>IFERROR(IF(OR($B383="",$B383="No CAS"),INDEX('DEQ Pollutant List'!$A$7:$A$614,MATCH($C383,'DEQ Pollutant List'!$C$7:$C$614,0)),INDEX('DEQ Pollutant List'!$A$7:$A$614,MATCH($B383,'DEQ Pollutant List'!$B$7:$B$614,0))),"")</f>
        <v/>
      </c>
      <c r="E383" s="76"/>
      <c r="F383" s="77"/>
      <c r="G383" s="78"/>
      <c r="H383" s="79"/>
      <c r="I383" s="80"/>
      <c r="J383" s="77"/>
      <c r="K383" s="81"/>
      <c r="L383" s="79"/>
      <c r="M383" s="77"/>
      <c r="N383" s="81"/>
      <c r="O383" s="79"/>
    </row>
    <row r="384" spans="1:15" x14ac:dyDescent="0.35">
      <c r="A384" s="59"/>
      <c r="B384" s="60"/>
      <c r="C384" s="61" t="str">
        <f>IFERROR(IF(B384="No CAS","",INDEX('DEQ Pollutant List'!$C$7:$C$614,MATCH('3. Pollutant Emissions - EF'!B384,'DEQ Pollutant List'!$B$7:$B$614,0))),"")</f>
        <v/>
      </c>
      <c r="D384" s="68" t="str">
        <f>IFERROR(IF(OR($B384="",$B384="No CAS"),INDEX('DEQ Pollutant List'!$A$7:$A$614,MATCH($C384,'DEQ Pollutant List'!$C$7:$C$614,0)),INDEX('DEQ Pollutant List'!$A$7:$A$614,MATCH($B384,'DEQ Pollutant List'!$B$7:$B$614,0))),"")</f>
        <v/>
      </c>
      <c r="E384" s="76"/>
      <c r="F384" s="77"/>
      <c r="G384" s="78"/>
      <c r="H384" s="79"/>
      <c r="I384" s="80"/>
      <c r="J384" s="77"/>
      <c r="K384" s="81"/>
      <c r="L384" s="79"/>
      <c r="M384" s="77"/>
      <c r="N384" s="81"/>
      <c r="O384" s="79"/>
    </row>
    <row r="385" spans="1:15" x14ac:dyDescent="0.35">
      <c r="A385" s="59"/>
      <c r="B385" s="60"/>
      <c r="C385" s="61" t="str">
        <f>IFERROR(IF(B385="No CAS","",INDEX('DEQ Pollutant List'!$C$7:$C$614,MATCH('3. Pollutant Emissions - EF'!B385,'DEQ Pollutant List'!$B$7:$B$614,0))),"")</f>
        <v/>
      </c>
      <c r="D385" s="68" t="str">
        <f>IFERROR(IF(OR($B385="",$B385="No CAS"),INDEX('DEQ Pollutant List'!$A$7:$A$614,MATCH($C385,'DEQ Pollutant List'!$C$7:$C$614,0)),INDEX('DEQ Pollutant List'!$A$7:$A$614,MATCH($B385,'DEQ Pollutant List'!$B$7:$B$614,0))),"")</f>
        <v/>
      </c>
      <c r="E385" s="76"/>
      <c r="F385" s="77"/>
      <c r="G385" s="78"/>
      <c r="H385" s="79"/>
      <c r="I385" s="80"/>
      <c r="J385" s="77"/>
      <c r="K385" s="81"/>
      <c r="L385" s="79"/>
      <c r="M385" s="77"/>
      <c r="N385" s="81"/>
      <c r="O385" s="79"/>
    </row>
    <row r="386" spans="1:15" x14ac:dyDescent="0.35">
      <c r="A386" s="59"/>
      <c r="B386" s="60"/>
      <c r="C386" s="61" t="str">
        <f>IFERROR(IF(B386="No CAS","",INDEX('DEQ Pollutant List'!$C$7:$C$614,MATCH('3. Pollutant Emissions - EF'!B386,'DEQ Pollutant List'!$B$7:$B$614,0))),"")</f>
        <v/>
      </c>
      <c r="D386" s="68" t="str">
        <f>IFERROR(IF(OR($B386="",$B386="No CAS"),INDEX('DEQ Pollutant List'!$A$7:$A$614,MATCH($C386,'DEQ Pollutant List'!$C$7:$C$614,0)),INDEX('DEQ Pollutant List'!$A$7:$A$614,MATCH($B386,'DEQ Pollutant List'!$B$7:$B$614,0))),"")</f>
        <v/>
      </c>
      <c r="E386" s="76"/>
      <c r="F386" s="77"/>
      <c r="G386" s="78"/>
      <c r="H386" s="79"/>
      <c r="I386" s="80"/>
      <c r="J386" s="77"/>
      <c r="K386" s="81"/>
      <c r="L386" s="79"/>
      <c r="M386" s="77"/>
      <c r="N386" s="81"/>
      <c r="O386" s="79"/>
    </row>
    <row r="387" spans="1:15" x14ac:dyDescent="0.35">
      <c r="A387" s="59"/>
      <c r="B387" s="60"/>
      <c r="C387" s="61" t="str">
        <f>IFERROR(IF(B387="No CAS","",INDEX('DEQ Pollutant List'!$C$7:$C$614,MATCH('3. Pollutant Emissions - EF'!B387,'DEQ Pollutant List'!$B$7:$B$614,0))),"")</f>
        <v/>
      </c>
      <c r="D387" s="68" t="str">
        <f>IFERROR(IF(OR($B387="",$B387="No CAS"),INDEX('DEQ Pollutant List'!$A$7:$A$614,MATCH($C387,'DEQ Pollutant List'!$C$7:$C$614,0)),INDEX('DEQ Pollutant List'!$A$7:$A$614,MATCH($B387,'DEQ Pollutant List'!$B$7:$B$614,0))),"")</f>
        <v/>
      </c>
      <c r="E387" s="76"/>
      <c r="F387" s="77"/>
      <c r="G387" s="78"/>
      <c r="H387" s="79"/>
      <c r="I387" s="80"/>
      <c r="J387" s="77"/>
      <c r="K387" s="81"/>
      <c r="L387" s="79"/>
      <c r="M387" s="77"/>
      <c r="N387" s="81"/>
      <c r="O387" s="79"/>
    </row>
    <row r="388" spans="1:15" x14ac:dyDescent="0.35">
      <c r="A388" s="59"/>
      <c r="B388" s="60"/>
      <c r="C388" s="61" t="str">
        <f>IFERROR(IF(B388="No CAS","",INDEX('DEQ Pollutant List'!$C$7:$C$614,MATCH('3. Pollutant Emissions - EF'!B388,'DEQ Pollutant List'!$B$7:$B$614,0))),"")</f>
        <v/>
      </c>
      <c r="D388" s="68" t="str">
        <f>IFERROR(IF(OR($B388="",$B388="No CAS"),INDEX('DEQ Pollutant List'!$A$7:$A$614,MATCH($C388,'DEQ Pollutant List'!$C$7:$C$614,0)),INDEX('DEQ Pollutant List'!$A$7:$A$614,MATCH($B388,'DEQ Pollutant List'!$B$7:$B$614,0))),"")</f>
        <v/>
      </c>
      <c r="E388" s="76"/>
      <c r="F388" s="77"/>
      <c r="G388" s="78"/>
      <c r="H388" s="79"/>
      <c r="I388" s="80"/>
      <c r="J388" s="77"/>
      <c r="K388" s="81"/>
      <c r="L388" s="79"/>
      <c r="M388" s="77"/>
      <c r="N388" s="81"/>
      <c r="O388" s="79"/>
    </row>
    <row r="389" spans="1:15" x14ac:dyDescent="0.35">
      <c r="A389" s="59"/>
      <c r="B389" s="60"/>
      <c r="C389" s="61" t="str">
        <f>IFERROR(IF(B389="No CAS","",INDEX('DEQ Pollutant List'!$C$7:$C$614,MATCH('3. Pollutant Emissions - EF'!B389,'DEQ Pollutant List'!$B$7:$B$614,0))),"")</f>
        <v/>
      </c>
      <c r="D389" s="68" t="str">
        <f>IFERROR(IF(OR($B389="",$B389="No CAS"),INDEX('DEQ Pollutant List'!$A$7:$A$614,MATCH($C389,'DEQ Pollutant List'!$C$7:$C$614,0)),INDEX('DEQ Pollutant List'!$A$7:$A$614,MATCH($B389,'DEQ Pollutant List'!$B$7:$B$614,0))),"")</f>
        <v/>
      </c>
      <c r="E389" s="76"/>
      <c r="F389" s="77"/>
      <c r="G389" s="78"/>
      <c r="H389" s="79"/>
      <c r="I389" s="80"/>
      <c r="J389" s="77"/>
      <c r="K389" s="81"/>
      <c r="L389" s="79"/>
      <c r="M389" s="77"/>
      <c r="N389" s="81"/>
      <c r="O389" s="79"/>
    </row>
    <row r="390" spans="1:15" x14ac:dyDescent="0.35">
      <c r="A390" s="59"/>
      <c r="B390" s="60"/>
      <c r="C390" s="61" t="str">
        <f>IFERROR(IF(B390="No CAS","",INDEX('DEQ Pollutant List'!$C$7:$C$614,MATCH('3. Pollutant Emissions - EF'!B390,'DEQ Pollutant List'!$B$7:$B$614,0))),"")</f>
        <v/>
      </c>
      <c r="D390" s="68" t="str">
        <f>IFERROR(IF(OR($B390="",$B390="No CAS"),INDEX('DEQ Pollutant List'!$A$7:$A$614,MATCH($C390,'DEQ Pollutant List'!$C$7:$C$614,0)),INDEX('DEQ Pollutant List'!$A$7:$A$614,MATCH($B390,'DEQ Pollutant List'!$B$7:$B$614,0))),"")</f>
        <v/>
      </c>
      <c r="E390" s="76"/>
      <c r="F390" s="77"/>
      <c r="G390" s="78"/>
      <c r="H390" s="79"/>
      <c r="I390" s="80"/>
      <c r="J390" s="77"/>
      <c r="K390" s="81"/>
      <c r="L390" s="79"/>
      <c r="M390" s="77"/>
      <c r="N390" s="81"/>
      <c r="O390" s="79"/>
    </row>
    <row r="391" spans="1:15" x14ac:dyDescent="0.35">
      <c r="A391" s="59"/>
      <c r="B391" s="60"/>
      <c r="C391" s="61" t="str">
        <f>IFERROR(IF(B391="No CAS","",INDEX('DEQ Pollutant List'!$C$7:$C$614,MATCH('3. Pollutant Emissions - EF'!B391,'DEQ Pollutant List'!$B$7:$B$614,0))),"")</f>
        <v/>
      </c>
      <c r="D391" s="68" t="str">
        <f>IFERROR(IF(OR($B391="",$B391="No CAS"),INDEX('DEQ Pollutant List'!$A$7:$A$614,MATCH($C391,'DEQ Pollutant List'!$C$7:$C$614,0)),INDEX('DEQ Pollutant List'!$A$7:$A$614,MATCH($B391,'DEQ Pollutant List'!$B$7:$B$614,0))),"")</f>
        <v/>
      </c>
      <c r="E391" s="76"/>
      <c r="F391" s="77"/>
      <c r="G391" s="78"/>
      <c r="H391" s="79"/>
      <c r="I391" s="80"/>
      <c r="J391" s="77"/>
      <c r="K391" s="81"/>
      <c r="L391" s="79"/>
      <c r="M391" s="77"/>
      <c r="N391" s="81"/>
      <c r="O391" s="79"/>
    </row>
    <row r="392" spans="1:15" x14ac:dyDescent="0.35">
      <c r="A392" s="59"/>
      <c r="B392" s="60"/>
      <c r="C392" s="61" t="str">
        <f>IFERROR(IF(B392="No CAS","",INDEX('DEQ Pollutant List'!$C$7:$C$614,MATCH('3. Pollutant Emissions - EF'!B392,'DEQ Pollutant List'!$B$7:$B$614,0))),"")</f>
        <v/>
      </c>
      <c r="D392" s="68" t="str">
        <f>IFERROR(IF(OR($B392="",$B392="No CAS"),INDEX('DEQ Pollutant List'!$A$7:$A$614,MATCH($C392,'DEQ Pollutant List'!$C$7:$C$614,0)),INDEX('DEQ Pollutant List'!$A$7:$A$614,MATCH($B392,'DEQ Pollutant List'!$B$7:$B$614,0))),"")</f>
        <v/>
      </c>
      <c r="E392" s="76"/>
      <c r="F392" s="77"/>
      <c r="G392" s="78"/>
      <c r="H392" s="79"/>
      <c r="I392" s="80"/>
      <c r="J392" s="77"/>
      <c r="K392" s="81"/>
      <c r="L392" s="79"/>
      <c r="M392" s="77"/>
      <c r="N392" s="81"/>
      <c r="O392" s="79"/>
    </row>
    <row r="393" spans="1:15" x14ac:dyDescent="0.35">
      <c r="A393" s="59"/>
      <c r="B393" s="60"/>
      <c r="C393" s="61" t="str">
        <f>IFERROR(IF(B393="No CAS","",INDEX('DEQ Pollutant List'!$C$7:$C$614,MATCH('3. Pollutant Emissions - EF'!B393,'DEQ Pollutant List'!$B$7:$B$614,0))),"")</f>
        <v/>
      </c>
      <c r="D393" s="68" t="str">
        <f>IFERROR(IF(OR($B393="",$B393="No CAS"),INDEX('DEQ Pollutant List'!$A$7:$A$614,MATCH($C393,'DEQ Pollutant List'!$C$7:$C$614,0)),INDEX('DEQ Pollutant List'!$A$7:$A$614,MATCH($B393,'DEQ Pollutant List'!$B$7:$B$614,0))),"")</f>
        <v/>
      </c>
      <c r="E393" s="76"/>
      <c r="F393" s="77"/>
      <c r="G393" s="78"/>
      <c r="H393" s="79"/>
      <c r="I393" s="80"/>
      <c r="J393" s="77"/>
      <c r="K393" s="81"/>
      <c r="L393" s="79"/>
      <c r="M393" s="77"/>
      <c r="N393" s="81"/>
      <c r="O393" s="79"/>
    </row>
    <row r="394" spans="1:15" x14ac:dyDescent="0.35">
      <c r="A394" s="59"/>
      <c r="B394" s="60"/>
      <c r="C394" s="61" t="str">
        <f>IFERROR(IF(B394="No CAS","",INDEX('DEQ Pollutant List'!$C$7:$C$614,MATCH('3. Pollutant Emissions - EF'!B394,'DEQ Pollutant List'!$B$7:$B$614,0))),"")</f>
        <v/>
      </c>
      <c r="D394" s="68" t="str">
        <f>IFERROR(IF(OR($B394="",$B394="No CAS"),INDEX('DEQ Pollutant List'!$A$7:$A$614,MATCH($C394,'DEQ Pollutant List'!$C$7:$C$614,0)),INDEX('DEQ Pollutant List'!$A$7:$A$614,MATCH($B394,'DEQ Pollutant List'!$B$7:$B$614,0))),"")</f>
        <v/>
      </c>
      <c r="E394" s="76"/>
      <c r="F394" s="77"/>
      <c r="G394" s="78"/>
      <c r="H394" s="79"/>
      <c r="I394" s="80"/>
      <c r="J394" s="77"/>
      <c r="K394" s="81"/>
      <c r="L394" s="79"/>
      <c r="M394" s="77"/>
      <c r="N394" s="81"/>
      <c r="O394" s="79"/>
    </row>
    <row r="395" spans="1:15" x14ac:dyDescent="0.35">
      <c r="A395" s="59"/>
      <c r="B395" s="60"/>
      <c r="C395" s="61" t="str">
        <f>IFERROR(IF(B395="No CAS","",INDEX('DEQ Pollutant List'!$C$7:$C$614,MATCH('3. Pollutant Emissions - EF'!B395,'DEQ Pollutant List'!$B$7:$B$614,0))),"")</f>
        <v/>
      </c>
      <c r="D395" s="68" t="str">
        <f>IFERROR(IF(OR($B395="",$B395="No CAS"),INDEX('DEQ Pollutant List'!$A$7:$A$614,MATCH($C395,'DEQ Pollutant List'!$C$7:$C$614,0)),INDEX('DEQ Pollutant List'!$A$7:$A$614,MATCH($B395,'DEQ Pollutant List'!$B$7:$B$614,0))),"")</f>
        <v/>
      </c>
      <c r="E395" s="76"/>
      <c r="F395" s="77"/>
      <c r="G395" s="78"/>
      <c r="H395" s="79"/>
      <c r="I395" s="80"/>
      <c r="J395" s="77"/>
      <c r="K395" s="81"/>
      <c r="L395" s="79"/>
      <c r="M395" s="77"/>
      <c r="N395" s="81"/>
      <c r="O395" s="79"/>
    </row>
    <row r="396" spans="1:15" x14ac:dyDescent="0.35">
      <c r="A396" s="59"/>
      <c r="B396" s="60"/>
      <c r="C396" s="61" t="str">
        <f>IFERROR(IF(B396="No CAS","",INDEX('DEQ Pollutant List'!$C$7:$C$614,MATCH('3. Pollutant Emissions - EF'!B396,'DEQ Pollutant List'!$B$7:$B$614,0))),"")</f>
        <v/>
      </c>
      <c r="D396" s="68" t="str">
        <f>IFERROR(IF(OR($B396="",$B396="No CAS"),INDEX('DEQ Pollutant List'!$A$7:$A$614,MATCH($C396,'DEQ Pollutant List'!$C$7:$C$614,0)),INDEX('DEQ Pollutant List'!$A$7:$A$614,MATCH($B396,'DEQ Pollutant List'!$B$7:$B$614,0))),"")</f>
        <v/>
      </c>
      <c r="E396" s="76"/>
      <c r="F396" s="77"/>
      <c r="G396" s="78"/>
      <c r="H396" s="79"/>
      <c r="I396" s="80"/>
      <c r="J396" s="77"/>
      <c r="K396" s="81"/>
      <c r="L396" s="79"/>
      <c r="M396" s="77"/>
      <c r="N396" s="81"/>
      <c r="O396" s="79"/>
    </row>
    <row r="397" spans="1:15" x14ac:dyDescent="0.35">
      <c r="A397" s="59"/>
      <c r="B397" s="60"/>
      <c r="C397" s="61" t="str">
        <f>IFERROR(IF(B397="No CAS","",INDEX('DEQ Pollutant List'!$C$7:$C$614,MATCH('3. Pollutant Emissions - EF'!B397,'DEQ Pollutant List'!$B$7:$B$614,0))),"")</f>
        <v/>
      </c>
      <c r="D397" s="68" t="str">
        <f>IFERROR(IF(OR($B397="",$B397="No CAS"),INDEX('DEQ Pollutant List'!$A$7:$A$614,MATCH($C397,'DEQ Pollutant List'!$C$7:$C$614,0)),INDEX('DEQ Pollutant List'!$A$7:$A$614,MATCH($B397,'DEQ Pollutant List'!$B$7:$B$614,0))),"")</f>
        <v/>
      </c>
      <c r="E397" s="76"/>
      <c r="F397" s="77"/>
      <c r="G397" s="78"/>
      <c r="H397" s="79"/>
      <c r="I397" s="80"/>
      <c r="J397" s="77"/>
      <c r="K397" s="81"/>
      <c r="L397" s="79"/>
      <c r="M397" s="77"/>
      <c r="N397" s="81"/>
      <c r="O397" s="79"/>
    </row>
    <row r="398" spans="1:15" x14ac:dyDescent="0.35">
      <c r="A398" s="59"/>
      <c r="B398" s="60"/>
      <c r="C398" s="61" t="str">
        <f>IFERROR(IF(B398="No CAS","",INDEX('DEQ Pollutant List'!$C$7:$C$614,MATCH('3. Pollutant Emissions - EF'!B398,'DEQ Pollutant List'!$B$7:$B$614,0))),"")</f>
        <v/>
      </c>
      <c r="D398" s="68" t="str">
        <f>IFERROR(IF(OR($B398="",$B398="No CAS"),INDEX('DEQ Pollutant List'!$A$7:$A$614,MATCH($C398,'DEQ Pollutant List'!$C$7:$C$614,0)),INDEX('DEQ Pollutant List'!$A$7:$A$614,MATCH($B398,'DEQ Pollutant List'!$B$7:$B$614,0))),"")</f>
        <v/>
      </c>
      <c r="E398" s="76"/>
      <c r="F398" s="77"/>
      <c r="G398" s="78"/>
      <c r="H398" s="79"/>
      <c r="I398" s="80"/>
      <c r="J398" s="77"/>
      <c r="K398" s="81"/>
      <c r="L398" s="79"/>
      <c r="M398" s="77"/>
      <c r="N398" s="81"/>
      <c r="O398" s="79"/>
    </row>
    <row r="399" spans="1:15" x14ac:dyDescent="0.35">
      <c r="A399" s="59"/>
      <c r="B399" s="60"/>
      <c r="C399" s="61" t="str">
        <f>IFERROR(IF(B399="No CAS","",INDEX('DEQ Pollutant List'!$C$7:$C$614,MATCH('3. Pollutant Emissions - EF'!B399,'DEQ Pollutant List'!$B$7:$B$614,0))),"")</f>
        <v/>
      </c>
      <c r="D399" s="68" t="str">
        <f>IFERROR(IF(OR($B399="",$B399="No CAS"),INDEX('DEQ Pollutant List'!$A$7:$A$614,MATCH($C399,'DEQ Pollutant List'!$C$7:$C$614,0)),INDEX('DEQ Pollutant List'!$A$7:$A$614,MATCH($B399,'DEQ Pollutant List'!$B$7:$B$614,0))),"")</f>
        <v/>
      </c>
      <c r="E399" s="76"/>
      <c r="F399" s="77"/>
      <c r="G399" s="78"/>
      <c r="H399" s="79"/>
      <c r="I399" s="80"/>
      <c r="J399" s="77"/>
      <c r="K399" s="81"/>
      <c r="L399" s="79"/>
      <c r="M399" s="77"/>
      <c r="N399" s="81"/>
      <c r="O399" s="79"/>
    </row>
    <row r="400" spans="1:15" x14ac:dyDescent="0.35">
      <c r="A400" s="59"/>
      <c r="B400" s="60"/>
      <c r="C400" s="61" t="str">
        <f>IFERROR(IF(B400="No CAS","",INDEX('DEQ Pollutant List'!$C$7:$C$614,MATCH('3. Pollutant Emissions - EF'!B400,'DEQ Pollutant List'!$B$7:$B$614,0))),"")</f>
        <v/>
      </c>
      <c r="D400" s="68" t="str">
        <f>IFERROR(IF(OR($B400="",$B400="No CAS"),INDEX('DEQ Pollutant List'!$A$7:$A$614,MATCH($C400,'DEQ Pollutant List'!$C$7:$C$614,0)),INDEX('DEQ Pollutant List'!$A$7:$A$614,MATCH($B400,'DEQ Pollutant List'!$B$7:$B$614,0))),"")</f>
        <v/>
      </c>
      <c r="E400" s="76"/>
      <c r="F400" s="77"/>
      <c r="G400" s="78"/>
      <c r="H400" s="79"/>
      <c r="I400" s="80"/>
      <c r="J400" s="77"/>
      <c r="K400" s="81"/>
      <c r="L400" s="79"/>
      <c r="M400" s="77"/>
      <c r="N400" s="81"/>
      <c r="O400" s="79"/>
    </row>
    <row r="401" spans="1:15" x14ac:dyDescent="0.35">
      <c r="A401" s="59"/>
      <c r="B401" s="60"/>
      <c r="C401" s="61" t="str">
        <f>IFERROR(IF(B401="No CAS","",INDEX('DEQ Pollutant List'!$C$7:$C$614,MATCH('3. Pollutant Emissions - EF'!B401,'DEQ Pollutant List'!$B$7:$B$614,0))),"")</f>
        <v/>
      </c>
      <c r="D401" s="68" t="str">
        <f>IFERROR(IF(OR($B401="",$B401="No CAS"),INDEX('DEQ Pollutant List'!$A$7:$A$614,MATCH($C401,'DEQ Pollutant List'!$C$7:$C$614,0)),INDEX('DEQ Pollutant List'!$A$7:$A$614,MATCH($B401,'DEQ Pollutant List'!$B$7:$B$614,0))),"")</f>
        <v/>
      </c>
      <c r="E401" s="76"/>
      <c r="F401" s="77"/>
      <c r="G401" s="78"/>
      <c r="H401" s="79"/>
      <c r="I401" s="80"/>
      <c r="J401" s="77"/>
      <c r="K401" s="81"/>
      <c r="L401" s="79"/>
      <c r="M401" s="77"/>
      <c r="N401" s="81"/>
      <c r="O401" s="79"/>
    </row>
    <row r="402" spans="1:15" x14ac:dyDescent="0.35">
      <c r="A402" s="59"/>
      <c r="B402" s="60"/>
      <c r="C402" s="61" t="str">
        <f>IFERROR(IF(B402="No CAS","",INDEX('DEQ Pollutant List'!$C$7:$C$614,MATCH('3. Pollutant Emissions - EF'!B402,'DEQ Pollutant List'!$B$7:$B$614,0))),"")</f>
        <v/>
      </c>
      <c r="D402" s="68" t="str">
        <f>IFERROR(IF(OR($B402="",$B402="No CAS"),INDEX('DEQ Pollutant List'!$A$7:$A$614,MATCH($C402,'DEQ Pollutant List'!$C$7:$C$614,0)),INDEX('DEQ Pollutant List'!$A$7:$A$614,MATCH($B402,'DEQ Pollutant List'!$B$7:$B$614,0))),"")</f>
        <v/>
      </c>
      <c r="E402" s="76"/>
      <c r="F402" s="77"/>
      <c r="G402" s="78"/>
      <c r="H402" s="79"/>
      <c r="I402" s="80"/>
      <c r="J402" s="77"/>
      <c r="K402" s="81"/>
      <c r="L402" s="79"/>
      <c r="M402" s="77"/>
      <c r="N402" s="81"/>
      <c r="O402" s="79"/>
    </row>
    <row r="403" spans="1:15" x14ac:dyDescent="0.35">
      <c r="A403" s="59"/>
      <c r="B403" s="60"/>
      <c r="C403" s="61" t="str">
        <f>IFERROR(IF(B403="No CAS","",INDEX('DEQ Pollutant List'!$C$7:$C$614,MATCH('3. Pollutant Emissions - EF'!B403,'DEQ Pollutant List'!$B$7:$B$614,0))),"")</f>
        <v/>
      </c>
      <c r="D403" s="68" t="str">
        <f>IFERROR(IF(OR($B403="",$B403="No CAS"),INDEX('DEQ Pollutant List'!$A$7:$A$614,MATCH($C403,'DEQ Pollutant List'!$C$7:$C$614,0)),INDEX('DEQ Pollutant List'!$A$7:$A$614,MATCH($B403,'DEQ Pollutant List'!$B$7:$B$614,0))),"")</f>
        <v/>
      </c>
      <c r="E403" s="76"/>
      <c r="F403" s="77"/>
      <c r="G403" s="78"/>
      <c r="H403" s="79"/>
      <c r="I403" s="80"/>
      <c r="J403" s="77"/>
      <c r="K403" s="81"/>
      <c r="L403" s="79"/>
      <c r="M403" s="77"/>
      <c r="N403" s="81"/>
      <c r="O403" s="79"/>
    </row>
    <row r="404" spans="1:15" x14ac:dyDescent="0.35">
      <c r="A404" s="59"/>
      <c r="B404" s="60"/>
      <c r="C404" s="61" t="str">
        <f>IFERROR(IF(B404="No CAS","",INDEX('DEQ Pollutant List'!$C$7:$C$614,MATCH('3. Pollutant Emissions - EF'!B404,'DEQ Pollutant List'!$B$7:$B$614,0))),"")</f>
        <v/>
      </c>
      <c r="D404" s="68" t="str">
        <f>IFERROR(IF(OR($B404="",$B404="No CAS"),INDEX('DEQ Pollutant List'!$A$7:$A$614,MATCH($C404,'DEQ Pollutant List'!$C$7:$C$614,0)),INDEX('DEQ Pollutant List'!$A$7:$A$614,MATCH($B404,'DEQ Pollutant List'!$B$7:$B$614,0))),"")</f>
        <v/>
      </c>
      <c r="E404" s="76"/>
      <c r="F404" s="77"/>
      <c r="G404" s="78"/>
      <c r="H404" s="79"/>
      <c r="I404" s="80"/>
      <c r="J404" s="77"/>
      <c r="K404" s="81"/>
      <c r="L404" s="79"/>
      <c r="M404" s="77"/>
      <c r="N404" s="81"/>
      <c r="O404" s="79"/>
    </row>
    <row r="405" spans="1:15" x14ac:dyDescent="0.35">
      <c r="A405" s="59"/>
      <c r="B405" s="60"/>
      <c r="C405" s="61" t="str">
        <f>IFERROR(IF(B405="No CAS","",INDEX('DEQ Pollutant List'!$C$7:$C$614,MATCH('3. Pollutant Emissions - EF'!B405,'DEQ Pollutant List'!$B$7:$B$614,0))),"")</f>
        <v/>
      </c>
      <c r="D405" s="68" t="str">
        <f>IFERROR(IF(OR($B405="",$B405="No CAS"),INDEX('DEQ Pollutant List'!$A$7:$A$614,MATCH($C405,'DEQ Pollutant List'!$C$7:$C$614,0)),INDEX('DEQ Pollutant List'!$A$7:$A$614,MATCH($B405,'DEQ Pollutant List'!$B$7:$B$614,0))),"")</f>
        <v/>
      </c>
      <c r="E405" s="76"/>
      <c r="F405" s="77"/>
      <c r="G405" s="78"/>
      <c r="H405" s="79"/>
      <c r="I405" s="80"/>
      <c r="J405" s="77"/>
      <c r="K405" s="81"/>
      <c r="L405" s="79"/>
      <c r="M405" s="77"/>
      <c r="N405" s="81"/>
      <c r="O405" s="79"/>
    </row>
    <row r="406" spans="1:15" x14ac:dyDescent="0.35">
      <c r="A406" s="59"/>
      <c r="B406" s="60"/>
      <c r="C406" s="61" t="str">
        <f>IFERROR(IF(B406="No CAS","",INDEX('DEQ Pollutant List'!$C$7:$C$614,MATCH('3. Pollutant Emissions - EF'!B406,'DEQ Pollutant List'!$B$7:$B$614,0))),"")</f>
        <v/>
      </c>
      <c r="D406" s="68" t="str">
        <f>IFERROR(IF(OR($B406="",$B406="No CAS"),INDEX('DEQ Pollutant List'!$A$7:$A$614,MATCH($C406,'DEQ Pollutant List'!$C$7:$C$614,0)),INDEX('DEQ Pollutant List'!$A$7:$A$614,MATCH($B406,'DEQ Pollutant List'!$B$7:$B$614,0))),"")</f>
        <v/>
      </c>
      <c r="E406" s="76"/>
      <c r="F406" s="77"/>
      <c r="G406" s="78"/>
      <c r="H406" s="79"/>
      <c r="I406" s="80"/>
      <c r="J406" s="77"/>
      <c r="K406" s="81"/>
      <c r="L406" s="79"/>
      <c r="M406" s="77"/>
      <c r="N406" s="81"/>
      <c r="O406" s="79"/>
    </row>
    <row r="407" spans="1:15" x14ac:dyDescent="0.35">
      <c r="A407" s="59"/>
      <c r="B407" s="60"/>
      <c r="C407" s="61" t="str">
        <f>IFERROR(IF(B407="No CAS","",INDEX('DEQ Pollutant List'!$C$7:$C$614,MATCH('3. Pollutant Emissions - EF'!B407,'DEQ Pollutant List'!$B$7:$B$614,0))),"")</f>
        <v/>
      </c>
      <c r="D407" s="68" t="str">
        <f>IFERROR(IF(OR($B407="",$B407="No CAS"),INDEX('DEQ Pollutant List'!$A$7:$A$614,MATCH($C407,'DEQ Pollutant List'!$C$7:$C$614,0)),INDEX('DEQ Pollutant List'!$A$7:$A$614,MATCH($B407,'DEQ Pollutant List'!$B$7:$B$614,0))),"")</f>
        <v/>
      </c>
      <c r="E407" s="76"/>
      <c r="F407" s="77"/>
      <c r="G407" s="78"/>
      <c r="H407" s="79"/>
      <c r="I407" s="80"/>
      <c r="J407" s="77"/>
      <c r="K407" s="81"/>
      <c r="L407" s="79"/>
      <c r="M407" s="77"/>
      <c r="N407" s="81"/>
      <c r="O407" s="79"/>
    </row>
    <row r="408" spans="1:15" x14ac:dyDescent="0.35">
      <c r="A408" s="59"/>
      <c r="B408" s="60"/>
      <c r="C408" s="61" t="str">
        <f>IFERROR(IF(B408="No CAS","",INDEX('DEQ Pollutant List'!$C$7:$C$614,MATCH('3. Pollutant Emissions - EF'!B408,'DEQ Pollutant List'!$B$7:$B$614,0))),"")</f>
        <v/>
      </c>
      <c r="D408" s="68" t="str">
        <f>IFERROR(IF(OR($B408="",$B408="No CAS"),INDEX('DEQ Pollutant List'!$A$7:$A$614,MATCH($C408,'DEQ Pollutant List'!$C$7:$C$614,0)),INDEX('DEQ Pollutant List'!$A$7:$A$614,MATCH($B408,'DEQ Pollutant List'!$B$7:$B$614,0))),"")</f>
        <v/>
      </c>
      <c r="E408" s="76"/>
      <c r="F408" s="77"/>
      <c r="G408" s="78"/>
      <c r="H408" s="79"/>
      <c r="I408" s="80"/>
      <c r="J408" s="77"/>
      <c r="K408" s="81"/>
      <c r="L408" s="79"/>
      <c r="M408" s="77"/>
      <c r="N408" s="81"/>
      <c r="O408" s="79"/>
    </row>
    <row r="409" spans="1:15" x14ac:dyDescent="0.35">
      <c r="A409" s="59"/>
      <c r="B409" s="60"/>
      <c r="C409" s="61" t="str">
        <f>IFERROR(IF(B409="No CAS","",INDEX('DEQ Pollutant List'!$C$7:$C$614,MATCH('3. Pollutant Emissions - EF'!B409,'DEQ Pollutant List'!$B$7:$B$614,0))),"")</f>
        <v/>
      </c>
      <c r="D409" s="68" t="str">
        <f>IFERROR(IF(OR($B409="",$B409="No CAS"),INDEX('DEQ Pollutant List'!$A$7:$A$614,MATCH($C409,'DEQ Pollutant List'!$C$7:$C$614,0)),INDEX('DEQ Pollutant List'!$A$7:$A$614,MATCH($B409,'DEQ Pollutant List'!$B$7:$B$614,0))),"")</f>
        <v/>
      </c>
      <c r="E409" s="76"/>
      <c r="F409" s="77"/>
      <c r="G409" s="78"/>
      <c r="H409" s="79"/>
      <c r="I409" s="80"/>
      <c r="J409" s="77"/>
      <c r="K409" s="81"/>
      <c r="L409" s="79"/>
      <c r="M409" s="77"/>
      <c r="N409" s="81"/>
      <c r="O409" s="79"/>
    </row>
    <row r="410" spans="1:15" x14ac:dyDescent="0.35">
      <c r="A410" s="59"/>
      <c r="B410" s="60"/>
      <c r="C410" s="61" t="str">
        <f>IFERROR(IF(B410="No CAS","",INDEX('DEQ Pollutant List'!$C$7:$C$614,MATCH('3. Pollutant Emissions - EF'!B410,'DEQ Pollutant List'!$B$7:$B$614,0))),"")</f>
        <v/>
      </c>
      <c r="D410" s="68" t="str">
        <f>IFERROR(IF(OR($B410="",$B410="No CAS"),INDEX('DEQ Pollutant List'!$A$7:$A$614,MATCH($C410,'DEQ Pollutant List'!$C$7:$C$614,0)),INDEX('DEQ Pollutant List'!$A$7:$A$614,MATCH($B410,'DEQ Pollutant List'!$B$7:$B$614,0))),"")</f>
        <v/>
      </c>
      <c r="E410" s="76"/>
      <c r="F410" s="77"/>
      <c r="G410" s="78"/>
      <c r="H410" s="79"/>
      <c r="I410" s="80"/>
      <c r="J410" s="77"/>
      <c r="K410" s="81"/>
      <c r="L410" s="79"/>
      <c r="M410" s="77"/>
      <c r="N410" s="81"/>
      <c r="O410" s="79"/>
    </row>
    <row r="411" spans="1:15" x14ac:dyDescent="0.35">
      <c r="A411" s="59"/>
      <c r="B411" s="60"/>
      <c r="C411" s="61" t="str">
        <f>IFERROR(IF(B411="No CAS","",INDEX('DEQ Pollutant List'!$C$7:$C$614,MATCH('3. Pollutant Emissions - EF'!B411,'DEQ Pollutant List'!$B$7:$B$614,0))),"")</f>
        <v/>
      </c>
      <c r="D411" s="68" t="str">
        <f>IFERROR(IF(OR($B411="",$B411="No CAS"),INDEX('DEQ Pollutant List'!$A$7:$A$614,MATCH($C411,'DEQ Pollutant List'!$C$7:$C$614,0)),INDEX('DEQ Pollutant List'!$A$7:$A$614,MATCH($B411,'DEQ Pollutant List'!$B$7:$B$614,0))),"")</f>
        <v/>
      </c>
      <c r="E411" s="76"/>
      <c r="F411" s="77"/>
      <c r="G411" s="78"/>
      <c r="H411" s="79"/>
      <c r="I411" s="80"/>
      <c r="J411" s="77"/>
      <c r="K411" s="81"/>
      <c r="L411" s="79"/>
      <c r="M411" s="77"/>
      <c r="N411" s="81"/>
      <c r="O411" s="79"/>
    </row>
    <row r="412" spans="1:15" x14ac:dyDescent="0.35">
      <c r="A412" s="59"/>
      <c r="B412" s="60"/>
      <c r="C412" s="61" t="str">
        <f>IFERROR(IF(B412="No CAS","",INDEX('DEQ Pollutant List'!$C$7:$C$614,MATCH('3. Pollutant Emissions - EF'!B412,'DEQ Pollutant List'!$B$7:$B$614,0))),"")</f>
        <v/>
      </c>
      <c r="D412" s="68" t="str">
        <f>IFERROR(IF(OR($B412="",$B412="No CAS"),INDEX('DEQ Pollutant List'!$A$7:$A$614,MATCH($C412,'DEQ Pollutant List'!$C$7:$C$614,0)),INDEX('DEQ Pollutant List'!$A$7:$A$614,MATCH($B412,'DEQ Pollutant List'!$B$7:$B$614,0))),"")</f>
        <v/>
      </c>
      <c r="E412" s="76"/>
      <c r="F412" s="77"/>
      <c r="G412" s="78"/>
      <c r="H412" s="79"/>
      <c r="I412" s="80"/>
      <c r="J412" s="77"/>
      <c r="K412" s="81"/>
      <c r="L412" s="79"/>
      <c r="M412" s="77"/>
      <c r="N412" s="81"/>
      <c r="O412" s="79"/>
    </row>
    <row r="413" spans="1:15" x14ac:dyDescent="0.35">
      <c r="A413" s="59"/>
      <c r="B413" s="60"/>
      <c r="C413" s="61" t="str">
        <f>IFERROR(IF(B413="No CAS","",INDEX('DEQ Pollutant List'!$C$7:$C$614,MATCH('3. Pollutant Emissions - EF'!B413,'DEQ Pollutant List'!$B$7:$B$614,0))),"")</f>
        <v/>
      </c>
      <c r="D413" s="68" t="str">
        <f>IFERROR(IF(OR($B413="",$B413="No CAS"),INDEX('DEQ Pollutant List'!$A$7:$A$614,MATCH($C413,'DEQ Pollutant List'!$C$7:$C$614,0)),INDEX('DEQ Pollutant List'!$A$7:$A$614,MATCH($B413,'DEQ Pollutant List'!$B$7:$B$614,0))),"")</f>
        <v/>
      </c>
      <c r="E413" s="76"/>
      <c r="F413" s="77"/>
      <c r="G413" s="78"/>
      <c r="H413" s="79"/>
      <c r="I413" s="80"/>
      <c r="J413" s="77"/>
      <c r="K413" s="81"/>
      <c r="L413" s="79"/>
      <c r="M413" s="77"/>
      <c r="N413" s="81"/>
      <c r="O413" s="79"/>
    </row>
    <row r="414" spans="1:15" x14ac:dyDescent="0.35">
      <c r="A414" s="59"/>
      <c r="B414" s="60"/>
      <c r="C414" s="61" t="str">
        <f>IFERROR(IF(B414="No CAS","",INDEX('DEQ Pollutant List'!$C$7:$C$614,MATCH('3. Pollutant Emissions - EF'!B414,'DEQ Pollutant List'!$B$7:$B$614,0))),"")</f>
        <v/>
      </c>
      <c r="D414" s="68" t="str">
        <f>IFERROR(IF(OR($B414="",$B414="No CAS"),INDEX('DEQ Pollutant List'!$A$7:$A$614,MATCH($C414,'DEQ Pollutant List'!$C$7:$C$614,0)),INDEX('DEQ Pollutant List'!$A$7:$A$614,MATCH($B414,'DEQ Pollutant List'!$B$7:$B$614,0))),"")</f>
        <v/>
      </c>
      <c r="E414" s="76"/>
      <c r="F414" s="77"/>
      <c r="G414" s="78"/>
      <c r="H414" s="79"/>
      <c r="I414" s="80"/>
      <c r="J414" s="77"/>
      <c r="K414" s="81"/>
      <c r="L414" s="79"/>
      <c r="M414" s="77"/>
      <c r="N414" s="81"/>
      <c r="O414" s="79"/>
    </row>
    <row r="415" spans="1:15" x14ac:dyDescent="0.35">
      <c r="A415" s="59"/>
      <c r="B415" s="60"/>
      <c r="C415" s="61" t="str">
        <f>IFERROR(IF(B415="No CAS","",INDEX('DEQ Pollutant List'!$C$7:$C$614,MATCH('3. Pollutant Emissions - EF'!B415,'DEQ Pollutant List'!$B$7:$B$614,0))),"")</f>
        <v/>
      </c>
      <c r="D415" s="68" t="str">
        <f>IFERROR(IF(OR($B415="",$B415="No CAS"),INDEX('DEQ Pollutant List'!$A$7:$A$614,MATCH($C415,'DEQ Pollutant List'!$C$7:$C$614,0)),INDEX('DEQ Pollutant List'!$A$7:$A$614,MATCH($B415,'DEQ Pollutant List'!$B$7:$B$614,0))),"")</f>
        <v/>
      </c>
      <c r="E415" s="76"/>
      <c r="F415" s="77"/>
      <c r="G415" s="78"/>
      <c r="H415" s="79"/>
      <c r="I415" s="80"/>
      <c r="J415" s="77"/>
      <c r="K415" s="81"/>
      <c r="L415" s="79"/>
      <c r="M415" s="77"/>
      <c r="N415" s="81"/>
      <c r="O415" s="79"/>
    </row>
    <row r="416" spans="1:15" x14ac:dyDescent="0.35">
      <c r="A416" s="59"/>
      <c r="B416" s="60"/>
      <c r="C416" s="61" t="str">
        <f>IFERROR(IF(B416="No CAS","",INDEX('DEQ Pollutant List'!$C$7:$C$614,MATCH('3. Pollutant Emissions - EF'!B416,'DEQ Pollutant List'!$B$7:$B$614,0))),"")</f>
        <v/>
      </c>
      <c r="D416" s="68" t="str">
        <f>IFERROR(IF(OR($B416="",$B416="No CAS"),INDEX('DEQ Pollutant List'!$A$7:$A$614,MATCH($C416,'DEQ Pollutant List'!$C$7:$C$614,0)),INDEX('DEQ Pollutant List'!$A$7:$A$614,MATCH($B416,'DEQ Pollutant List'!$B$7:$B$614,0))),"")</f>
        <v/>
      </c>
      <c r="E416" s="76"/>
      <c r="F416" s="77"/>
      <c r="G416" s="78"/>
      <c r="H416" s="79"/>
      <c r="I416" s="80"/>
      <c r="J416" s="77"/>
      <c r="K416" s="81"/>
      <c r="L416" s="79"/>
      <c r="M416" s="77"/>
      <c r="N416" s="81"/>
      <c r="O416" s="79"/>
    </row>
    <row r="417" spans="1:15" x14ac:dyDescent="0.35">
      <c r="A417" s="59"/>
      <c r="B417" s="60"/>
      <c r="C417" s="61" t="str">
        <f>IFERROR(IF(B417="No CAS","",INDEX('DEQ Pollutant List'!$C$7:$C$614,MATCH('3. Pollutant Emissions - EF'!B417,'DEQ Pollutant List'!$B$7:$B$614,0))),"")</f>
        <v/>
      </c>
      <c r="D417" s="68" t="str">
        <f>IFERROR(IF(OR($B417="",$B417="No CAS"),INDEX('DEQ Pollutant List'!$A$7:$A$614,MATCH($C417,'DEQ Pollutant List'!$C$7:$C$614,0)),INDEX('DEQ Pollutant List'!$A$7:$A$614,MATCH($B417,'DEQ Pollutant List'!$B$7:$B$614,0))),"")</f>
        <v/>
      </c>
      <c r="E417" s="76"/>
      <c r="F417" s="77"/>
      <c r="G417" s="78"/>
      <c r="H417" s="79"/>
      <c r="I417" s="80"/>
      <c r="J417" s="77"/>
      <c r="K417" s="81"/>
      <c r="L417" s="79"/>
      <c r="M417" s="77"/>
      <c r="N417" s="81"/>
      <c r="O417" s="79"/>
    </row>
    <row r="418" spans="1:15" x14ac:dyDescent="0.35">
      <c r="A418" s="59"/>
      <c r="B418" s="60"/>
      <c r="C418" s="61" t="str">
        <f>IFERROR(IF(B418="No CAS","",INDEX('DEQ Pollutant List'!$C$7:$C$614,MATCH('3. Pollutant Emissions - EF'!B418,'DEQ Pollutant List'!$B$7:$B$614,0))),"")</f>
        <v/>
      </c>
      <c r="D418" s="68" t="str">
        <f>IFERROR(IF(OR($B418="",$B418="No CAS"),INDEX('DEQ Pollutant List'!$A$7:$A$614,MATCH($C418,'DEQ Pollutant List'!$C$7:$C$614,0)),INDEX('DEQ Pollutant List'!$A$7:$A$614,MATCH($B418,'DEQ Pollutant List'!$B$7:$B$614,0))),"")</f>
        <v/>
      </c>
      <c r="E418" s="76"/>
      <c r="F418" s="77"/>
      <c r="G418" s="78"/>
      <c r="H418" s="79"/>
      <c r="I418" s="80"/>
      <c r="J418" s="77"/>
      <c r="K418" s="81"/>
      <c r="L418" s="79"/>
      <c r="M418" s="77"/>
      <c r="N418" s="81"/>
      <c r="O418" s="79"/>
    </row>
    <row r="419" spans="1:15" x14ac:dyDescent="0.35">
      <c r="A419" s="59"/>
      <c r="B419" s="60"/>
      <c r="C419" s="61" t="str">
        <f>IFERROR(IF(B419="No CAS","",INDEX('DEQ Pollutant List'!$C$7:$C$614,MATCH('3. Pollutant Emissions - EF'!B419,'DEQ Pollutant List'!$B$7:$B$614,0))),"")</f>
        <v/>
      </c>
      <c r="D419" s="68" t="str">
        <f>IFERROR(IF(OR($B419="",$B419="No CAS"),INDEX('DEQ Pollutant List'!$A$7:$A$614,MATCH($C419,'DEQ Pollutant List'!$C$7:$C$614,0)),INDEX('DEQ Pollutant List'!$A$7:$A$614,MATCH($B419,'DEQ Pollutant List'!$B$7:$B$614,0))),"")</f>
        <v/>
      </c>
      <c r="E419" s="76"/>
      <c r="F419" s="77"/>
      <c r="G419" s="78"/>
      <c r="H419" s="79"/>
      <c r="I419" s="80"/>
      <c r="J419" s="77"/>
      <c r="K419" s="81"/>
      <c r="L419" s="79"/>
      <c r="M419" s="77"/>
      <c r="N419" s="81"/>
      <c r="O419" s="79"/>
    </row>
    <row r="420" spans="1:15" x14ac:dyDescent="0.35">
      <c r="A420" s="59"/>
      <c r="B420" s="60"/>
      <c r="C420" s="61" t="str">
        <f>IFERROR(IF(B420="No CAS","",INDEX('DEQ Pollutant List'!$C$7:$C$614,MATCH('3. Pollutant Emissions - EF'!B420,'DEQ Pollutant List'!$B$7:$B$614,0))),"")</f>
        <v/>
      </c>
      <c r="D420" s="68" t="str">
        <f>IFERROR(IF(OR($B420="",$B420="No CAS"),INDEX('DEQ Pollutant List'!$A$7:$A$614,MATCH($C420,'DEQ Pollutant List'!$C$7:$C$614,0)),INDEX('DEQ Pollutant List'!$A$7:$A$614,MATCH($B420,'DEQ Pollutant List'!$B$7:$B$614,0))),"")</f>
        <v/>
      </c>
      <c r="E420" s="76"/>
      <c r="F420" s="77"/>
      <c r="G420" s="78"/>
      <c r="H420" s="79"/>
      <c r="I420" s="80"/>
      <c r="J420" s="77"/>
      <c r="K420" s="81"/>
      <c r="L420" s="79"/>
      <c r="M420" s="77"/>
      <c r="N420" s="81"/>
      <c r="O420" s="79"/>
    </row>
    <row r="421" spans="1:15" x14ac:dyDescent="0.35">
      <c r="A421" s="59"/>
      <c r="B421" s="60"/>
      <c r="C421" s="61" t="str">
        <f>IFERROR(IF(B421="No CAS","",INDEX('DEQ Pollutant List'!$C$7:$C$614,MATCH('3. Pollutant Emissions - EF'!B421,'DEQ Pollutant List'!$B$7:$B$614,0))),"")</f>
        <v/>
      </c>
      <c r="D421" s="68" t="str">
        <f>IFERROR(IF(OR($B421="",$B421="No CAS"),INDEX('DEQ Pollutant List'!$A$7:$A$614,MATCH($C421,'DEQ Pollutant List'!$C$7:$C$614,0)),INDEX('DEQ Pollutant List'!$A$7:$A$614,MATCH($B421,'DEQ Pollutant List'!$B$7:$B$614,0))),"")</f>
        <v/>
      </c>
      <c r="E421" s="76"/>
      <c r="F421" s="77"/>
      <c r="G421" s="78"/>
      <c r="H421" s="79"/>
      <c r="I421" s="80"/>
      <c r="J421" s="77"/>
      <c r="K421" s="81"/>
      <c r="L421" s="79"/>
      <c r="M421" s="77"/>
      <c r="N421" s="81"/>
      <c r="O421" s="79"/>
    </row>
    <row r="422" spans="1:15" x14ac:dyDescent="0.35">
      <c r="A422" s="59"/>
      <c r="B422" s="60"/>
      <c r="C422" s="61" t="str">
        <f>IFERROR(IF(B422="No CAS","",INDEX('DEQ Pollutant List'!$C$7:$C$614,MATCH('3. Pollutant Emissions - EF'!B422,'DEQ Pollutant List'!$B$7:$B$614,0))),"")</f>
        <v/>
      </c>
      <c r="D422" s="68" t="str">
        <f>IFERROR(IF(OR($B422="",$B422="No CAS"),INDEX('DEQ Pollutant List'!$A$7:$A$614,MATCH($C422,'DEQ Pollutant List'!$C$7:$C$614,0)),INDEX('DEQ Pollutant List'!$A$7:$A$614,MATCH($B422,'DEQ Pollutant List'!$B$7:$B$614,0))),"")</f>
        <v/>
      </c>
      <c r="E422" s="76"/>
      <c r="F422" s="77"/>
      <c r="G422" s="78"/>
      <c r="H422" s="79"/>
      <c r="I422" s="80"/>
      <c r="J422" s="77"/>
      <c r="K422" s="81"/>
      <c r="L422" s="79"/>
      <c r="M422" s="77"/>
      <c r="N422" s="81"/>
      <c r="O422" s="79"/>
    </row>
    <row r="423" spans="1:15" x14ac:dyDescent="0.35">
      <c r="A423" s="59"/>
      <c r="B423" s="60"/>
      <c r="C423" s="61" t="str">
        <f>IFERROR(IF(B423="No CAS","",INDEX('DEQ Pollutant List'!$C$7:$C$614,MATCH('3. Pollutant Emissions - EF'!B423,'DEQ Pollutant List'!$B$7:$B$614,0))),"")</f>
        <v/>
      </c>
      <c r="D423" s="68" t="str">
        <f>IFERROR(IF(OR($B423="",$B423="No CAS"),INDEX('DEQ Pollutant List'!$A$7:$A$614,MATCH($C423,'DEQ Pollutant List'!$C$7:$C$614,0)),INDEX('DEQ Pollutant List'!$A$7:$A$614,MATCH($B423,'DEQ Pollutant List'!$B$7:$B$614,0))),"")</f>
        <v/>
      </c>
      <c r="E423" s="76"/>
      <c r="F423" s="77"/>
      <c r="G423" s="78"/>
      <c r="H423" s="79"/>
      <c r="I423" s="80"/>
      <c r="J423" s="77"/>
      <c r="K423" s="81"/>
      <c r="L423" s="79"/>
      <c r="M423" s="77"/>
      <c r="N423" s="81"/>
      <c r="O423" s="79"/>
    </row>
    <row r="424" spans="1:15" x14ac:dyDescent="0.35">
      <c r="A424" s="59"/>
      <c r="B424" s="60"/>
      <c r="C424" s="61" t="str">
        <f>IFERROR(IF(B424="No CAS","",INDEX('DEQ Pollutant List'!$C$7:$C$614,MATCH('3. Pollutant Emissions - EF'!B424,'DEQ Pollutant List'!$B$7:$B$614,0))),"")</f>
        <v/>
      </c>
      <c r="D424" s="68" t="str">
        <f>IFERROR(IF(OR($B424="",$B424="No CAS"),INDEX('DEQ Pollutant List'!$A$7:$A$614,MATCH($C424,'DEQ Pollutant List'!$C$7:$C$614,0)),INDEX('DEQ Pollutant List'!$A$7:$A$614,MATCH($B424,'DEQ Pollutant List'!$B$7:$B$614,0))),"")</f>
        <v/>
      </c>
      <c r="E424" s="76"/>
      <c r="F424" s="77"/>
      <c r="G424" s="78"/>
      <c r="H424" s="79"/>
      <c r="I424" s="80"/>
      <c r="J424" s="77"/>
      <c r="K424" s="81"/>
      <c r="L424" s="79"/>
      <c r="M424" s="77"/>
      <c r="N424" s="81"/>
      <c r="O424" s="79"/>
    </row>
    <row r="425" spans="1:15" x14ac:dyDescent="0.35">
      <c r="A425" s="59"/>
      <c r="B425" s="60"/>
      <c r="C425" s="61" t="str">
        <f>IFERROR(IF(B425="No CAS","",INDEX('DEQ Pollutant List'!$C$7:$C$614,MATCH('3. Pollutant Emissions - EF'!B425,'DEQ Pollutant List'!$B$7:$B$614,0))),"")</f>
        <v/>
      </c>
      <c r="D425" s="68" t="str">
        <f>IFERROR(IF(OR($B425="",$B425="No CAS"),INDEX('DEQ Pollutant List'!$A$7:$A$614,MATCH($C425,'DEQ Pollutant List'!$C$7:$C$614,0)),INDEX('DEQ Pollutant List'!$A$7:$A$614,MATCH($B425,'DEQ Pollutant List'!$B$7:$B$614,0))),"")</f>
        <v/>
      </c>
      <c r="E425" s="76"/>
      <c r="F425" s="77"/>
      <c r="G425" s="78"/>
      <c r="H425" s="79"/>
      <c r="I425" s="80"/>
      <c r="J425" s="77"/>
      <c r="K425" s="81"/>
      <c r="L425" s="79"/>
      <c r="M425" s="77"/>
      <c r="N425" s="81"/>
      <c r="O425" s="79"/>
    </row>
    <row r="426" spans="1:15" x14ac:dyDescent="0.35">
      <c r="A426" s="59"/>
      <c r="B426" s="60"/>
      <c r="C426" s="61" t="str">
        <f>IFERROR(IF(B426="No CAS","",INDEX('DEQ Pollutant List'!$C$7:$C$614,MATCH('3. Pollutant Emissions - EF'!B426,'DEQ Pollutant List'!$B$7:$B$614,0))),"")</f>
        <v/>
      </c>
      <c r="D426" s="68" t="str">
        <f>IFERROR(IF(OR($B426="",$B426="No CAS"),INDEX('DEQ Pollutant List'!$A$7:$A$614,MATCH($C426,'DEQ Pollutant List'!$C$7:$C$614,0)),INDEX('DEQ Pollutant List'!$A$7:$A$614,MATCH($B426,'DEQ Pollutant List'!$B$7:$B$614,0))),"")</f>
        <v/>
      </c>
      <c r="E426" s="76"/>
      <c r="F426" s="77"/>
      <c r="G426" s="78"/>
      <c r="H426" s="79"/>
      <c r="I426" s="80"/>
      <c r="J426" s="77"/>
      <c r="K426" s="81"/>
      <c r="L426" s="79"/>
      <c r="M426" s="77"/>
      <c r="N426" s="81"/>
      <c r="O426" s="79"/>
    </row>
    <row r="427" spans="1:15" x14ac:dyDescent="0.35">
      <c r="A427" s="59"/>
      <c r="B427" s="60"/>
      <c r="C427" s="61" t="str">
        <f>IFERROR(IF(B427="No CAS","",INDEX('DEQ Pollutant List'!$C$7:$C$614,MATCH('3. Pollutant Emissions - EF'!B427,'DEQ Pollutant List'!$B$7:$B$614,0))),"")</f>
        <v/>
      </c>
      <c r="D427" s="68" t="str">
        <f>IFERROR(IF(OR($B427="",$B427="No CAS"),INDEX('DEQ Pollutant List'!$A$7:$A$614,MATCH($C427,'DEQ Pollutant List'!$C$7:$C$614,0)),INDEX('DEQ Pollutant List'!$A$7:$A$614,MATCH($B427,'DEQ Pollutant List'!$B$7:$B$614,0))),"")</f>
        <v/>
      </c>
      <c r="E427" s="76"/>
      <c r="F427" s="77"/>
      <c r="G427" s="78"/>
      <c r="H427" s="79"/>
      <c r="I427" s="80"/>
      <c r="J427" s="77"/>
      <c r="K427" s="81"/>
      <c r="L427" s="79"/>
      <c r="M427" s="77"/>
      <c r="N427" s="81"/>
      <c r="O427" s="79"/>
    </row>
    <row r="428" spans="1:15" x14ac:dyDescent="0.35">
      <c r="A428" s="59"/>
      <c r="B428" s="60"/>
      <c r="C428" s="61" t="str">
        <f>IFERROR(IF(B428="No CAS","",INDEX('DEQ Pollutant List'!$C$7:$C$614,MATCH('3. Pollutant Emissions - EF'!B428,'DEQ Pollutant List'!$B$7:$B$614,0))),"")</f>
        <v/>
      </c>
      <c r="D428" s="68" t="str">
        <f>IFERROR(IF(OR($B428="",$B428="No CAS"),INDEX('DEQ Pollutant List'!$A$7:$A$614,MATCH($C428,'DEQ Pollutant List'!$C$7:$C$614,0)),INDEX('DEQ Pollutant List'!$A$7:$A$614,MATCH($B428,'DEQ Pollutant List'!$B$7:$B$614,0))),"")</f>
        <v/>
      </c>
      <c r="E428" s="76"/>
      <c r="F428" s="77"/>
      <c r="G428" s="78"/>
      <c r="H428" s="79"/>
      <c r="I428" s="80"/>
      <c r="J428" s="77"/>
      <c r="K428" s="81"/>
      <c r="L428" s="79"/>
      <c r="M428" s="77"/>
      <c r="N428" s="81"/>
      <c r="O428" s="79"/>
    </row>
    <row r="429" spans="1:15" x14ac:dyDescent="0.35">
      <c r="A429" s="59"/>
      <c r="B429" s="60"/>
      <c r="C429" s="61" t="str">
        <f>IFERROR(IF(B429="No CAS","",INDEX('DEQ Pollutant List'!$C$7:$C$614,MATCH('3. Pollutant Emissions - EF'!B429,'DEQ Pollutant List'!$B$7:$B$614,0))),"")</f>
        <v/>
      </c>
      <c r="D429" s="68" t="str">
        <f>IFERROR(IF(OR($B429="",$B429="No CAS"),INDEX('DEQ Pollutant List'!$A$7:$A$614,MATCH($C429,'DEQ Pollutant List'!$C$7:$C$614,0)),INDEX('DEQ Pollutant List'!$A$7:$A$614,MATCH($B429,'DEQ Pollutant List'!$B$7:$B$614,0))),"")</f>
        <v/>
      </c>
      <c r="E429" s="76"/>
      <c r="F429" s="77"/>
      <c r="G429" s="78"/>
      <c r="H429" s="79"/>
      <c r="I429" s="80"/>
      <c r="J429" s="77"/>
      <c r="K429" s="81"/>
      <c r="L429" s="79"/>
      <c r="M429" s="77"/>
      <c r="N429" s="81"/>
      <c r="O429" s="79"/>
    </row>
    <row r="430" spans="1:15" x14ac:dyDescent="0.35">
      <c r="A430" s="59"/>
      <c r="B430" s="60"/>
      <c r="C430" s="61" t="str">
        <f>IFERROR(IF(B430="No CAS","",INDEX('DEQ Pollutant List'!$C$7:$C$614,MATCH('3. Pollutant Emissions - EF'!B430,'DEQ Pollutant List'!$B$7:$B$614,0))),"")</f>
        <v/>
      </c>
      <c r="D430" s="68" t="str">
        <f>IFERROR(IF(OR($B430="",$B430="No CAS"),INDEX('DEQ Pollutant List'!$A$7:$A$614,MATCH($C430,'DEQ Pollutant List'!$C$7:$C$614,0)),INDEX('DEQ Pollutant List'!$A$7:$A$614,MATCH($B430,'DEQ Pollutant List'!$B$7:$B$614,0))),"")</f>
        <v/>
      </c>
      <c r="E430" s="76"/>
      <c r="F430" s="77"/>
      <c r="G430" s="78"/>
      <c r="H430" s="79"/>
      <c r="I430" s="80"/>
      <c r="J430" s="77"/>
      <c r="K430" s="81"/>
      <c r="L430" s="79"/>
      <c r="M430" s="77"/>
      <c r="N430" s="81"/>
      <c r="O430" s="79"/>
    </row>
    <row r="431" spans="1:15" x14ac:dyDescent="0.35">
      <c r="A431" s="59"/>
      <c r="B431" s="60"/>
      <c r="C431" s="61" t="str">
        <f>IFERROR(IF(B431="No CAS","",INDEX('DEQ Pollutant List'!$C$7:$C$614,MATCH('3. Pollutant Emissions - EF'!B431,'DEQ Pollutant List'!$B$7:$B$614,0))),"")</f>
        <v/>
      </c>
      <c r="D431" s="68" t="str">
        <f>IFERROR(IF(OR($B431="",$B431="No CAS"),INDEX('DEQ Pollutant List'!$A$7:$A$614,MATCH($C431,'DEQ Pollutant List'!$C$7:$C$614,0)),INDEX('DEQ Pollutant List'!$A$7:$A$614,MATCH($B431,'DEQ Pollutant List'!$B$7:$B$614,0))),"")</f>
        <v/>
      </c>
      <c r="E431" s="76"/>
      <c r="F431" s="77"/>
      <c r="G431" s="78"/>
      <c r="H431" s="79"/>
      <c r="I431" s="80"/>
      <c r="J431" s="77"/>
      <c r="K431" s="81"/>
      <c r="L431" s="79"/>
      <c r="M431" s="77"/>
      <c r="N431" s="81"/>
      <c r="O431" s="79"/>
    </row>
    <row r="432" spans="1:15" x14ac:dyDescent="0.35">
      <c r="A432" s="59"/>
      <c r="B432" s="60"/>
      <c r="C432" s="61" t="str">
        <f>IFERROR(IF(B432="No CAS","",INDEX('DEQ Pollutant List'!$C$7:$C$614,MATCH('3. Pollutant Emissions - EF'!B432,'DEQ Pollutant List'!$B$7:$B$614,0))),"")</f>
        <v/>
      </c>
      <c r="D432" s="68" t="str">
        <f>IFERROR(IF(OR($B432="",$B432="No CAS"),INDEX('DEQ Pollutant List'!$A$7:$A$614,MATCH($C432,'DEQ Pollutant List'!$C$7:$C$614,0)),INDEX('DEQ Pollutant List'!$A$7:$A$614,MATCH($B432,'DEQ Pollutant List'!$B$7:$B$614,0))),"")</f>
        <v/>
      </c>
      <c r="E432" s="76"/>
      <c r="F432" s="77"/>
      <c r="G432" s="78"/>
      <c r="H432" s="79"/>
      <c r="I432" s="80"/>
      <c r="J432" s="77"/>
      <c r="K432" s="81"/>
      <c r="L432" s="79"/>
      <c r="M432" s="77"/>
      <c r="N432" s="81"/>
      <c r="O432" s="79"/>
    </row>
    <row r="433" spans="1:15" x14ac:dyDescent="0.35">
      <c r="A433" s="59"/>
      <c r="B433" s="60"/>
      <c r="C433" s="61" t="str">
        <f>IFERROR(IF(B433="No CAS","",INDEX('DEQ Pollutant List'!$C$7:$C$614,MATCH('3. Pollutant Emissions - EF'!B433,'DEQ Pollutant List'!$B$7:$B$614,0))),"")</f>
        <v/>
      </c>
      <c r="D433" s="68" t="str">
        <f>IFERROR(IF(OR($B433="",$B433="No CAS"),INDEX('DEQ Pollutant List'!$A$7:$A$614,MATCH($C433,'DEQ Pollutant List'!$C$7:$C$614,0)),INDEX('DEQ Pollutant List'!$A$7:$A$614,MATCH($B433,'DEQ Pollutant List'!$B$7:$B$614,0))),"")</f>
        <v/>
      </c>
      <c r="E433" s="76"/>
      <c r="F433" s="77"/>
      <c r="G433" s="78"/>
      <c r="H433" s="79"/>
      <c r="I433" s="80"/>
      <c r="J433" s="77"/>
      <c r="K433" s="81"/>
      <c r="L433" s="79"/>
      <c r="M433" s="77"/>
      <c r="N433" s="81"/>
      <c r="O433" s="79"/>
    </row>
    <row r="434" spans="1:15" x14ac:dyDescent="0.35">
      <c r="A434" s="59"/>
      <c r="B434" s="60"/>
      <c r="C434" s="61" t="str">
        <f>IFERROR(IF(B434="No CAS","",INDEX('DEQ Pollutant List'!$C$7:$C$614,MATCH('3. Pollutant Emissions - EF'!B434,'DEQ Pollutant List'!$B$7:$B$614,0))),"")</f>
        <v/>
      </c>
      <c r="D434" s="68" t="str">
        <f>IFERROR(IF(OR($B434="",$B434="No CAS"),INDEX('DEQ Pollutant List'!$A$7:$A$614,MATCH($C434,'DEQ Pollutant List'!$C$7:$C$614,0)),INDEX('DEQ Pollutant List'!$A$7:$A$614,MATCH($B434,'DEQ Pollutant List'!$B$7:$B$614,0))),"")</f>
        <v/>
      </c>
      <c r="E434" s="76"/>
      <c r="F434" s="77"/>
      <c r="G434" s="78"/>
      <c r="H434" s="79"/>
      <c r="I434" s="80"/>
      <c r="J434" s="77"/>
      <c r="K434" s="81"/>
      <c r="L434" s="79"/>
      <c r="M434" s="77"/>
      <c r="N434" s="81"/>
      <c r="O434" s="79"/>
    </row>
    <row r="435" spans="1:15" x14ac:dyDescent="0.35">
      <c r="A435" s="59"/>
      <c r="B435" s="60"/>
      <c r="C435" s="61" t="str">
        <f>IFERROR(IF(B435="No CAS","",INDEX('DEQ Pollutant List'!$C$7:$C$614,MATCH('3. Pollutant Emissions - EF'!B435,'DEQ Pollutant List'!$B$7:$B$614,0))),"")</f>
        <v/>
      </c>
      <c r="D435" s="68" t="str">
        <f>IFERROR(IF(OR($B435="",$B435="No CAS"),INDEX('DEQ Pollutant List'!$A$7:$A$614,MATCH($C435,'DEQ Pollutant List'!$C$7:$C$614,0)),INDEX('DEQ Pollutant List'!$A$7:$A$614,MATCH($B435,'DEQ Pollutant List'!$B$7:$B$614,0))),"")</f>
        <v/>
      </c>
      <c r="E435" s="76"/>
      <c r="F435" s="77"/>
      <c r="G435" s="78"/>
      <c r="H435" s="79"/>
      <c r="I435" s="80"/>
      <c r="J435" s="77"/>
      <c r="K435" s="81"/>
      <c r="L435" s="79"/>
      <c r="M435" s="77"/>
      <c r="N435" s="81"/>
      <c r="O435" s="79"/>
    </row>
    <row r="436" spans="1:15" x14ac:dyDescent="0.35">
      <c r="A436" s="59"/>
      <c r="B436" s="60"/>
      <c r="C436" s="61" t="str">
        <f>IFERROR(IF(B436="No CAS","",INDEX('DEQ Pollutant List'!$C$7:$C$614,MATCH('3. Pollutant Emissions - EF'!B436,'DEQ Pollutant List'!$B$7:$B$614,0))),"")</f>
        <v/>
      </c>
      <c r="D436" s="68" t="str">
        <f>IFERROR(IF(OR($B436="",$B436="No CAS"),INDEX('DEQ Pollutant List'!$A$7:$A$614,MATCH($C436,'DEQ Pollutant List'!$C$7:$C$614,0)),INDEX('DEQ Pollutant List'!$A$7:$A$614,MATCH($B436,'DEQ Pollutant List'!$B$7:$B$614,0))),"")</f>
        <v/>
      </c>
      <c r="E436" s="76"/>
      <c r="F436" s="77"/>
      <c r="G436" s="78"/>
      <c r="H436" s="79"/>
      <c r="I436" s="80"/>
      <c r="J436" s="77"/>
      <c r="K436" s="81"/>
      <c r="L436" s="79"/>
      <c r="M436" s="77"/>
      <c r="N436" s="81"/>
      <c r="O436" s="79"/>
    </row>
    <row r="437" spans="1:15" x14ac:dyDescent="0.35">
      <c r="A437" s="59"/>
      <c r="B437" s="60"/>
      <c r="C437" s="61" t="str">
        <f>IFERROR(IF(B437="No CAS","",INDEX('DEQ Pollutant List'!$C$7:$C$614,MATCH('3. Pollutant Emissions - EF'!B437,'DEQ Pollutant List'!$B$7:$B$614,0))),"")</f>
        <v/>
      </c>
      <c r="D437" s="68" t="str">
        <f>IFERROR(IF(OR($B437="",$B437="No CAS"),INDEX('DEQ Pollutant List'!$A$7:$A$614,MATCH($C437,'DEQ Pollutant List'!$C$7:$C$614,0)),INDEX('DEQ Pollutant List'!$A$7:$A$614,MATCH($B437,'DEQ Pollutant List'!$B$7:$B$614,0))),"")</f>
        <v/>
      </c>
      <c r="E437" s="76"/>
      <c r="F437" s="77"/>
      <c r="G437" s="78"/>
      <c r="H437" s="79"/>
      <c r="I437" s="80"/>
      <c r="J437" s="77"/>
      <c r="K437" s="81"/>
      <c r="L437" s="79"/>
      <c r="M437" s="77"/>
      <c r="N437" s="81"/>
      <c r="O437" s="79"/>
    </row>
    <row r="438" spans="1:15" x14ac:dyDescent="0.35">
      <c r="A438" s="59"/>
      <c r="B438" s="60"/>
      <c r="C438" s="61" t="str">
        <f>IFERROR(IF(B438="No CAS","",INDEX('DEQ Pollutant List'!$C$7:$C$614,MATCH('3. Pollutant Emissions - EF'!B438,'DEQ Pollutant List'!$B$7:$B$614,0))),"")</f>
        <v/>
      </c>
      <c r="D438" s="68" t="str">
        <f>IFERROR(IF(OR($B438="",$B438="No CAS"),INDEX('DEQ Pollutant List'!$A$7:$A$614,MATCH($C438,'DEQ Pollutant List'!$C$7:$C$614,0)),INDEX('DEQ Pollutant List'!$A$7:$A$614,MATCH($B438,'DEQ Pollutant List'!$B$7:$B$614,0))),"")</f>
        <v/>
      </c>
      <c r="E438" s="76"/>
      <c r="F438" s="77"/>
      <c r="G438" s="78"/>
      <c r="H438" s="79"/>
      <c r="I438" s="80"/>
      <c r="J438" s="77"/>
      <c r="K438" s="81"/>
      <c r="L438" s="79"/>
      <c r="M438" s="77"/>
      <c r="N438" s="81"/>
      <c r="O438" s="79"/>
    </row>
    <row r="439" spans="1:15" x14ac:dyDescent="0.35">
      <c r="A439" s="59"/>
      <c r="B439" s="60"/>
      <c r="C439" s="61" t="str">
        <f>IFERROR(IF(B439="No CAS","",INDEX('DEQ Pollutant List'!$C$7:$C$614,MATCH('3. Pollutant Emissions - EF'!B439,'DEQ Pollutant List'!$B$7:$B$614,0))),"")</f>
        <v/>
      </c>
      <c r="D439" s="68" t="str">
        <f>IFERROR(IF(OR($B439="",$B439="No CAS"),INDEX('DEQ Pollutant List'!$A$7:$A$614,MATCH($C439,'DEQ Pollutant List'!$C$7:$C$614,0)),INDEX('DEQ Pollutant List'!$A$7:$A$614,MATCH($B439,'DEQ Pollutant List'!$B$7:$B$614,0))),"")</f>
        <v/>
      </c>
      <c r="E439" s="76"/>
      <c r="F439" s="77"/>
      <c r="G439" s="78"/>
      <c r="H439" s="79"/>
      <c r="I439" s="80"/>
      <c r="J439" s="77"/>
      <c r="K439" s="81"/>
      <c r="L439" s="79"/>
      <c r="M439" s="77"/>
      <c r="N439" s="81"/>
      <c r="O439" s="79"/>
    </row>
    <row r="440" spans="1:15" x14ac:dyDescent="0.35">
      <c r="A440" s="59"/>
      <c r="B440" s="60"/>
      <c r="C440" s="61" t="str">
        <f>IFERROR(IF(B440="No CAS","",INDEX('DEQ Pollutant List'!$C$7:$C$614,MATCH('3. Pollutant Emissions - EF'!B440,'DEQ Pollutant List'!$B$7:$B$614,0))),"")</f>
        <v/>
      </c>
      <c r="D440" s="68" t="str">
        <f>IFERROR(IF(OR($B440="",$B440="No CAS"),INDEX('DEQ Pollutant List'!$A$7:$A$614,MATCH($C440,'DEQ Pollutant List'!$C$7:$C$614,0)),INDEX('DEQ Pollutant List'!$A$7:$A$614,MATCH($B440,'DEQ Pollutant List'!$B$7:$B$614,0))),"")</f>
        <v/>
      </c>
      <c r="E440" s="76"/>
      <c r="F440" s="77"/>
      <c r="G440" s="78"/>
      <c r="H440" s="79"/>
      <c r="I440" s="80"/>
      <c r="J440" s="77"/>
      <c r="K440" s="81"/>
      <c r="L440" s="79"/>
      <c r="M440" s="77"/>
      <c r="N440" s="81"/>
      <c r="O440" s="79"/>
    </row>
    <row r="441" spans="1:15" x14ac:dyDescent="0.35">
      <c r="A441" s="59"/>
      <c r="B441" s="60"/>
      <c r="C441" s="61" t="str">
        <f>IFERROR(IF(B441="No CAS","",INDEX('DEQ Pollutant List'!$C$7:$C$614,MATCH('3. Pollutant Emissions - EF'!B441,'DEQ Pollutant List'!$B$7:$B$614,0))),"")</f>
        <v/>
      </c>
      <c r="D441" s="68" t="str">
        <f>IFERROR(IF(OR($B441="",$B441="No CAS"),INDEX('DEQ Pollutant List'!$A$7:$A$614,MATCH($C441,'DEQ Pollutant List'!$C$7:$C$614,0)),INDEX('DEQ Pollutant List'!$A$7:$A$614,MATCH($B441,'DEQ Pollutant List'!$B$7:$B$614,0))),"")</f>
        <v/>
      </c>
      <c r="E441" s="76"/>
      <c r="F441" s="77"/>
      <c r="G441" s="78"/>
      <c r="H441" s="79"/>
      <c r="I441" s="80"/>
      <c r="J441" s="77"/>
      <c r="K441" s="81"/>
      <c r="L441" s="79"/>
      <c r="M441" s="77"/>
      <c r="N441" s="81"/>
      <c r="O441" s="79"/>
    </row>
    <row r="442" spans="1:15" x14ac:dyDescent="0.35">
      <c r="A442" s="59"/>
      <c r="B442" s="60"/>
      <c r="C442" s="61" t="str">
        <f>IFERROR(IF(B442="No CAS","",INDEX('DEQ Pollutant List'!$C$7:$C$614,MATCH('3. Pollutant Emissions - EF'!B442,'DEQ Pollutant List'!$B$7:$B$614,0))),"")</f>
        <v/>
      </c>
      <c r="D442" s="68" t="str">
        <f>IFERROR(IF(OR($B442="",$B442="No CAS"),INDEX('DEQ Pollutant List'!$A$7:$A$614,MATCH($C442,'DEQ Pollutant List'!$C$7:$C$614,0)),INDEX('DEQ Pollutant List'!$A$7:$A$614,MATCH($B442,'DEQ Pollutant List'!$B$7:$B$614,0))),"")</f>
        <v/>
      </c>
      <c r="E442" s="76"/>
      <c r="F442" s="77"/>
      <c r="G442" s="78"/>
      <c r="H442" s="79"/>
      <c r="I442" s="80"/>
      <c r="J442" s="77"/>
      <c r="K442" s="81"/>
      <c r="L442" s="79"/>
      <c r="M442" s="77"/>
      <c r="N442" s="81"/>
      <c r="O442" s="79"/>
    </row>
    <row r="443" spans="1:15" x14ac:dyDescent="0.35">
      <c r="A443" s="59"/>
      <c r="B443" s="60"/>
      <c r="C443" s="61" t="str">
        <f>IFERROR(IF(B443="No CAS","",INDEX('DEQ Pollutant List'!$C$7:$C$614,MATCH('3. Pollutant Emissions - EF'!B443,'DEQ Pollutant List'!$B$7:$B$614,0))),"")</f>
        <v/>
      </c>
      <c r="D443" s="68" t="str">
        <f>IFERROR(IF(OR($B443="",$B443="No CAS"),INDEX('DEQ Pollutant List'!$A$7:$A$614,MATCH($C443,'DEQ Pollutant List'!$C$7:$C$614,0)),INDEX('DEQ Pollutant List'!$A$7:$A$614,MATCH($B443,'DEQ Pollutant List'!$B$7:$B$614,0))),"")</f>
        <v/>
      </c>
      <c r="E443" s="76"/>
      <c r="F443" s="77"/>
      <c r="G443" s="78"/>
      <c r="H443" s="79"/>
      <c r="I443" s="80"/>
      <c r="J443" s="77"/>
      <c r="K443" s="81"/>
      <c r="L443" s="79"/>
      <c r="M443" s="77"/>
      <c r="N443" s="81"/>
      <c r="O443" s="79"/>
    </row>
    <row r="444" spans="1:15" x14ac:dyDescent="0.35">
      <c r="A444" s="59"/>
      <c r="B444" s="60"/>
      <c r="C444" s="61" t="str">
        <f>IFERROR(IF(B444="No CAS","",INDEX('DEQ Pollutant List'!$C$7:$C$614,MATCH('3. Pollutant Emissions - EF'!B444,'DEQ Pollutant List'!$B$7:$B$614,0))),"")</f>
        <v/>
      </c>
      <c r="D444" s="68" t="str">
        <f>IFERROR(IF(OR($B444="",$B444="No CAS"),INDEX('DEQ Pollutant List'!$A$7:$A$614,MATCH($C444,'DEQ Pollutant List'!$C$7:$C$614,0)),INDEX('DEQ Pollutant List'!$A$7:$A$614,MATCH($B444,'DEQ Pollutant List'!$B$7:$B$614,0))),"")</f>
        <v/>
      </c>
      <c r="E444" s="76"/>
      <c r="F444" s="77"/>
      <c r="G444" s="78"/>
      <c r="H444" s="79"/>
      <c r="I444" s="80"/>
      <c r="J444" s="77"/>
      <c r="K444" s="81"/>
      <c r="L444" s="79"/>
      <c r="M444" s="77"/>
      <c r="N444" s="81"/>
      <c r="O444" s="79"/>
    </row>
    <row r="445" spans="1:15" x14ac:dyDescent="0.35">
      <c r="A445" s="59"/>
      <c r="B445" s="60"/>
      <c r="C445" s="61" t="str">
        <f>IFERROR(IF(B445="No CAS","",INDEX('DEQ Pollutant List'!$C$7:$C$614,MATCH('3. Pollutant Emissions - EF'!B445,'DEQ Pollutant List'!$B$7:$B$614,0))),"")</f>
        <v/>
      </c>
      <c r="D445" s="68" t="str">
        <f>IFERROR(IF(OR($B445="",$B445="No CAS"),INDEX('DEQ Pollutant List'!$A$7:$A$614,MATCH($C445,'DEQ Pollutant List'!$C$7:$C$614,0)),INDEX('DEQ Pollutant List'!$A$7:$A$614,MATCH($B445,'DEQ Pollutant List'!$B$7:$B$614,0))),"")</f>
        <v/>
      </c>
      <c r="E445" s="76"/>
      <c r="F445" s="77"/>
      <c r="G445" s="78"/>
      <c r="H445" s="79"/>
      <c r="I445" s="80"/>
      <c r="J445" s="77"/>
      <c r="K445" s="81"/>
      <c r="L445" s="79"/>
      <c r="M445" s="77"/>
      <c r="N445" s="81"/>
      <c r="O445" s="79"/>
    </row>
    <row r="446" spans="1:15" x14ac:dyDescent="0.35">
      <c r="A446" s="59"/>
      <c r="B446" s="60"/>
      <c r="C446" s="61" t="str">
        <f>IFERROR(IF(B446="No CAS","",INDEX('DEQ Pollutant List'!$C$7:$C$614,MATCH('3. Pollutant Emissions - EF'!B446,'DEQ Pollutant List'!$B$7:$B$614,0))),"")</f>
        <v/>
      </c>
      <c r="D446" s="68" t="str">
        <f>IFERROR(IF(OR($B446="",$B446="No CAS"),INDEX('DEQ Pollutant List'!$A$7:$A$614,MATCH($C446,'DEQ Pollutant List'!$C$7:$C$614,0)),INDEX('DEQ Pollutant List'!$A$7:$A$614,MATCH($B446,'DEQ Pollutant List'!$B$7:$B$614,0))),"")</f>
        <v/>
      </c>
      <c r="E446" s="76"/>
      <c r="F446" s="77"/>
      <c r="G446" s="78"/>
      <c r="H446" s="79"/>
      <c r="I446" s="80"/>
      <c r="J446" s="77"/>
      <c r="K446" s="81"/>
      <c r="L446" s="79"/>
      <c r="M446" s="77"/>
      <c r="N446" s="81"/>
      <c r="O446" s="79"/>
    </row>
    <row r="447" spans="1:15" x14ac:dyDescent="0.35">
      <c r="A447" s="59"/>
      <c r="B447" s="60"/>
      <c r="C447" s="61" t="str">
        <f>IFERROR(IF(B447="No CAS","",INDEX('DEQ Pollutant List'!$C$7:$C$614,MATCH('3. Pollutant Emissions - EF'!B447,'DEQ Pollutant List'!$B$7:$B$614,0))),"")</f>
        <v/>
      </c>
      <c r="D447" s="68" t="str">
        <f>IFERROR(IF(OR($B447="",$B447="No CAS"),INDEX('DEQ Pollutant List'!$A$7:$A$614,MATCH($C447,'DEQ Pollutant List'!$C$7:$C$614,0)),INDEX('DEQ Pollutant List'!$A$7:$A$614,MATCH($B447,'DEQ Pollutant List'!$B$7:$B$614,0))),"")</f>
        <v/>
      </c>
      <c r="E447" s="76"/>
      <c r="F447" s="77"/>
      <c r="G447" s="78"/>
      <c r="H447" s="79"/>
      <c r="I447" s="80"/>
      <c r="J447" s="77"/>
      <c r="K447" s="81"/>
      <c r="L447" s="79"/>
      <c r="M447" s="77"/>
      <c r="N447" s="81"/>
      <c r="O447" s="79"/>
    </row>
    <row r="448" spans="1:15" x14ac:dyDescent="0.35">
      <c r="A448" s="59"/>
      <c r="B448" s="60"/>
      <c r="C448" s="61" t="str">
        <f>IFERROR(IF(B448="No CAS","",INDEX('DEQ Pollutant List'!$C$7:$C$614,MATCH('3. Pollutant Emissions - EF'!B448,'DEQ Pollutant List'!$B$7:$B$614,0))),"")</f>
        <v/>
      </c>
      <c r="D448" s="68" t="str">
        <f>IFERROR(IF(OR($B448="",$B448="No CAS"),INDEX('DEQ Pollutant List'!$A$7:$A$614,MATCH($C448,'DEQ Pollutant List'!$C$7:$C$614,0)),INDEX('DEQ Pollutant List'!$A$7:$A$614,MATCH($B448,'DEQ Pollutant List'!$B$7:$B$614,0))),"")</f>
        <v/>
      </c>
      <c r="E448" s="76"/>
      <c r="F448" s="77"/>
      <c r="G448" s="78"/>
      <c r="H448" s="79"/>
      <c r="I448" s="80"/>
      <c r="J448" s="77"/>
      <c r="K448" s="81"/>
      <c r="L448" s="79"/>
      <c r="M448" s="77"/>
      <c r="N448" s="81"/>
      <c r="O448" s="79"/>
    </row>
    <row r="449" spans="1:15" x14ac:dyDescent="0.35">
      <c r="A449" s="59"/>
      <c r="B449" s="60"/>
      <c r="C449" s="61" t="str">
        <f>IFERROR(IF(B449="No CAS","",INDEX('DEQ Pollutant List'!$C$7:$C$614,MATCH('3. Pollutant Emissions - EF'!B449,'DEQ Pollutant List'!$B$7:$B$614,0))),"")</f>
        <v/>
      </c>
      <c r="D449" s="68" t="str">
        <f>IFERROR(IF(OR($B449="",$B449="No CAS"),INDEX('DEQ Pollutant List'!$A$7:$A$614,MATCH($C449,'DEQ Pollutant List'!$C$7:$C$614,0)),INDEX('DEQ Pollutant List'!$A$7:$A$614,MATCH($B449,'DEQ Pollutant List'!$B$7:$B$614,0))),"")</f>
        <v/>
      </c>
      <c r="E449" s="76"/>
      <c r="F449" s="77"/>
      <c r="G449" s="78"/>
      <c r="H449" s="79"/>
      <c r="I449" s="80"/>
      <c r="J449" s="77"/>
      <c r="K449" s="81"/>
      <c r="L449" s="79"/>
      <c r="M449" s="77"/>
      <c r="N449" s="81"/>
      <c r="O449" s="79"/>
    </row>
    <row r="450" spans="1:15" x14ac:dyDescent="0.35">
      <c r="A450" s="59"/>
      <c r="B450" s="60"/>
      <c r="C450" s="61" t="str">
        <f>IFERROR(IF(B450="No CAS","",INDEX('DEQ Pollutant List'!$C$7:$C$614,MATCH('3. Pollutant Emissions - EF'!B450,'DEQ Pollutant List'!$B$7:$B$614,0))),"")</f>
        <v/>
      </c>
      <c r="D450" s="68" t="str">
        <f>IFERROR(IF(OR($B450="",$B450="No CAS"),INDEX('DEQ Pollutant List'!$A$7:$A$614,MATCH($C450,'DEQ Pollutant List'!$C$7:$C$614,0)),INDEX('DEQ Pollutant List'!$A$7:$A$614,MATCH($B450,'DEQ Pollutant List'!$B$7:$B$614,0))),"")</f>
        <v/>
      </c>
      <c r="E450" s="76"/>
      <c r="F450" s="77"/>
      <c r="G450" s="78"/>
      <c r="H450" s="79"/>
      <c r="I450" s="80"/>
      <c r="J450" s="77"/>
      <c r="K450" s="81"/>
      <c r="L450" s="79"/>
      <c r="M450" s="77"/>
      <c r="N450" s="81"/>
      <c r="O450" s="79"/>
    </row>
    <row r="451" spans="1:15" x14ac:dyDescent="0.35">
      <c r="A451" s="59"/>
      <c r="B451" s="60"/>
      <c r="C451" s="61" t="str">
        <f>IFERROR(IF(B451="No CAS","",INDEX('DEQ Pollutant List'!$C$7:$C$614,MATCH('3. Pollutant Emissions - EF'!B451,'DEQ Pollutant List'!$B$7:$B$614,0))),"")</f>
        <v/>
      </c>
      <c r="D451" s="68" t="str">
        <f>IFERROR(IF(OR($B451="",$B451="No CAS"),INDEX('DEQ Pollutant List'!$A$7:$A$614,MATCH($C451,'DEQ Pollutant List'!$C$7:$C$614,0)),INDEX('DEQ Pollutant List'!$A$7:$A$614,MATCH($B451,'DEQ Pollutant List'!$B$7:$B$614,0))),"")</f>
        <v/>
      </c>
      <c r="E451" s="76"/>
      <c r="F451" s="77"/>
      <c r="G451" s="78"/>
      <c r="H451" s="79"/>
      <c r="I451" s="80"/>
      <c r="J451" s="77"/>
      <c r="K451" s="81"/>
      <c r="L451" s="79"/>
      <c r="M451" s="77"/>
      <c r="N451" s="81"/>
      <c r="O451" s="79"/>
    </row>
    <row r="452" spans="1:15" x14ac:dyDescent="0.35">
      <c r="A452" s="59"/>
      <c r="B452" s="60"/>
      <c r="C452" s="61" t="str">
        <f>IFERROR(IF(B452="No CAS","",INDEX('DEQ Pollutant List'!$C$7:$C$614,MATCH('3. Pollutant Emissions - EF'!B452,'DEQ Pollutant List'!$B$7:$B$614,0))),"")</f>
        <v/>
      </c>
      <c r="D452" s="68" t="str">
        <f>IFERROR(IF(OR($B452="",$B452="No CAS"),INDEX('DEQ Pollutant List'!$A$7:$A$614,MATCH($C452,'DEQ Pollutant List'!$C$7:$C$614,0)),INDEX('DEQ Pollutant List'!$A$7:$A$614,MATCH($B452,'DEQ Pollutant List'!$B$7:$B$614,0))),"")</f>
        <v/>
      </c>
      <c r="E452" s="76"/>
      <c r="F452" s="77"/>
      <c r="G452" s="78"/>
      <c r="H452" s="79"/>
      <c r="I452" s="80"/>
      <c r="J452" s="77"/>
      <c r="K452" s="81"/>
      <c r="L452" s="79"/>
      <c r="M452" s="77"/>
      <c r="N452" s="81"/>
      <c r="O452" s="79"/>
    </row>
    <row r="453" spans="1:15" x14ac:dyDescent="0.35">
      <c r="A453" s="59"/>
      <c r="B453" s="60"/>
      <c r="C453" s="61" t="str">
        <f>IFERROR(IF(B453="No CAS","",INDEX('DEQ Pollutant List'!$C$7:$C$614,MATCH('3. Pollutant Emissions - EF'!B453,'DEQ Pollutant List'!$B$7:$B$614,0))),"")</f>
        <v/>
      </c>
      <c r="D453" s="68" t="str">
        <f>IFERROR(IF(OR($B453="",$B453="No CAS"),INDEX('DEQ Pollutant List'!$A$7:$A$614,MATCH($C453,'DEQ Pollutant List'!$C$7:$C$614,0)),INDEX('DEQ Pollutant List'!$A$7:$A$614,MATCH($B453,'DEQ Pollutant List'!$B$7:$B$614,0))),"")</f>
        <v/>
      </c>
      <c r="E453" s="76"/>
      <c r="F453" s="77"/>
      <c r="G453" s="78"/>
      <c r="H453" s="79"/>
      <c r="I453" s="80"/>
      <c r="J453" s="77"/>
      <c r="K453" s="81"/>
      <c r="L453" s="79"/>
      <c r="M453" s="77"/>
      <c r="N453" s="81"/>
      <c r="O453" s="79"/>
    </row>
    <row r="454" spans="1:15" x14ac:dyDescent="0.35">
      <c r="A454" s="59"/>
      <c r="B454" s="60"/>
      <c r="C454" s="61" t="str">
        <f>IFERROR(IF(B454="No CAS","",INDEX('DEQ Pollutant List'!$C$7:$C$614,MATCH('3. Pollutant Emissions - EF'!B454,'DEQ Pollutant List'!$B$7:$B$614,0))),"")</f>
        <v/>
      </c>
      <c r="D454" s="68" t="str">
        <f>IFERROR(IF(OR($B454="",$B454="No CAS"),INDEX('DEQ Pollutant List'!$A$7:$A$614,MATCH($C454,'DEQ Pollutant List'!$C$7:$C$614,0)),INDEX('DEQ Pollutant List'!$A$7:$A$614,MATCH($B454,'DEQ Pollutant List'!$B$7:$B$614,0))),"")</f>
        <v/>
      </c>
      <c r="E454" s="76"/>
      <c r="F454" s="77"/>
      <c r="G454" s="78"/>
      <c r="H454" s="79"/>
      <c r="I454" s="80"/>
      <c r="J454" s="77"/>
      <c r="K454" s="81"/>
      <c r="L454" s="79"/>
      <c r="M454" s="77"/>
      <c r="N454" s="81"/>
      <c r="O454" s="79"/>
    </row>
    <row r="455" spans="1:15" x14ac:dyDescent="0.35">
      <c r="A455" s="59"/>
      <c r="B455" s="60"/>
      <c r="C455" s="61" t="str">
        <f>IFERROR(IF(B455="No CAS","",INDEX('DEQ Pollutant List'!$C$7:$C$614,MATCH('3. Pollutant Emissions - EF'!B455,'DEQ Pollutant List'!$B$7:$B$614,0))),"")</f>
        <v/>
      </c>
      <c r="D455" s="68" t="str">
        <f>IFERROR(IF(OR($B455="",$B455="No CAS"),INDEX('DEQ Pollutant List'!$A$7:$A$614,MATCH($C455,'DEQ Pollutant List'!$C$7:$C$614,0)),INDEX('DEQ Pollutant List'!$A$7:$A$614,MATCH($B455,'DEQ Pollutant List'!$B$7:$B$614,0))),"")</f>
        <v/>
      </c>
      <c r="E455" s="76"/>
      <c r="F455" s="77"/>
      <c r="G455" s="78"/>
      <c r="H455" s="79"/>
      <c r="I455" s="80"/>
      <c r="J455" s="77"/>
      <c r="K455" s="81"/>
      <c r="L455" s="79"/>
      <c r="M455" s="77"/>
      <c r="N455" s="81"/>
      <c r="O455" s="79"/>
    </row>
    <row r="456" spans="1:15" x14ac:dyDescent="0.35">
      <c r="A456" s="59"/>
      <c r="B456" s="60"/>
      <c r="C456" s="61" t="str">
        <f>IFERROR(IF(B456="No CAS","",INDEX('DEQ Pollutant List'!$C$7:$C$614,MATCH('3. Pollutant Emissions - EF'!B456,'DEQ Pollutant List'!$B$7:$B$614,0))),"")</f>
        <v/>
      </c>
      <c r="D456" s="68" t="str">
        <f>IFERROR(IF(OR($B456="",$B456="No CAS"),INDEX('DEQ Pollutant List'!$A$7:$A$614,MATCH($C456,'DEQ Pollutant List'!$C$7:$C$614,0)),INDEX('DEQ Pollutant List'!$A$7:$A$614,MATCH($B456,'DEQ Pollutant List'!$B$7:$B$614,0))),"")</f>
        <v/>
      </c>
      <c r="E456" s="76"/>
      <c r="F456" s="77"/>
      <c r="G456" s="78"/>
      <c r="H456" s="79"/>
      <c r="I456" s="80"/>
      <c r="J456" s="77"/>
      <c r="K456" s="81"/>
      <c r="L456" s="79"/>
      <c r="M456" s="77"/>
      <c r="N456" s="81"/>
      <c r="O456" s="79"/>
    </row>
    <row r="457" spans="1:15" x14ac:dyDescent="0.35">
      <c r="A457" s="59"/>
      <c r="B457" s="60"/>
      <c r="C457" s="61" t="str">
        <f>IFERROR(IF(B457="No CAS","",INDEX('DEQ Pollutant List'!$C$7:$C$614,MATCH('3. Pollutant Emissions - EF'!B457,'DEQ Pollutant List'!$B$7:$B$614,0))),"")</f>
        <v/>
      </c>
      <c r="D457" s="68" t="str">
        <f>IFERROR(IF(OR($B457="",$B457="No CAS"),INDEX('DEQ Pollutant List'!$A$7:$A$614,MATCH($C457,'DEQ Pollutant List'!$C$7:$C$614,0)),INDEX('DEQ Pollutant List'!$A$7:$A$614,MATCH($B457,'DEQ Pollutant List'!$B$7:$B$614,0))),"")</f>
        <v/>
      </c>
      <c r="E457" s="76"/>
      <c r="F457" s="77"/>
      <c r="G457" s="78"/>
      <c r="H457" s="79"/>
      <c r="I457" s="80"/>
      <c r="J457" s="77"/>
      <c r="K457" s="81"/>
      <c r="L457" s="79"/>
      <c r="M457" s="77"/>
      <c r="N457" s="81"/>
      <c r="O457" s="79"/>
    </row>
    <row r="458" spans="1:15" x14ac:dyDescent="0.35">
      <c r="A458" s="59"/>
      <c r="B458" s="60"/>
      <c r="C458" s="61" t="str">
        <f>IFERROR(IF(B458="No CAS","",INDEX('DEQ Pollutant List'!$C$7:$C$614,MATCH('3. Pollutant Emissions - EF'!B458,'DEQ Pollutant List'!$B$7:$B$614,0))),"")</f>
        <v/>
      </c>
      <c r="D458" s="68" t="str">
        <f>IFERROR(IF(OR($B458="",$B458="No CAS"),INDEX('DEQ Pollutant List'!$A$7:$A$614,MATCH($C458,'DEQ Pollutant List'!$C$7:$C$614,0)),INDEX('DEQ Pollutant List'!$A$7:$A$614,MATCH($B458,'DEQ Pollutant List'!$B$7:$B$614,0))),"")</f>
        <v/>
      </c>
      <c r="E458" s="76"/>
      <c r="F458" s="77"/>
      <c r="G458" s="78"/>
      <c r="H458" s="79"/>
      <c r="I458" s="80"/>
      <c r="J458" s="77"/>
      <c r="K458" s="81"/>
      <c r="L458" s="79"/>
      <c r="M458" s="77"/>
      <c r="N458" s="81"/>
      <c r="O458" s="79"/>
    </row>
    <row r="459" spans="1:15" x14ac:dyDescent="0.35">
      <c r="A459" s="59"/>
      <c r="B459" s="60"/>
      <c r="C459" s="61" t="str">
        <f>IFERROR(IF(B459="No CAS","",INDEX('DEQ Pollutant List'!$C$7:$C$614,MATCH('3. Pollutant Emissions - EF'!B459,'DEQ Pollutant List'!$B$7:$B$614,0))),"")</f>
        <v/>
      </c>
      <c r="D459" s="68" t="str">
        <f>IFERROR(IF(OR($B459="",$B459="No CAS"),INDEX('DEQ Pollutant List'!$A$7:$A$614,MATCH($C459,'DEQ Pollutant List'!$C$7:$C$614,0)),INDEX('DEQ Pollutant List'!$A$7:$A$614,MATCH($B459,'DEQ Pollutant List'!$B$7:$B$614,0))),"")</f>
        <v/>
      </c>
      <c r="E459" s="76"/>
      <c r="F459" s="77"/>
      <c r="G459" s="78"/>
      <c r="H459" s="79"/>
      <c r="I459" s="80"/>
      <c r="J459" s="77"/>
      <c r="K459" s="81"/>
      <c r="L459" s="79"/>
      <c r="M459" s="77"/>
      <c r="N459" s="81"/>
      <c r="O459" s="79"/>
    </row>
    <row r="460" spans="1:15" x14ac:dyDescent="0.35">
      <c r="A460" s="59"/>
      <c r="B460" s="60"/>
      <c r="C460" s="61" t="str">
        <f>IFERROR(IF(B460="No CAS","",INDEX('DEQ Pollutant List'!$C$7:$C$614,MATCH('3. Pollutant Emissions - EF'!B460,'DEQ Pollutant List'!$B$7:$B$614,0))),"")</f>
        <v/>
      </c>
      <c r="D460" s="68" t="str">
        <f>IFERROR(IF(OR($B460="",$B460="No CAS"),INDEX('DEQ Pollutant List'!$A$7:$A$614,MATCH($C460,'DEQ Pollutant List'!$C$7:$C$614,0)),INDEX('DEQ Pollutant List'!$A$7:$A$614,MATCH($B460,'DEQ Pollutant List'!$B$7:$B$614,0))),"")</f>
        <v/>
      </c>
      <c r="E460" s="76"/>
      <c r="F460" s="77"/>
      <c r="G460" s="78"/>
      <c r="H460" s="79"/>
      <c r="I460" s="80"/>
      <c r="J460" s="77"/>
      <c r="K460" s="81"/>
      <c r="L460" s="79"/>
      <c r="M460" s="77"/>
      <c r="N460" s="81"/>
      <c r="O460" s="79"/>
    </row>
    <row r="461" spans="1:15" x14ac:dyDescent="0.35">
      <c r="A461" s="59"/>
      <c r="B461" s="60"/>
      <c r="C461" s="61" t="str">
        <f>IFERROR(IF(B461="No CAS","",INDEX('DEQ Pollutant List'!$C$7:$C$614,MATCH('3. Pollutant Emissions - EF'!B461,'DEQ Pollutant List'!$B$7:$B$614,0))),"")</f>
        <v/>
      </c>
      <c r="D461" s="68" t="str">
        <f>IFERROR(IF(OR($B461="",$B461="No CAS"),INDEX('DEQ Pollutant List'!$A$7:$A$614,MATCH($C461,'DEQ Pollutant List'!$C$7:$C$614,0)),INDEX('DEQ Pollutant List'!$A$7:$A$614,MATCH($B461,'DEQ Pollutant List'!$B$7:$B$614,0))),"")</f>
        <v/>
      </c>
      <c r="E461" s="76"/>
      <c r="F461" s="77"/>
      <c r="G461" s="78"/>
      <c r="H461" s="79"/>
      <c r="I461" s="80"/>
      <c r="J461" s="77"/>
      <c r="K461" s="81"/>
      <c r="L461" s="79"/>
      <c r="M461" s="77"/>
      <c r="N461" s="81"/>
      <c r="O461" s="79"/>
    </row>
    <row r="462" spans="1:15" x14ac:dyDescent="0.35">
      <c r="A462" s="59"/>
      <c r="B462" s="60"/>
      <c r="C462" s="61" t="str">
        <f>IFERROR(IF(B462="No CAS","",INDEX('DEQ Pollutant List'!$C$7:$C$614,MATCH('3. Pollutant Emissions - EF'!B462,'DEQ Pollutant List'!$B$7:$B$614,0))),"")</f>
        <v/>
      </c>
      <c r="D462" s="68" t="str">
        <f>IFERROR(IF(OR($B462="",$B462="No CAS"),INDEX('DEQ Pollutant List'!$A$7:$A$614,MATCH($C462,'DEQ Pollutant List'!$C$7:$C$614,0)),INDEX('DEQ Pollutant List'!$A$7:$A$614,MATCH($B462,'DEQ Pollutant List'!$B$7:$B$614,0))),"")</f>
        <v/>
      </c>
      <c r="E462" s="76"/>
      <c r="F462" s="77"/>
      <c r="G462" s="78"/>
      <c r="H462" s="79"/>
      <c r="I462" s="80"/>
      <c r="J462" s="77"/>
      <c r="K462" s="81"/>
      <c r="L462" s="79"/>
      <c r="M462" s="77"/>
      <c r="N462" s="81"/>
      <c r="O462" s="79"/>
    </row>
    <row r="463" spans="1:15" x14ac:dyDescent="0.35">
      <c r="A463" s="59"/>
      <c r="B463" s="60"/>
      <c r="C463" s="61" t="str">
        <f>IFERROR(IF(B463="No CAS","",INDEX('DEQ Pollutant List'!$C$7:$C$614,MATCH('3. Pollutant Emissions - EF'!B463,'DEQ Pollutant List'!$B$7:$B$614,0))),"")</f>
        <v/>
      </c>
      <c r="D463" s="68" t="str">
        <f>IFERROR(IF(OR($B463="",$B463="No CAS"),INDEX('DEQ Pollutant List'!$A$7:$A$614,MATCH($C463,'DEQ Pollutant List'!$C$7:$C$614,0)),INDEX('DEQ Pollutant List'!$A$7:$A$614,MATCH($B463,'DEQ Pollutant List'!$B$7:$B$614,0))),"")</f>
        <v/>
      </c>
      <c r="E463" s="76"/>
      <c r="F463" s="77"/>
      <c r="G463" s="78"/>
      <c r="H463" s="79"/>
      <c r="I463" s="80"/>
      <c r="J463" s="77"/>
      <c r="K463" s="81"/>
      <c r="L463" s="79"/>
      <c r="M463" s="77"/>
      <c r="N463" s="81"/>
      <c r="O463" s="79"/>
    </row>
    <row r="464" spans="1:15" x14ac:dyDescent="0.35">
      <c r="A464" s="59"/>
      <c r="B464" s="60"/>
      <c r="C464" s="61" t="str">
        <f>IFERROR(IF(B464="No CAS","",INDEX('DEQ Pollutant List'!$C$7:$C$614,MATCH('3. Pollutant Emissions - EF'!B464,'DEQ Pollutant List'!$B$7:$B$614,0))),"")</f>
        <v/>
      </c>
      <c r="D464" s="68" t="str">
        <f>IFERROR(IF(OR($B464="",$B464="No CAS"),INDEX('DEQ Pollutant List'!$A$7:$A$614,MATCH($C464,'DEQ Pollutant List'!$C$7:$C$614,0)),INDEX('DEQ Pollutant List'!$A$7:$A$614,MATCH($B464,'DEQ Pollutant List'!$B$7:$B$614,0))),"")</f>
        <v/>
      </c>
      <c r="E464" s="76"/>
      <c r="F464" s="77"/>
      <c r="G464" s="78"/>
      <c r="H464" s="79"/>
      <c r="I464" s="80"/>
      <c r="J464" s="77"/>
      <c r="K464" s="81"/>
      <c r="L464" s="79"/>
      <c r="M464" s="77"/>
      <c r="N464" s="81"/>
      <c r="O464" s="79"/>
    </row>
    <row r="465" spans="1:15" x14ac:dyDescent="0.35">
      <c r="A465" s="59"/>
      <c r="B465" s="60"/>
      <c r="C465" s="61" t="str">
        <f>IFERROR(IF(B465="No CAS","",INDEX('DEQ Pollutant List'!$C$7:$C$614,MATCH('3. Pollutant Emissions - EF'!B465,'DEQ Pollutant List'!$B$7:$B$614,0))),"")</f>
        <v/>
      </c>
      <c r="D465" s="68" t="str">
        <f>IFERROR(IF(OR($B465="",$B465="No CAS"),INDEX('DEQ Pollutant List'!$A$7:$A$614,MATCH($C465,'DEQ Pollutant List'!$C$7:$C$614,0)),INDEX('DEQ Pollutant List'!$A$7:$A$614,MATCH($B465,'DEQ Pollutant List'!$B$7:$B$614,0))),"")</f>
        <v/>
      </c>
      <c r="E465" s="76"/>
      <c r="F465" s="77"/>
      <c r="G465" s="78"/>
      <c r="H465" s="79"/>
      <c r="I465" s="80"/>
      <c r="J465" s="77"/>
      <c r="K465" s="81"/>
      <c r="L465" s="79"/>
      <c r="M465" s="77"/>
      <c r="N465" s="81"/>
      <c r="O465" s="79"/>
    </row>
    <row r="466" spans="1:15" x14ac:dyDescent="0.35">
      <c r="A466" s="59"/>
      <c r="B466" s="60"/>
      <c r="C466" s="61" t="str">
        <f>IFERROR(IF(B466="No CAS","",INDEX('DEQ Pollutant List'!$C$7:$C$614,MATCH('3. Pollutant Emissions - EF'!B466,'DEQ Pollutant List'!$B$7:$B$614,0))),"")</f>
        <v/>
      </c>
      <c r="D466" s="68" t="str">
        <f>IFERROR(IF(OR($B466="",$B466="No CAS"),INDEX('DEQ Pollutant List'!$A$7:$A$614,MATCH($C466,'DEQ Pollutant List'!$C$7:$C$614,0)),INDEX('DEQ Pollutant List'!$A$7:$A$614,MATCH($B466,'DEQ Pollutant List'!$B$7:$B$614,0))),"")</f>
        <v/>
      </c>
      <c r="E466" s="76"/>
      <c r="F466" s="77"/>
      <c r="G466" s="78"/>
      <c r="H466" s="79"/>
      <c r="I466" s="80"/>
      <c r="J466" s="77"/>
      <c r="K466" s="81"/>
      <c r="L466" s="79"/>
      <c r="M466" s="77"/>
      <c r="N466" s="81"/>
      <c r="O466" s="79"/>
    </row>
    <row r="467" spans="1:15" x14ac:dyDescent="0.35">
      <c r="A467" s="59"/>
      <c r="B467" s="60"/>
      <c r="C467" s="61" t="str">
        <f>IFERROR(IF(B467="No CAS","",INDEX('DEQ Pollutant List'!$C$7:$C$614,MATCH('3. Pollutant Emissions - EF'!B467,'DEQ Pollutant List'!$B$7:$B$614,0))),"")</f>
        <v/>
      </c>
      <c r="D467" s="68" t="str">
        <f>IFERROR(IF(OR($B467="",$B467="No CAS"),INDEX('DEQ Pollutant List'!$A$7:$A$614,MATCH($C467,'DEQ Pollutant List'!$C$7:$C$614,0)),INDEX('DEQ Pollutant List'!$A$7:$A$614,MATCH($B467,'DEQ Pollutant List'!$B$7:$B$614,0))),"")</f>
        <v/>
      </c>
      <c r="E467" s="76"/>
      <c r="F467" s="77"/>
      <c r="G467" s="78"/>
      <c r="H467" s="79"/>
      <c r="I467" s="80"/>
      <c r="J467" s="77"/>
      <c r="K467" s="81"/>
      <c r="L467" s="79"/>
      <c r="M467" s="77"/>
      <c r="N467" s="81"/>
      <c r="O467" s="79"/>
    </row>
    <row r="468" spans="1:15" x14ac:dyDescent="0.35">
      <c r="A468" s="59"/>
      <c r="B468" s="60"/>
      <c r="C468" s="61" t="str">
        <f>IFERROR(IF(B468="No CAS","",INDEX('DEQ Pollutant List'!$C$7:$C$614,MATCH('3. Pollutant Emissions - EF'!B468,'DEQ Pollutant List'!$B$7:$B$614,0))),"")</f>
        <v/>
      </c>
      <c r="D468" s="68" t="str">
        <f>IFERROR(IF(OR($B468="",$B468="No CAS"),INDEX('DEQ Pollutant List'!$A$7:$A$614,MATCH($C468,'DEQ Pollutant List'!$C$7:$C$614,0)),INDEX('DEQ Pollutant List'!$A$7:$A$614,MATCH($B468,'DEQ Pollutant List'!$B$7:$B$614,0))),"")</f>
        <v/>
      </c>
      <c r="E468" s="76"/>
      <c r="F468" s="77"/>
      <c r="G468" s="78"/>
      <c r="H468" s="79"/>
      <c r="I468" s="80"/>
      <c r="J468" s="77"/>
      <c r="K468" s="81"/>
      <c r="L468" s="79"/>
      <c r="M468" s="77"/>
      <c r="N468" s="81"/>
      <c r="O468" s="79"/>
    </row>
    <row r="469" spans="1:15" x14ac:dyDescent="0.35">
      <c r="A469" s="59"/>
      <c r="B469" s="60"/>
      <c r="C469" s="61" t="str">
        <f>IFERROR(IF(B469="No CAS","",INDEX('DEQ Pollutant List'!$C$7:$C$614,MATCH('3. Pollutant Emissions - EF'!B469,'DEQ Pollutant List'!$B$7:$B$614,0))),"")</f>
        <v/>
      </c>
      <c r="D469" s="68" t="str">
        <f>IFERROR(IF(OR($B469="",$B469="No CAS"),INDEX('DEQ Pollutant List'!$A$7:$A$614,MATCH($C469,'DEQ Pollutant List'!$C$7:$C$614,0)),INDEX('DEQ Pollutant List'!$A$7:$A$614,MATCH($B469,'DEQ Pollutant List'!$B$7:$B$614,0))),"")</f>
        <v/>
      </c>
      <c r="E469" s="76"/>
      <c r="F469" s="77"/>
      <c r="G469" s="78"/>
      <c r="H469" s="79"/>
      <c r="I469" s="80"/>
      <c r="J469" s="77"/>
      <c r="K469" s="81"/>
      <c r="L469" s="79"/>
      <c r="M469" s="77"/>
      <c r="N469" s="81"/>
      <c r="O469" s="79"/>
    </row>
    <row r="470" spans="1:15" x14ac:dyDescent="0.35">
      <c r="A470" s="59"/>
      <c r="B470" s="60"/>
      <c r="C470" s="61" t="str">
        <f>IFERROR(IF(B470="No CAS","",INDEX('DEQ Pollutant List'!$C$7:$C$614,MATCH('3. Pollutant Emissions - EF'!B470,'DEQ Pollutant List'!$B$7:$B$614,0))),"")</f>
        <v/>
      </c>
      <c r="D470" s="68" t="str">
        <f>IFERROR(IF(OR($B470="",$B470="No CAS"),INDEX('DEQ Pollutant List'!$A$7:$A$614,MATCH($C470,'DEQ Pollutant List'!$C$7:$C$614,0)),INDEX('DEQ Pollutant List'!$A$7:$A$614,MATCH($B470,'DEQ Pollutant List'!$B$7:$B$614,0))),"")</f>
        <v/>
      </c>
      <c r="E470" s="76"/>
      <c r="F470" s="77"/>
      <c r="G470" s="78"/>
      <c r="H470" s="79"/>
      <c r="I470" s="80"/>
      <c r="J470" s="77"/>
      <c r="K470" s="81"/>
      <c r="L470" s="79"/>
      <c r="M470" s="77"/>
      <c r="N470" s="81"/>
      <c r="O470" s="79"/>
    </row>
    <row r="471" spans="1:15" x14ac:dyDescent="0.35">
      <c r="A471" s="59"/>
      <c r="B471" s="60"/>
      <c r="C471" s="61" t="str">
        <f>IFERROR(IF(B471="No CAS","",INDEX('DEQ Pollutant List'!$C$7:$C$614,MATCH('3. Pollutant Emissions - EF'!B471,'DEQ Pollutant List'!$B$7:$B$614,0))),"")</f>
        <v/>
      </c>
      <c r="D471" s="68" t="str">
        <f>IFERROR(IF(OR($B471="",$B471="No CAS"),INDEX('DEQ Pollutant List'!$A$7:$A$614,MATCH($C471,'DEQ Pollutant List'!$C$7:$C$614,0)),INDEX('DEQ Pollutant List'!$A$7:$A$614,MATCH($B471,'DEQ Pollutant List'!$B$7:$B$614,0))),"")</f>
        <v/>
      </c>
      <c r="E471" s="76"/>
      <c r="F471" s="77"/>
      <c r="G471" s="78"/>
      <c r="H471" s="79"/>
      <c r="I471" s="80"/>
      <c r="J471" s="77"/>
      <c r="K471" s="81"/>
      <c r="L471" s="79"/>
      <c r="M471" s="77"/>
      <c r="N471" s="81"/>
      <c r="O471" s="79"/>
    </row>
    <row r="472" spans="1:15" x14ac:dyDescent="0.35">
      <c r="A472" s="59"/>
      <c r="B472" s="60"/>
      <c r="C472" s="61" t="str">
        <f>IFERROR(IF(B472="No CAS","",INDEX('DEQ Pollutant List'!$C$7:$C$614,MATCH('3. Pollutant Emissions - EF'!B472,'DEQ Pollutant List'!$B$7:$B$614,0))),"")</f>
        <v/>
      </c>
      <c r="D472" s="68" t="str">
        <f>IFERROR(IF(OR($B472="",$B472="No CAS"),INDEX('DEQ Pollutant List'!$A$7:$A$614,MATCH($C472,'DEQ Pollutant List'!$C$7:$C$614,0)),INDEX('DEQ Pollutant List'!$A$7:$A$614,MATCH($B472,'DEQ Pollutant List'!$B$7:$B$614,0))),"")</f>
        <v/>
      </c>
      <c r="E472" s="76"/>
      <c r="F472" s="77"/>
      <c r="G472" s="78"/>
      <c r="H472" s="79"/>
      <c r="I472" s="80"/>
      <c r="J472" s="77"/>
      <c r="K472" s="81"/>
      <c r="L472" s="79"/>
      <c r="M472" s="77"/>
      <c r="N472" s="81"/>
      <c r="O472" s="79"/>
    </row>
    <row r="473" spans="1:15" x14ac:dyDescent="0.35">
      <c r="A473" s="59"/>
      <c r="B473" s="60"/>
      <c r="C473" s="61" t="str">
        <f>IFERROR(IF(B473="No CAS","",INDEX('DEQ Pollutant List'!$C$7:$C$614,MATCH('3. Pollutant Emissions - EF'!B473,'DEQ Pollutant List'!$B$7:$B$614,0))),"")</f>
        <v/>
      </c>
      <c r="D473" s="68" t="str">
        <f>IFERROR(IF(OR($B473="",$B473="No CAS"),INDEX('DEQ Pollutant List'!$A$7:$A$614,MATCH($C473,'DEQ Pollutant List'!$C$7:$C$614,0)),INDEX('DEQ Pollutant List'!$A$7:$A$614,MATCH($B473,'DEQ Pollutant List'!$B$7:$B$614,0))),"")</f>
        <v/>
      </c>
      <c r="E473" s="76"/>
      <c r="F473" s="77"/>
      <c r="G473" s="78"/>
      <c r="H473" s="79"/>
      <c r="I473" s="80"/>
      <c r="J473" s="77"/>
      <c r="K473" s="81"/>
      <c r="L473" s="79"/>
      <c r="M473" s="77"/>
      <c r="N473" s="81"/>
      <c r="O473" s="79"/>
    </row>
    <row r="474" spans="1:15" x14ac:dyDescent="0.35">
      <c r="A474" s="59"/>
      <c r="B474" s="60"/>
      <c r="C474" s="61" t="str">
        <f>IFERROR(IF(B474="No CAS","",INDEX('DEQ Pollutant List'!$C$7:$C$614,MATCH('3. Pollutant Emissions - EF'!B474,'DEQ Pollutant List'!$B$7:$B$614,0))),"")</f>
        <v/>
      </c>
      <c r="D474" s="68" t="str">
        <f>IFERROR(IF(OR($B474="",$B474="No CAS"),INDEX('DEQ Pollutant List'!$A$7:$A$614,MATCH($C474,'DEQ Pollutant List'!$C$7:$C$614,0)),INDEX('DEQ Pollutant List'!$A$7:$A$614,MATCH($B474,'DEQ Pollutant List'!$B$7:$B$614,0))),"")</f>
        <v/>
      </c>
      <c r="E474" s="76"/>
      <c r="F474" s="77"/>
      <c r="G474" s="78"/>
      <c r="H474" s="79"/>
      <c r="I474" s="80"/>
      <c r="J474" s="77"/>
      <c r="K474" s="81"/>
      <c r="L474" s="79"/>
      <c r="M474" s="77"/>
      <c r="N474" s="81"/>
      <c r="O474" s="79"/>
    </row>
    <row r="475" spans="1:15" x14ac:dyDescent="0.35">
      <c r="A475" s="59"/>
      <c r="B475" s="60"/>
      <c r="C475" s="61" t="str">
        <f>IFERROR(IF(B475="No CAS","",INDEX('DEQ Pollutant List'!$C$7:$C$614,MATCH('3. Pollutant Emissions - EF'!B475,'DEQ Pollutant List'!$B$7:$B$614,0))),"")</f>
        <v/>
      </c>
      <c r="D475" s="68" t="str">
        <f>IFERROR(IF(OR($B475="",$B475="No CAS"),INDEX('DEQ Pollutant List'!$A$7:$A$614,MATCH($C475,'DEQ Pollutant List'!$C$7:$C$614,0)),INDEX('DEQ Pollutant List'!$A$7:$A$614,MATCH($B475,'DEQ Pollutant List'!$B$7:$B$614,0))),"")</f>
        <v/>
      </c>
      <c r="E475" s="76"/>
      <c r="F475" s="77"/>
      <c r="G475" s="78"/>
      <c r="H475" s="79"/>
      <c r="I475" s="80"/>
      <c r="J475" s="77"/>
      <c r="K475" s="81"/>
      <c r="L475" s="79"/>
      <c r="M475" s="77"/>
      <c r="N475" s="81"/>
      <c r="O475" s="79"/>
    </row>
    <row r="476" spans="1:15" x14ac:dyDescent="0.35">
      <c r="A476" s="59"/>
      <c r="B476" s="60"/>
      <c r="C476" s="61" t="str">
        <f>IFERROR(IF(B476="No CAS","",INDEX('DEQ Pollutant List'!$C$7:$C$614,MATCH('3. Pollutant Emissions - EF'!B476,'DEQ Pollutant List'!$B$7:$B$614,0))),"")</f>
        <v/>
      </c>
      <c r="D476" s="68" t="str">
        <f>IFERROR(IF(OR($B476="",$B476="No CAS"),INDEX('DEQ Pollutant List'!$A$7:$A$614,MATCH($C476,'DEQ Pollutant List'!$C$7:$C$614,0)),INDEX('DEQ Pollutant List'!$A$7:$A$614,MATCH($B476,'DEQ Pollutant List'!$B$7:$B$614,0))),"")</f>
        <v/>
      </c>
      <c r="E476" s="76"/>
      <c r="F476" s="77"/>
      <c r="G476" s="78"/>
      <c r="H476" s="79"/>
      <c r="I476" s="80"/>
      <c r="J476" s="77"/>
      <c r="K476" s="81"/>
      <c r="L476" s="79"/>
      <c r="M476" s="77"/>
      <c r="N476" s="81"/>
      <c r="O476" s="79"/>
    </row>
    <row r="477" spans="1:15" x14ac:dyDescent="0.35">
      <c r="A477" s="59"/>
      <c r="B477" s="60"/>
      <c r="C477" s="61" t="str">
        <f>IFERROR(IF(B477="No CAS","",INDEX('DEQ Pollutant List'!$C$7:$C$614,MATCH('3. Pollutant Emissions - EF'!B477,'DEQ Pollutant List'!$B$7:$B$614,0))),"")</f>
        <v/>
      </c>
      <c r="D477" s="68" t="str">
        <f>IFERROR(IF(OR($B477="",$B477="No CAS"),INDEX('DEQ Pollutant List'!$A$7:$A$614,MATCH($C477,'DEQ Pollutant List'!$C$7:$C$614,0)),INDEX('DEQ Pollutant List'!$A$7:$A$614,MATCH($B477,'DEQ Pollutant List'!$B$7:$B$614,0))),"")</f>
        <v/>
      </c>
      <c r="E477" s="76"/>
      <c r="F477" s="77"/>
      <c r="G477" s="78"/>
      <c r="H477" s="79"/>
      <c r="I477" s="80"/>
      <c r="J477" s="77"/>
      <c r="K477" s="81"/>
      <c r="L477" s="79"/>
      <c r="M477" s="77"/>
      <c r="N477" s="81"/>
      <c r="O477" s="79"/>
    </row>
    <row r="478" spans="1:15" x14ac:dyDescent="0.35">
      <c r="A478" s="59"/>
      <c r="B478" s="60"/>
      <c r="C478" s="61" t="str">
        <f>IFERROR(IF(B478="No CAS","",INDEX('DEQ Pollutant List'!$C$7:$C$614,MATCH('3. Pollutant Emissions - EF'!B478,'DEQ Pollutant List'!$B$7:$B$614,0))),"")</f>
        <v/>
      </c>
      <c r="D478" s="68" t="str">
        <f>IFERROR(IF(OR($B478="",$B478="No CAS"),INDEX('DEQ Pollutant List'!$A$7:$A$614,MATCH($C478,'DEQ Pollutant List'!$C$7:$C$614,0)),INDEX('DEQ Pollutant List'!$A$7:$A$614,MATCH($B478,'DEQ Pollutant List'!$B$7:$B$614,0))),"")</f>
        <v/>
      </c>
      <c r="E478" s="76"/>
      <c r="F478" s="77"/>
      <c r="G478" s="78"/>
      <c r="H478" s="79"/>
      <c r="I478" s="80"/>
      <c r="J478" s="77"/>
      <c r="K478" s="81"/>
      <c r="L478" s="79"/>
      <c r="M478" s="77"/>
      <c r="N478" s="81"/>
      <c r="O478" s="79"/>
    </row>
    <row r="479" spans="1:15" x14ac:dyDescent="0.35">
      <c r="A479" s="59"/>
      <c r="B479" s="60"/>
      <c r="C479" s="61" t="str">
        <f>IFERROR(IF(B479="No CAS","",INDEX('DEQ Pollutant List'!$C$7:$C$614,MATCH('3. Pollutant Emissions - EF'!B479,'DEQ Pollutant List'!$B$7:$B$614,0))),"")</f>
        <v/>
      </c>
      <c r="D479" s="68" t="str">
        <f>IFERROR(IF(OR($B479="",$B479="No CAS"),INDEX('DEQ Pollutant List'!$A$7:$A$614,MATCH($C479,'DEQ Pollutant List'!$C$7:$C$614,0)),INDEX('DEQ Pollutant List'!$A$7:$A$614,MATCH($B479,'DEQ Pollutant List'!$B$7:$B$614,0))),"")</f>
        <v/>
      </c>
      <c r="E479" s="76"/>
      <c r="F479" s="77"/>
      <c r="G479" s="78"/>
      <c r="H479" s="79"/>
      <c r="I479" s="80"/>
      <c r="J479" s="77"/>
      <c r="K479" s="81"/>
      <c r="L479" s="79"/>
      <c r="M479" s="77"/>
      <c r="N479" s="81"/>
      <c r="O479" s="79"/>
    </row>
    <row r="480" spans="1:15" x14ac:dyDescent="0.35">
      <c r="A480" s="59"/>
      <c r="B480" s="60"/>
      <c r="C480" s="61" t="str">
        <f>IFERROR(IF(B480="No CAS","",INDEX('DEQ Pollutant List'!$C$7:$C$614,MATCH('3. Pollutant Emissions - EF'!B480,'DEQ Pollutant List'!$B$7:$B$614,0))),"")</f>
        <v/>
      </c>
      <c r="D480" s="68" t="str">
        <f>IFERROR(IF(OR($B480="",$B480="No CAS"),INDEX('DEQ Pollutant List'!$A$7:$A$614,MATCH($C480,'DEQ Pollutant List'!$C$7:$C$614,0)),INDEX('DEQ Pollutant List'!$A$7:$A$614,MATCH($B480,'DEQ Pollutant List'!$B$7:$B$614,0))),"")</f>
        <v/>
      </c>
      <c r="E480" s="76"/>
      <c r="F480" s="77"/>
      <c r="G480" s="78"/>
      <c r="H480" s="79"/>
      <c r="I480" s="80"/>
      <c r="J480" s="77"/>
      <c r="K480" s="81"/>
      <c r="L480" s="79"/>
      <c r="M480" s="77"/>
      <c r="N480" s="81"/>
      <c r="O480" s="79"/>
    </row>
    <row r="481" spans="1:15" x14ac:dyDescent="0.35">
      <c r="A481" s="59"/>
      <c r="B481" s="60"/>
      <c r="C481" s="61" t="str">
        <f>IFERROR(IF(B481="No CAS","",INDEX('DEQ Pollutant List'!$C$7:$C$614,MATCH('3. Pollutant Emissions - EF'!B481,'DEQ Pollutant List'!$B$7:$B$614,0))),"")</f>
        <v/>
      </c>
      <c r="D481" s="68" t="str">
        <f>IFERROR(IF(OR($B481="",$B481="No CAS"),INDEX('DEQ Pollutant List'!$A$7:$A$614,MATCH($C481,'DEQ Pollutant List'!$C$7:$C$614,0)),INDEX('DEQ Pollutant List'!$A$7:$A$614,MATCH($B481,'DEQ Pollutant List'!$B$7:$B$614,0))),"")</f>
        <v/>
      </c>
      <c r="E481" s="76"/>
      <c r="F481" s="77"/>
      <c r="G481" s="78"/>
      <c r="H481" s="79"/>
      <c r="I481" s="80"/>
      <c r="J481" s="77"/>
      <c r="K481" s="81"/>
      <c r="L481" s="79"/>
      <c r="M481" s="77"/>
      <c r="N481" s="81"/>
      <c r="O481" s="79"/>
    </row>
    <row r="482" spans="1:15" x14ac:dyDescent="0.35">
      <c r="A482" s="59"/>
      <c r="B482" s="60"/>
      <c r="C482" s="61" t="str">
        <f>IFERROR(IF(B482="No CAS","",INDEX('DEQ Pollutant List'!$C$7:$C$614,MATCH('3. Pollutant Emissions - EF'!B482,'DEQ Pollutant List'!$B$7:$B$614,0))),"")</f>
        <v/>
      </c>
      <c r="D482" s="68" t="str">
        <f>IFERROR(IF(OR($B482="",$B482="No CAS"),INDEX('DEQ Pollutant List'!$A$7:$A$614,MATCH($C482,'DEQ Pollutant List'!$C$7:$C$614,0)),INDEX('DEQ Pollutant List'!$A$7:$A$614,MATCH($B482,'DEQ Pollutant List'!$B$7:$B$614,0))),"")</f>
        <v/>
      </c>
      <c r="E482" s="76"/>
      <c r="F482" s="77"/>
      <c r="G482" s="78"/>
      <c r="H482" s="79"/>
      <c r="I482" s="80"/>
      <c r="J482" s="77"/>
      <c r="K482" s="81"/>
      <c r="L482" s="79"/>
      <c r="M482" s="77"/>
      <c r="N482" s="81"/>
      <c r="O482" s="79"/>
    </row>
    <row r="483" spans="1:15" x14ac:dyDescent="0.35">
      <c r="A483" s="59"/>
      <c r="B483" s="60"/>
      <c r="C483" s="61" t="str">
        <f>IFERROR(IF(B483="No CAS","",INDEX('DEQ Pollutant List'!$C$7:$C$614,MATCH('3. Pollutant Emissions - EF'!B483,'DEQ Pollutant List'!$B$7:$B$614,0))),"")</f>
        <v/>
      </c>
      <c r="D483" s="68" t="str">
        <f>IFERROR(IF(OR($B483="",$B483="No CAS"),INDEX('DEQ Pollutant List'!$A$7:$A$614,MATCH($C483,'DEQ Pollutant List'!$C$7:$C$614,0)),INDEX('DEQ Pollutant List'!$A$7:$A$614,MATCH($B483,'DEQ Pollutant List'!$B$7:$B$614,0))),"")</f>
        <v/>
      </c>
      <c r="E483" s="76"/>
      <c r="F483" s="77"/>
      <c r="G483" s="78"/>
      <c r="H483" s="79"/>
      <c r="I483" s="80"/>
      <c r="J483" s="77"/>
      <c r="K483" s="81"/>
      <c r="L483" s="79"/>
      <c r="M483" s="77"/>
      <c r="N483" s="81"/>
      <c r="O483" s="79"/>
    </row>
    <row r="484" spans="1:15" x14ac:dyDescent="0.35">
      <c r="A484" s="59"/>
      <c r="B484" s="60"/>
      <c r="C484" s="61" t="str">
        <f>IFERROR(IF(B484="No CAS","",INDEX('DEQ Pollutant List'!$C$7:$C$614,MATCH('3. Pollutant Emissions - EF'!B484,'DEQ Pollutant List'!$B$7:$B$614,0))),"")</f>
        <v/>
      </c>
      <c r="D484" s="68" t="str">
        <f>IFERROR(IF(OR($B484="",$B484="No CAS"),INDEX('DEQ Pollutant List'!$A$7:$A$614,MATCH($C484,'DEQ Pollutant List'!$C$7:$C$614,0)),INDEX('DEQ Pollutant List'!$A$7:$A$614,MATCH($B484,'DEQ Pollutant List'!$B$7:$B$614,0))),"")</f>
        <v/>
      </c>
      <c r="E484" s="76"/>
      <c r="F484" s="77"/>
      <c r="G484" s="78"/>
      <c r="H484" s="79"/>
      <c r="I484" s="80"/>
      <c r="J484" s="77"/>
      <c r="K484" s="81"/>
      <c r="L484" s="79"/>
      <c r="M484" s="77"/>
      <c r="N484" s="81"/>
      <c r="O484" s="79"/>
    </row>
    <row r="485" spans="1:15" x14ac:dyDescent="0.35">
      <c r="A485" s="59"/>
      <c r="B485" s="60"/>
      <c r="C485" s="61" t="str">
        <f>IFERROR(IF(B485="No CAS","",INDEX('DEQ Pollutant List'!$C$7:$C$614,MATCH('3. Pollutant Emissions - EF'!B485,'DEQ Pollutant List'!$B$7:$B$614,0))),"")</f>
        <v/>
      </c>
      <c r="D485" s="68" t="str">
        <f>IFERROR(IF(OR($B485="",$B485="No CAS"),INDEX('DEQ Pollutant List'!$A$7:$A$614,MATCH($C485,'DEQ Pollutant List'!$C$7:$C$614,0)),INDEX('DEQ Pollutant List'!$A$7:$A$614,MATCH($B485,'DEQ Pollutant List'!$B$7:$B$614,0))),"")</f>
        <v/>
      </c>
      <c r="E485" s="76"/>
      <c r="F485" s="77"/>
      <c r="G485" s="78"/>
      <c r="H485" s="79"/>
      <c r="I485" s="80"/>
      <c r="J485" s="77"/>
      <c r="K485" s="81"/>
      <c r="L485" s="79"/>
      <c r="M485" s="77"/>
      <c r="N485" s="81"/>
      <c r="O485" s="79"/>
    </row>
    <row r="486" spans="1:15" x14ac:dyDescent="0.35">
      <c r="A486" s="59"/>
      <c r="B486" s="60"/>
      <c r="C486" s="61" t="str">
        <f>IFERROR(IF(B486="No CAS","",INDEX('DEQ Pollutant List'!$C$7:$C$614,MATCH('3. Pollutant Emissions - EF'!B486,'DEQ Pollutant List'!$B$7:$B$614,0))),"")</f>
        <v/>
      </c>
      <c r="D486" s="68" t="str">
        <f>IFERROR(IF(OR($B486="",$B486="No CAS"),INDEX('DEQ Pollutant List'!$A$7:$A$614,MATCH($C486,'DEQ Pollutant List'!$C$7:$C$614,0)),INDEX('DEQ Pollutant List'!$A$7:$A$614,MATCH($B486,'DEQ Pollutant List'!$B$7:$B$614,0))),"")</f>
        <v/>
      </c>
      <c r="E486" s="76"/>
      <c r="F486" s="77"/>
      <c r="G486" s="78"/>
      <c r="H486" s="79"/>
      <c r="I486" s="80"/>
      <c r="J486" s="77"/>
      <c r="K486" s="81"/>
      <c r="L486" s="79"/>
      <c r="M486" s="77"/>
      <c r="N486" s="81"/>
      <c r="O486" s="79"/>
    </row>
    <row r="487" spans="1:15" x14ac:dyDescent="0.35">
      <c r="A487" s="59"/>
      <c r="B487" s="60"/>
      <c r="C487" s="61" t="str">
        <f>IFERROR(IF(B487="No CAS","",INDEX('DEQ Pollutant List'!$C$7:$C$614,MATCH('3. Pollutant Emissions - EF'!B487,'DEQ Pollutant List'!$B$7:$B$614,0))),"")</f>
        <v/>
      </c>
      <c r="D487" s="68" t="str">
        <f>IFERROR(IF(OR($B487="",$B487="No CAS"),INDEX('DEQ Pollutant List'!$A$7:$A$614,MATCH($C487,'DEQ Pollutant List'!$C$7:$C$614,0)),INDEX('DEQ Pollutant List'!$A$7:$A$614,MATCH($B487,'DEQ Pollutant List'!$B$7:$B$614,0))),"")</f>
        <v/>
      </c>
      <c r="E487" s="76"/>
      <c r="F487" s="77"/>
      <c r="G487" s="78"/>
      <c r="H487" s="79"/>
      <c r="I487" s="80"/>
      <c r="J487" s="77"/>
      <c r="K487" s="81"/>
      <c r="L487" s="79"/>
      <c r="M487" s="77"/>
      <c r="N487" s="81"/>
      <c r="O487" s="79"/>
    </row>
    <row r="488" spans="1:15" x14ac:dyDescent="0.35">
      <c r="A488" s="59"/>
      <c r="B488" s="60"/>
      <c r="C488" s="61" t="str">
        <f>IFERROR(IF(B488="No CAS","",INDEX('DEQ Pollutant List'!$C$7:$C$614,MATCH('3. Pollutant Emissions - EF'!B488,'DEQ Pollutant List'!$B$7:$B$614,0))),"")</f>
        <v/>
      </c>
      <c r="D488" s="68" t="str">
        <f>IFERROR(IF(OR($B488="",$B488="No CAS"),INDEX('DEQ Pollutant List'!$A$7:$A$614,MATCH($C488,'DEQ Pollutant List'!$C$7:$C$614,0)),INDEX('DEQ Pollutant List'!$A$7:$A$614,MATCH($B488,'DEQ Pollutant List'!$B$7:$B$614,0))),"")</f>
        <v/>
      </c>
      <c r="E488" s="76"/>
      <c r="F488" s="77"/>
      <c r="G488" s="78"/>
      <c r="H488" s="79"/>
      <c r="I488" s="80"/>
      <c r="J488" s="77"/>
      <c r="K488" s="81"/>
      <c r="L488" s="79"/>
      <c r="M488" s="77"/>
      <c r="N488" s="81"/>
      <c r="O488" s="79"/>
    </row>
    <row r="489" spans="1:15" x14ac:dyDescent="0.35">
      <c r="A489" s="59"/>
      <c r="B489" s="60"/>
      <c r="C489" s="61" t="str">
        <f>IFERROR(IF(B489="No CAS","",INDEX('DEQ Pollutant List'!$C$7:$C$614,MATCH('3. Pollutant Emissions - EF'!B489,'DEQ Pollutant List'!$B$7:$B$614,0))),"")</f>
        <v/>
      </c>
      <c r="D489" s="68" t="str">
        <f>IFERROR(IF(OR($B489="",$B489="No CAS"),INDEX('DEQ Pollutant List'!$A$7:$A$614,MATCH($C489,'DEQ Pollutant List'!$C$7:$C$614,0)),INDEX('DEQ Pollutant List'!$A$7:$A$614,MATCH($B489,'DEQ Pollutant List'!$B$7:$B$614,0))),"")</f>
        <v/>
      </c>
      <c r="E489" s="76"/>
      <c r="F489" s="77"/>
      <c r="G489" s="78"/>
      <c r="H489" s="79"/>
      <c r="I489" s="80"/>
      <c r="J489" s="77"/>
      <c r="K489" s="81"/>
      <c r="L489" s="79"/>
      <c r="M489" s="77"/>
      <c r="N489" s="81"/>
      <c r="O489" s="79"/>
    </row>
    <row r="490" spans="1:15" x14ac:dyDescent="0.35">
      <c r="A490" s="59"/>
      <c r="B490" s="60"/>
      <c r="C490" s="61" t="str">
        <f>IFERROR(IF(B490="No CAS","",INDEX('DEQ Pollutant List'!$C$7:$C$614,MATCH('3. Pollutant Emissions - EF'!B490,'DEQ Pollutant List'!$B$7:$B$614,0))),"")</f>
        <v/>
      </c>
      <c r="D490" s="68" t="str">
        <f>IFERROR(IF(OR($B490="",$B490="No CAS"),INDEX('DEQ Pollutant List'!$A$7:$A$614,MATCH($C490,'DEQ Pollutant List'!$C$7:$C$614,0)),INDEX('DEQ Pollutant List'!$A$7:$A$614,MATCH($B490,'DEQ Pollutant List'!$B$7:$B$614,0))),"")</f>
        <v/>
      </c>
      <c r="E490" s="76"/>
      <c r="F490" s="77"/>
      <c r="G490" s="78"/>
      <c r="H490" s="79"/>
      <c r="I490" s="80"/>
      <c r="J490" s="77"/>
      <c r="K490" s="81"/>
      <c r="L490" s="79"/>
      <c r="M490" s="77"/>
      <c r="N490" s="81"/>
      <c r="O490" s="79"/>
    </row>
    <row r="491" spans="1:15" x14ac:dyDescent="0.35">
      <c r="A491" s="59"/>
      <c r="B491" s="60"/>
      <c r="C491" s="61" t="str">
        <f>IFERROR(IF(B491="No CAS","",INDEX('DEQ Pollutant List'!$C$7:$C$614,MATCH('3. Pollutant Emissions - EF'!B491,'DEQ Pollutant List'!$B$7:$B$614,0))),"")</f>
        <v/>
      </c>
      <c r="D491" s="68" t="str">
        <f>IFERROR(IF(OR($B491="",$B491="No CAS"),INDEX('DEQ Pollutant List'!$A$7:$A$614,MATCH($C491,'DEQ Pollutant List'!$C$7:$C$614,0)),INDEX('DEQ Pollutant List'!$A$7:$A$614,MATCH($B491,'DEQ Pollutant List'!$B$7:$B$614,0))),"")</f>
        <v/>
      </c>
      <c r="E491" s="76"/>
      <c r="F491" s="77"/>
      <c r="G491" s="78"/>
      <c r="H491" s="79"/>
      <c r="I491" s="80"/>
      <c r="J491" s="77"/>
      <c r="K491" s="81"/>
      <c r="L491" s="79"/>
      <c r="M491" s="77"/>
      <c r="N491" s="81"/>
      <c r="O491" s="79"/>
    </row>
    <row r="492" spans="1:15" x14ac:dyDescent="0.35">
      <c r="A492" s="59"/>
      <c r="B492" s="60"/>
      <c r="C492" s="61" t="str">
        <f>IFERROR(IF(B492="No CAS","",INDEX('DEQ Pollutant List'!$C$7:$C$614,MATCH('3. Pollutant Emissions - EF'!B492,'DEQ Pollutant List'!$B$7:$B$614,0))),"")</f>
        <v/>
      </c>
      <c r="D492" s="68" t="str">
        <f>IFERROR(IF(OR($B492="",$B492="No CAS"),INDEX('DEQ Pollutant List'!$A$7:$A$614,MATCH($C492,'DEQ Pollutant List'!$C$7:$C$614,0)),INDEX('DEQ Pollutant List'!$A$7:$A$614,MATCH($B492,'DEQ Pollutant List'!$B$7:$B$614,0))),"")</f>
        <v/>
      </c>
      <c r="E492" s="76"/>
      <c r="F492" s="77"/>
      <c r="G492" s="78"/>
      <c r="H492" s="79"/>
      <c r="I492" s="80"/>
      <c r="J492" s="77"/>
      <c r="K492" s="81"/>
      <c r="L492" s="79"/>
      <c r="M492" s="77"/>
      <c r="N492" s="81"/>
      <c r="O492" s="79"/>
    </row>
    <row r="493" spans="1:15" x14ac:dyDescent="0.35">
      <c r="A493" s="59"/>
      <c r="B493" s="60"/>
      <c r="C493" s="61" t="str">
        <f>IFERROR(IF(B493="No CAS","",INDEX('DEQ Pollutant List'!$C$7:$C$614,MATCH('3. Pollutant Emissions - EF'!B493,'DEQ Pollutant List'!$B$7:$B$614,0))),"")</f>
        <v/>
      </c>
      <c r="D493" s="68" t="str">
        <f>IFERROR(IF(OR($B493="",$B493="No CAS"),INDEX('DEQ Pollutant List'!$A$7:$A$614,MATCH($C493,'DEQ Pollutant List'!$C$7:$C$614,0)),INDEX('DEQ Pollutant List'!$A$7:$A$614,MATCH($B493,'DEQ Pollutant List'!$B$7:$B$614,0))),"")</f>
        <v/>
      </c>
      <c r="E493" s="76"/>
      <c r="F493" s="77"/>
      <c r="G493" s="78"/>
      <c r="H493" s="79"/>
      <c r="I493" s="80"/>
      <c r="J493" s="77"/>
      <c r="K493" s="81"/>
      <c r="L493" s="79"/>
      <c r="M493" s="77"/>
      <c r="N493" s="81"/>
      <c r="O493" s="79"/>
    </row>
    <row r="494" spans="1:15" x14ac:dyDescent="0.35">
      <c r="A494" s="59"/>
      <c r="B494" s="60"/>
      <c r="C494" s="61" t="str">
        <f>IFERROR(IF(B494="No CAS","",INDEX('DEQ Pollutant List'!$C$7:$C$614,MATCH('3. Pollutant Emissions - EF'!B494,'DEQ Pollutant List'!$B$7:$B$614,0))),"")</f>
        <v/>
      </c>
      <c r="D494" s="68" t="str">
        <f>IFERROR(IF(OR($B494="",$B494="No CAS"),INDEX('DEQ Pollutant List'!$A$7:$A$614,MATCH($C494,'DEQ Pollutant List'!$C$7:$C$614,0)),INDEX('DEQ Pollutant List'!$A$7:$A$614,MATCH($B494,'DEQ Pollutant List'!$B$7:$B$614,0))),"")</f>
        <v/>
      </c>
      <c r="E494" s="76"/>
      <c r="F494" s="77"/>
      <c r="G494" s="78"/>
      <c r="H494" s="79"/>
      <c r="I494" s="80"/>
      <c r="J494" s="77"/>
      <c r="K494" s="81"/>
      <c r="L494" s="79"/>
      <c r="M494" s="77"/>
      <c r="N494" s="81"/>
      <c r="O494" s="79"/>
    </row>
    <row r="495" spans="1:15" x14ac:dyDescent="0.35">
      <c r="A495" s="59"/>
      <c r="B495" s="60"/>
      <c r="C495" s="61" t="str">
        <f>IFERROR(IF(B495="No CAS","",INDEX('DEQ Pollutant List'!$C$7:$C$614,MATCH('3. Pollutant Emissions - EF'!B495,'DEQ Pollutant List'!$B$7:$B$614,0))),"")</f>
        <v/>
      </c>
      <c r="D495" s="68" t="str">
        <f>IFERROR(IF(OR($B495="",$B495="No CAS"),INDEX('DEQ Pollutant List'!$A$7:$A$614,MATCH($C495,'DEQ Pollutant List'!$C$7:$C$614,0)),INDEX('DEQ Pollutant List'!$A$7:$A$614,MATCH($B495,'DEQ Pollutant List'!$B$7:$B$614,0))),"")</f>
        <v/>
      </c>
      <c r="E495" s="76"/>
      <c r="F495" s="77"/>
      <c r="G495" s="78"/>
      <c r="H495" s="79"/>
      <c r="I495" s="80"/>
      <c r="J495" s="77"/>
      <c r="K495" s="81"/>
      <c r="L495" s="79"/>
      <c r="M495" s="77"/>
      <c r="N495" s="81"/>
      <c r="O495" s="79"/>
    </row>
    <row r="496" spans="1:15" x14ac:dyDescent="0.35">
      <c r="A496" s="59"/>
      <c r="B496" s="60"/>
      <c r="C496" s="61" t="str">
        <f>IFERROR(IF(B496="No CAS","",INDEX('DEQ Pollutant List'!$C$7:$C$614,MATCH('3. Pollutant Emissions - EF'!B496,'DEQ Pollutant List'!$B$7:$B$614,0))),"")</f>
        <v/>
      </c>
      <c r="D496" s="68" t="str">
        <f>IFERROR(IF(OR($B496="",$B496="No CAS"),INDEX('DEQ Pollutant List'!$A$7:$A$614,MATCH($C496,'DEQ Pollutant List'!$C$7:$C$614,0)),INDEX('DEQ Pollutant List'!$A$7:$A$614,MATCH($B496,'DEQ Pollutant List'!$B$7:$B$614,0))),"")</f>
        <v/>
      </c>
      <c r="E496" s="76"/>
      <c r="F496" s="77"/>
      <c r="G496" s="78"/>
      <c r="H496" s="79"/>
      <c r="I496" s="80"/>
      <c r="J496" s="77"/>
      <c r="K496" s="81"/>
      <c r="L496" s="79"/>
      <c r="M496" s="77"/>
      <c r="N496" s="81"/>
      <c r="O496" s="79"/>
    </row>
    <row r="497" spans="1:15" x14ac:dyDescent="0.35">
      <c r="A497" s="59"/>
      <c r="B497" s="60"/>
      <c r="C497" s="61" t="str">
        <f>IFERROR(IF(B497="No CAS","",INDEX('DEQ Pollutant List'!$C$7:$C$614,MATCH('3. Pollutant Emissions - EF'!B497,'DEQ Pollutant List'!$B$7:$B$614,0))),"")</f>
        <v/>
      </c>
      <c r="D497" s="68" t="str">
        <f>IFERROR(IF(OR($B497="",$B497="No CAS"),INDEX('DEQ Pollutant List'!$A$7:$A$614,MATCH($C497,'DEQ Pollutant List'!$C$7:$C$614,0)),INDEX('DEQ Pollutant List'!$A$7:$A$614,MATCH($B497,'DEQ Pollutant List'!$B$7:$B$614,0))),"")</f>
        <v/>
      </c>
      <c r="E497" s="76"/>
      <c r="F497" s="77"/>
      <c r="G497" s="78"/>
      <c r="H497" s="79"/>
      <c r="I497" s="80"/>
      <c r="J497" s="77"/>
      <c r="K497" s="81"/>
      <c r="L497" s="79"/>
      <c r="M497" s="77"/>
      <c r="N497" s="81"/>
      <c r="O497" s="79"/>
    </row>
    <row r="498" spans="1:15" x14ac:dyDescent="0.35">
      <c r="A498" s="59"/>
      <c r="B498" s="60"/>
      <c r="C498" s="61" t="str">
        <f>IFERROR(IF(B498="No CAS","",INDEX('DEQ Pollutant List'!$C$7:$C$614,MATCH('3. Pollutant Emissions - EF'!B498,'DEQ Pollutant List'!$B$7:$B$614,0))),"")</f>
        <v/>
      </c>
      <c r="D498" s="68" t="str">
        <f>IFERROR(IF(OR($B498="",$B498="No CAS"),INDEX('DEQ Pollutant List'!$A$7:$A$614,MATCH($C498,'DEQ Pollutant List'!$C$7:$C$614,0)),INDEX('DEQ Pollutant List'!$A$7:$A$614,MATCH($B498,'DEQ Pollutant List'!$B$7:$B$614,0))),"")</f>
        <v/>
      </c>
      <c r="E498" s="76"/>
      <c r="F498" s="77"/>
      <c r="G498" s="78"/>
      <c r="H498" s="79"/>
      <c r="I498" s="80"/>
      <c r="J498" s="77"/>
      <c r="K498" s="81"/>
      <c r="L498" s="79"/>
      <c r="M498" s="77"/>
      <c r="N498" s="81"/>
      <c r="O498" s="79"/>
    </row>
    <row r="499" spans="1:15" x14ac:dyDescent="0.35">
      <c r="A499" s="59"/>
      <c r="B499" s="60"/>
      <c r="C499" s="61" t="str">
        <f>IFERROR(IF(B499="No CAS","",INDEX('DEQ Pollutant List'!$C$7:$C$614,MATCH('3. Pollutant Emissions - EF'!B499,'DEQ Pollutant List'!$B$7:$B$614,0))),"")</f>
        <v/>
      </c>
      <c r="D499" s="68" t="str">
        <f>IFERROR(IF(OR($B499="",$B499="No CAS"),INDEX('DEQ Pollutant List'!$A$7:$A$614,MATCH($C499,'DEQ Pollutant List'!$C$7:$C$614,0)),INDEX('DEQ Pollutant List'!$A$7:$A$614,MATCH($B499,'DEQ Pollutant List'!$B$7:$B$614,0))),"")</f>
        <v/>
      </c>
      <c r="E499" s="76"/>
      <c r="F499" s="77"/>
      <c r="G499" s="78"/>
      <c r="H499" s="79"/>
      <c r="I499" s="80"/>
      <c r="J499" s="77"/>
      <c r="K499" s="81"/>
      <c r="L499" s="79"/>
      <c r="M499" s="77"/>
      <c r="N499" s="81"/>
      <c r="O499" s="79"/>
    </row>
    <row r="500" spans="1:15" ht="15" thickBot="1" x14ac:dyDescent="0.4">
      <c r="A500" s="62"/>
      <c r="B500" s="63"/>
      <c r="C500" s="64" t="str">
        <f>IFERROR(IF(B500="No CAS","",INDEX('DEQ Pollutant List'!$C$7:$C$614,MATCH('3. Pollutant Emissions - EF'!B500,'DEQ Pollutant List'!$B$7:$B$614,0))),"")</f>
        <v/>
      </c>
      <c r="D500" s="188" t="str">
        <f>IFERROR(IF(OR($B500="",$B500="No CAS"),INDEX('DEQ Pollutant List'!$A$7:$A$614,MATCH($C500,'DEQ Pollutant List'!$C$7:$C$614,0)),INDEX('DEQ Pollutant List'!$A$7:$A$614,MATCH($B500,'DEQ Pollutant List'!$B$7:$B$614,0))),"")</f>
        <v/>
      </c>
      <c r="E500" s="82"/>
      <c r="F500" s="83"/>
      <c r="G500" s="84"/>
      <c r="H500" s="85"/>
      <c r="I500" s="86"/>
      <c r="J500" s="83"/>
      <c r="K500" s="87"/>
      <c r="L500" s="85"/>
      <c r="M500" s="83"/>
      <c r="N500" s="87"/>
      <c r="O500" s="85"/>
    </row>
    <row r="501" spans="1:15" x14ac:dyDescent="0.35">
      <c r="A501" s="245" t="s">
        <v>1227</v>
      </c>
      <c r="B501" s="246"/>
      <c r="C501" s="246"/>
      <c r="D501" s="246"/>
      <c r="E501" s="246"/>
      <c r="F501" s="246"/>
      <c r="G501" s="246"/>
      <c r="H501" s="246"/>
      <c r="I501" s="246"/>
      <c r="J501" s="246"/>
      <c r="K501" s="246"/>
      <c r="L501" s="246"/>
      <c r="M501" s="246"/>
      <c r="N501" s="246"/>
      <c r="O501" s="247"/>
    </row>
    <row r="502" spans="1:15" x14ac:dyDescent="0.35">
      <c r="A502" s="248"/>
      <c r="B502" s="249"/>
      <c r="C502" s="249"/>
      <c r="D502" s="249"/>
      <c r="E502" s="249"/>
      <c r="F502" s="249"/>
      <c r="G502" s="249"/>
      <c r="H502" s="249"/>
      <c r="I502" s="249"/>
      <c r="J502" s="249"/>
      <c r="K502" s="249"/>
      <c r="L502" s="249"/>
      <c r="M502" s="249"/>
      <c r="N502" s="249"/>
      <c r="O502" s="250"/>
    </row>
    <row r="503" spans="1:15" ht="15" thickBot="1" x14ac:dyDescent="0.4">
      <c r="A503" s="251"/>
      <c r="B503" s="252"/>
      <c r="C503" s="252"/>
      <c r="D503" s="252"/>
      <c r="E503" s="252"/>
      <c r="F503" s="252"/>
      <c r="G503" s="252"/>
      <c r="H503" s="252"/>
      <c r="I503" s="252"/>
      <c r="J503" s="252"/>
      <c r="K503" s="252"/>
      <c r="L503" s="252"/>
      <c r="M503" s="252"/>
      <c r="N503" s="252"/>
      <c r="O503" s="253"/>
    </row>
  </sheetData>
  <sheetProtection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5" priority="3">
      <formula>LEN(TRIM(D13))=0</formula>
    </cfRule>
  </conditionalFormatting>
  <conditionalFormatting sqref="C13:C500">
    <cfRule type="expression" dxfId="4" priority="1">
      <formula>SUMPRODUCT(--ISNUMBER(SEARCH(HAPs,C13)))&gt;0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sheetPr>
  <dimension ref="A1:R201"/>
  <sheetViews>
    <sheetView zoomScale="85" zoomScaleNormal="85" workbookViewId="0">
      <pane ySplit="12" topLeftCell="A13" activePane="bottomLeft" state="frozen"/>
      <selection pane="bottomLeft" activeCell="B22" sqref="B22"/>
    </sheetView>
  </sheetViews>
  <sheetFormatPr defaultRowHeight="14.5" x14ac:dyDescent="0.35"/>
  <cols>
    <col min="1" max="1" width="22.54296875" style="1" customWidth="1"/>
    <col min="2" max="2" width="60.54296875" customWidth="1"/>
    <col min="3" max="4" width="28.26953125" customWidth="1"/>
    <col min="5" max="6" width="18.7265625" style="1" customWidth="1"/>
    <col min="7" max="18" width="12.726562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s="34" customFormat="1" ht="20.149999999999999" customHeight="1" thickBot="1" x14ac:dyDescent="0.4">
      <c r="A9" s="35"/>
      <c r="E9" s="35"/>
      <c r="F9" s="35"/>
      <c r="G9" s="35"/>
      <c r="H9" s="35"/>
      <c r="I9" s="35"/>
      <c r="J9" s="35"/>
      <c r="K9" s="35"/>
      <c r="L9" s="35"/>
      <c r="M9" s="35"/>
      <c r="N9" s="35"/>
      <c r="O9" s="35"/>
      <c r="P9" s="35"/>
      <c r="Q9" s="35"/>
      <c r="R9" s="35"/>
    </row>
    <row r="10" spans="1:18" ht="50.15" customHeight="1" thickBot="1" x14ac:dyDescent="0.4">
      <c r="A10" s="284" t="s">
        <v>1156</v>
      </c>
      <c r="B10" s="285"/>
      <c r="C10" s="285"/>
      <c r="D10" s="286"/>
      <c r="E10" s="235" t="s">
        <v>1161</v>
      </c>
      <c r="F10" s="236"/>
      <c r="G10" s="288" t="s">
        <v>1158</v>
      </c>
      <c r="H10" s="288"/>
      <c r="I10" s="288"/>
      <c r="J10" s="288"/>
      <c r="K10" s="288"/>
      <c r="L10" s="289"/>
      <c r="M10" s="287" t="s">
        <v>1159</v>
      </c>
      <c r="N10" s="288"/>
      <c r="O10" s="288"/>
      <c r="P10" s="288"/>
      <c r="Q10" s="288"/>
      <c r="R10" s="289"/>
    </row>
    <row r="11" spans="1:18" ht="20.149999999999999" customHeight="1" thickBot="1" x14ac:dyDescent="0.4">
      <c r="A11" s="282" t="s">
        <v>1274</v>
      </c>
      <c r="B11" s="260" t="s">
        <v>1154</v>
      </c>
      <c r="C11" s="292" t="s">
        <v>1178</v>
      </c>
      <c r="D11" s="290" t="s">
        <v>1155</v>
      </c>
      <c r="E11" s="233" t="s">
        <v>11</v>
      </c>
      <c r="F11" s="226" t="s">
        <v>1160</v>
      </c>
      <c r="G11" s="231" t="s">
        <v>1244</v>
      </c>
      <c r="H11" s="231"/>
      <c r="I11" s="232"/>
      <c r="J11" s="216" t="s">
        <v>1288</v>
      </c>
      <c r="K11" s="217"/>
      <c r="L11" s="218"/>
      <c r="M11" s="230" t="s">
        <v>1244</v>
      </c>
      <c r="N11" s="231"/>
      <c r="O11" s="232"/>
      <c r="P11" s="216" t="s">
        <v>1288</v>
      </c>
      <c r="Q11" s="217"/>
      <c r="R11" s="218"/>
    </row>
    <row r="12" spans="1:18" ht="45" customHeight="1" thickBot="1" x14ac:dyDescent="0.4">
      <c r="A12" s="283"/>
      <c r="B12" s="262"/>
      <c r="C12" s="293"/>
      <c r="D12" s="291"/>
      <c r="E12" s="234"/>
      <c r="F12" s="227"/>
      <c r="G12" s="52" t="s">
        <v>7</v>
      </c>
      <c r="H12" s="44" t="s">
        <v>1248</v>
      </c>
      <c r="I12" s="49" t="s">
        <v>8</v>
      </c>
      <c r="J12" s="47" t="s">
        <v>7</v>
      </c>
      <c r="K12" s="44" t="s">
        <v>1248</v>
      </c>
      <c r="L12" s="50" t="s">
        <v>8</v>
      </c>
      <c r="M12" s="47" t="s">
        <v>7</v>
      </c>
      <c r="N12" s="44" t="s">
        <v>1248</v>
      </c>
      <c r="O12" s="50" t="s">
        <v>8</v>
      </c>
      <c r="P12" s="47" t="s">
        <v>7</v>
      </c>
      <c r="Q12" s="44" t="s">
        <v>1248</v>
      </c>
      <c r="R12" s="50" t="s">
        <v>8</v>
      </c>
    </row>
    <row r="13" spans="1:18" x14ac:dyDescent="0.35">
      <c r="A13" s="14" t="s">
        <v>1275</v>
      </c>
      <c r="B13" s="21" t="s">
        <v>1317</v>
      </c>
      <c r="C13" s="8" t="s">
        <v>1224</v>
      </c>
      <c r="D13" s="11" t="s">
        <v>1225</v>
      </c>
      <c r="E13" s="10" t="s">
        <v>1217</v>
      </c>
      <c r="F13" s="9" t="s">
        <v>1226</v>
      </c>
      <c r="G13" s="22">
        <v>12000</v>
      </c>
      <c r="H13" s="23">
        <v>14000</v>
      </c>
      <c r="I13" s="24">
        <v>20000</v>
      </c>
      <c r="J13" s="25">
        <v>36</v>
      </c>
      <c r="K13" s="26">
        <v>40</v>
      </c>
      <c r="L13" s="27">
        <v>52</v>
      </c>
      <c r="M13" s="25">
        <v>2000</v>
      </c>
      <c r="N13" s="26">
        <v>2600</v>
      </c>
      <c r="O13" s="27">
        <v>5000</v>
      </c>
      <c r="P13" s="25">
        <v>5</v>
      </c>
      <c r="Q13" s="26">
        <v>7</v>
      </c>
      <c r="R13" s="27">
        <v>14</v>
      </c>
    </row>
    <row r="14" spans="1:18" x14ac:dyDescent="0.35">
      <c r="A14" s="14" t="s">
        <v>1275</v>
      </c>
      <c r="B14" s="21" t="s">
        <v>1317</v>
      </c>
      <c r="C14" s="8" t="s">
        <v>1276</v>
      </c>
      <c r="D14" s="11" t="s">
        <v>1225</v>
      </c>
      <c r="E14" s="10" t="s">
        <v>1217</v>
      </c>
      <c r="F14" s="9" t="s">
        <v>1226</v>
      </c>
      <c r="G14" s="10">
        <v>950</v>
      </c>
      <c r="H14" s="33">
        <v>1200</v>
      </c>
      <c r="I14" s="9">
        <v>1500</v>
      </c>
      <c r="J14" s="10">
        <v>5</v>
      </c>
      <c r="K14" s="33">
        <v>10</v>
      </c>
      <c r="L14" s="9">
        <v>15</v>
      </c>
      <c r="M14" s="10">
        <v>15</v>
      </c>
      <c r="N14" s="33">
        <v>30</v>
      </c>
      <c r="O14" s="9">
        <v>40</v>
      </c>
      <c r="P14" s="10">
        <v>0.5</v>
      </c>
      <c r="Q14" s="33">
        <v>1</v>
      </c>
      <c r="R14" s="9">
        <v>2</v>
      </c>
    </row>
    <row r="15" spans="1:18" x14ac:dyDescent="0.35">
      <c r="A15" s="121"/>
      <c r="B15" s="122"/>
      <c r="C15" s="123"/>
      <c r="D15" s="124"/>
      <c r="E15" s="125"/>
      <c r="F15" s="126"/>
      <c r="G15" s="125"/>
      <c r="H15" s="127"/>
      <c r="I15" s="126"/>
      <c r="J15" s="125"/>
      <c r="K15" s="127"/>
      <c r="L15" s="126"/>
      <c r="M15" s="125"/>
      <c r="N15" s="127"/>
      <c r="O15" s="126"/>
      <c r="P15" s="125"/>
      <c r="Q15" s="127"/>
      <c r="R15" s="126"/>
    </row>
    <row r="16" spans="1:18" x14ac:dyDescent="0.35">
      <c r="A16" s="59" t="s">
        <v>1413</v>
      </c>
      <c r="B16" s="90" t="s">
        <v>1371</v>
      </c>
      <c r="C16" s="61" t="s">
        <v>1372</v>
      </c>
      <c r="D16" s="191" t="s">
        <v>1373</v>
      </c>
      <c r="E16" s="190" t="s">
        <v>1374</v>
      </c>
      <c r="F16" s="79" t="s">
        <v>1438</v>
      </c>
      <c r="G16" s="190">
        <v>174.84</v>
      </c>
      <c r="H16" s="199">
        <v>352.5</v>
      </c>
      <c r="I16" s="79">
        <v>352.5</v>
      </c>
      <c r="J16" s="190">
        <v>0.55000000000000004</v>
      </c>
      <c r="K16" s="199">
        <v>1.1100000000000001</v>
      </c>
      <c r="L16" s="79">
        <v>1.1100000000000001</v>
      </c>
      <c r="M16" s="190">
        <v>0</v>
      </c>
      <c r="N16" s="199">
        <v>0</v>
      </c>
      <c r="O16" s="79">
        <v>0</v>
      </c>
      <c r="P16" s="190">
        <v>0</v>
      </c>
      <c r="Q16" s="199">
        <v>0</v>
      </c>
      <c r="R16" s="79">
        <v>0</v>
      </c>
    </row>
    <row r="17" spans="1:18" x14ac:dyDescent="0.35">
      <c r="A17" s="59" t="s">
        <v>1413</v>
      </c>
      <c r="B17" s="90" t="s">
        <v>1371</v>
      </c>
      <c r="C17" s="61" t="s">
        <v>1375</v>
      </c>
      <c r="D17" s="191" t="s">
        <v>1373</v>
      </c>
      <c r="E17" s="190" t="s">
        <v>1374</v>
      </c>
      <c r="F17" s="79" t="s">
        <v>1438</v>
      </c>
      <c r="G17" s="190">
        <v>944.77</v>
      </c>
      <c r="H17" s="199">
        <v>1408</v>
      </c>
      <c r="I17" s="79">
        <v>1408</v>
      </c>
      <c r="J17" s="190">
        <v>2.98</v>
      </c>
      <c r="K17" s="199">
        <v>4.4400000000000004</v>
      </c>
      <c r="L17" s="79">
        <v>4.4400000000000004</v>
      </c>
      <c r="M17" s="190">
        <v>0</v>
      </c>
      <c r="N17" s="199">
        <v>0</v>
      </c>
      <c r="O17" s="79">
        <v>0</v>
      </c>
      <c r="P17" s="190">
        <v>0</v>
      </c>
      <c r="Q17" s="199">
        <v>0</v>
      </c>
      <c r="R17" s="79">
        <v>0</v>
      </c>
    </row>
    <row r="18" spans="1:18" x14ac:dyDescent="0.35">
      <c r="A18" s="59" t="s">
        <v>1413</v>
      </c>
      <c r="B18" s="90" t="s">
        <v>1371</v>
      </c>
      <c r="C18" s="61" t="s">
        <v>1376</v>
      </c>
      <c r="D18" s="191" t="s">
        <v>1373</v>
      </c>
      <c r="E18" s="190" t="s">
        <v>1374</v>
      </c>
      <c r="F18" s="79" t="s">
        <v>1438</v>
      </c>
      <c r="G18" s="190">
        <v>67.16</v>
      </c>
      <c r="H18" s="199">
        <v>353.5</v>
      </c>
      <c r="I18" s="79">
        <v>353.5</v>
      </c>
      <c r="J18" s="190">
        <v>0.21</v>
      </c>
      <c r="K18" s="199">
        <v>1.1100000000000001</v>
      </c>
      <c r="L18" s="79">
        <v>1.1100000000000001</v>
      </c>
      <c r="M18" s="190">
        <v>0</v>
      </c>
      <c r="N18" s="199">
        <v>0</v>
      </c>
      <c r="O18" s="79">
        <v>0</v>
      </c>
      <c r="P18" s="190">
        <v>0</v>
      </c>
      <c r="Q18" s="199">
        <v>0</v>
      </c>
      <c r="R18" s="79">
        <v>0</v>
      </c>
    </row>
    <row r="19" spans="1:18" x14ac:dyDescent="0.35">
      <c r="A19" s="59" t="s">
        <v>1413</v>
      </c>
      <c r="B19" s="90" t="s">
        <v>1371</v>
      </c>
      <c r="C19" s="61" t="s">
        <v>1377</v>
      </c>
      <c r="D19" s="191" t="s">
        <v>1373</v>
      </c>
      <c r="E19" s="190" t="s">
        <v>1374</v>
      </c>
      <c r="F19" s="79" t="s">
        <v>1438</v>
      </c>
      <c r="G19" s="190">
        <v>53.64</v>
      </c>
      <c r="H19" s="199">
        <v>372.5</v>
      </c>
      <c r="I19" s="79">
        <v>372.5</v>
      </c>
      <c r="J19" s="190">
        <v>0.17</v>
      </c>
      <c r="K19" s="199">
        <v>1.17</v>
      </c>
      <c r="L19" s="79">
        <v>1.17</v>
      </c>
      <c r="M19" s="190">
        <v>0</v>
      </c>
      <c r="N19" s="199">
        <v>0</v>
      </c>
      <c r="O19" s="79">
        <v>0</v>
      </c>
      <c r="P19" s="190">
        <v>0</v>
      </c>
      <c r="Q19" s="199">
        <v>0</v>
      </c>
      <c r="R19" s="79">
        <v>0</v>
      </c>
    </row>
    <row r="20" spans="1:18" x14ac:dyDescent="0.35">
      <c r="A20" s="59" t="s">
        <v>1413</v>
      </c>
      <c r="B20" s="90" t="s">
        <v>1378</v>
      </c>
      <c r="C20" s="61" t="s">
        <v>1379</v>
      </c>
      <c r="D20" s="191" t="s">
        <v>1380</v>
      </c>
      <c r="E20" s="190" t="s">
        <v>1374</v>
      </c>
      <c r="F20" s="79" t="s">
        <v>1438</v>
      </c>
      <c r="G20" s="190">
        <v>1.99</v>
      </c>
      <c r="H20" s="199">
        <v>33.25</v>
      </c>
      <c r="I20" s="79">
        <v>33.25</v>
      </c>
      <c r="J20" s="190">
        <v>6.0000000000000001E-3</v>
      </c>
      <c r="K20" s="199">
        <v>0.105</v>
      </c>
      <c r="L20" s="79">
        <v>0.105</v>
      </c>
      <c r="M20" s="190">
        <v>0</v>
      </c>
      <c r="N20" s="199">
        <v>0</v>
      </c>
      <c r="O20" s="79">
        <v>0</v>
      </c>
      <c r="P20" s="190">
        <v>0</v>
      </c>
      <c r="Q20" s="199">
        <v>0</v>
      </c>
      <c r="R20" s="79">
        <v>0</v>
      </c>
    </row>
    <row r="21" spans="1:18" x14ac:dyDescent="0.35">
      <c r="A21" s="59" t="s">
        <v>1413</v>
      </c>
      <c r="B21" s="90" t="s">
        <v>1378</v>
      </c>
      <c r="C21" s="61" t="s">
        <v>1381</v>
      </c>
      <c r="D21" s="191" t="s">
        <v>1380</v>
      </c>
      <c r="E21" s="190" t="s">
        <v>1374</v>
      </c>
      <c r="F21" s="79" t="s">
        <v>1438</v>
      </c>
      <c r="G21" s="190">
        <v>1.33</v>
      </c>
      <c r="H21" s="199">
        <v>33.25</v>
      </c>
      <c r="I21" s="79">
        <v>33.25</v>
      </c>
      <c r="J21" s="190">
        <v>4.0000000000000001E-3</v>
      </c>
      <c r="K21" s="199">
        <v>0.105</v>
      </c>
      <c r="L21" s="79">
        <v>0.105</v>
      </c>
      <c r="M21" s="190">
        <v>0</v>
      </c>
      <c r="N21" s="199">
        <v>0</v>
      </c>
      <c r="O21" s="79">
        <v>0</v>
      </c>
      <c r="P21" s="190">
        <v>0</v>
      </c>
      <c r="Q21" s="199">
        <v>0</v>
      </c>
      <c r="R21" s="79">
        <v>0</v>
      </c>
    </row>
    <row r="22" spans="1:18" x14ac:dyDescent="0.35">
      <c r="A22" s="59" t="s">
        <v>1413</v>
      </c>
      <c r="B22" s="90" t="s">
        <v>1378</v>
      </c>
      <c r="C22" s="61" t="s">
        <v>1382</v>
      </c>
      <c r="D22" s="191" t="s">
        <v>1380</v>
      </c>
      <c r="E22" s="190" t="s">
        <v>1374</v>
      </c>
      <c r="F22" s="79" t="s">
        <v>1438</v>
      </c>
      <c r="G22" s="190">
        <v>1.33</v>
      </c>
      <c r="H22" s="199">
        <v>33.25</v>
      </c>
      <c r="I22" s="79">
        <v>33.25</v>
      </c>
      <c r="J22" s="190">
        <v>4.0000000000000001E-3</v>
      </c>
      <c r="K22" s="199">
        <v>0.105</v>
      </c>
      <c r="L22" s="79">
        <v>0.105</v>
      </c>
      <c r="M22" s="190">
        <v>0</v>
      </c>
      <c r="N22" s="199">
        <v>0</v>
      </c>
      <c r="O22" s="79">
        <v>0</v>
      </c>
      <c r="P22" s="190">
        <v>0</v>
      </c>
      <c r="Q22" s="199">
        <v>0</v>
      </c>
      <c r="R22" s="79">
        <v>0</v>
      </c>
    </row>
    <row r="23" spans="1:18" x14ac:dyDescent="0.35">
      <c r="A23" s="59"/>
      <c r="B23" s="90"/>
      <c r="C23" s="61"/>
      <c r="D23" s="191"/>
      <c r="E23" s="190"/>
      <c r="F23" s="79"/>
      <c r="G23" s="190"/>
      <c r="H23" s="199"/>
      <c r="I23" s="79"/>
      <c r="J23" s="190"/>
      <c r="K23" s="199"/>
      <c r="L23" s="79"/>
      <c r="M23" s="190"/>
      <c r="N23" s="199"/>
      <c r="O23" s="79"/>
      <c r="P23" s="190"/>
      <c r="Q23" s="199"/>
      <c r="R23" s="79"/>
    </row>
    <row r="24" spans="1:18" x14ac:dyDescent="0.35">
      <c r="A24" s="59"/>
      <c r="B24" s="90"/>
      <c r="C24" s="61"/>
      <c r="D24" s="191"/>
      <c r="E24" s="190"/>
      <c r="F24" s="79"/>
      <c r="G24" s="190"/>
      <c r="H24" s="199"/>
      <c r="I24" s="79"/>
      <c r="J24" s="190"/>
      <c r="K24" s="199"/>
      <c r="L24" s="79"/>
      <c r="M24" s="190"/>
      <c r="N24" s="199"/>
      <c r="O24" s="79"/>
      <c r="P24" s="190"/>
      <c r="Q24" s="199"/>
      <c r="R24" s="79"/>
    </row>
    <row r="25" spans="1:18" x14ac:dyDescent="0.35">
      <c r="A25" s="59"/>
      <c r="B25" s="90"/>
      <c r="C25" s="61"/>
      <c r="D25" s="191"/>
      <c r="E25" s="190"/>
      <c r="F25" s="79"/>
      <c r="G25" s="190"/>
      <c r="H25" s="199"/>
      <c r="I25" s="79"/>
      <c r="J25" s="190"/>
      <c r="K25" s="199"/>
      <c r="L25" s="79"/>
      <c r="M25" s="190"/>
      <c r="N25" s="199"/>
      <c r="O25" s="79"/>
      <c r="P25" s="190"/>
      <c r="Q25" s="199"/>
      <c r="R25" s="79"/>
    </row>
    <row r="26" spans="1:18" x14ac:dyDescent="0.35">
      <c r="A26" s="59"/>
      <c r="B26" s="90"/>
      <c r="C26" s="61"/>
      <c r="D26" s="191"/>
      <c r="E26" s="190"/>
      <c r="F26" s="79"/>
      <c r="G26" s="190"/>
      <c r="H26" s="199"/>
      <c r="I26" s="79"/>
      <c r="J26" s="190"/>
      <c r="K26" s="199"/>
      <c r="L26" s="79"/>
      <c r="M26" s="190"/>
      <c r="N26" s="199"/>
      <c r="O26" s="79"/>
      <c r="P26" s="190"/>
      <c r="Q26" s="199"/>
      <c r="R26" s="79"/>
    </row>
    <row r="27" spans="1:18" x14ac:dyDescent="0.35">
      <c r="A27" s="59"/>
      <c r="B27" s="90"/>
      <c r="C27" s="61"/>
      <c r="D27" s="191"/>
      <c r="E27" s="190"/>
      <c r="F27" s="79"/>
      <c r="G27" s="190"/>
      <c r="H27" s="199"/>
      <c r="I27" s="79"/>
      <c r="J27" s="190"/>
      <c r="K27" s="199"/>
      <c r="L27" s="79"/>
      <c r="M27" s="190"/>
      <c r="N27" s="199"/>
      <c r="O27" s="79"/>
      <c r="P27" s="190"/>
      <c r="Q27" s="199"/>
      <c r="R27" s="79"/>
    </row>
    <row r="28" spans="1:18" x14ac:dyDescent="0.35">
      <c r="A28" s="59"/>
      <c r="B28" s="90"/>
      <c r="C28" s="61"/>
      <c r="D28" s="191"/>
      <c r="E28" s="190"/>
      <c r="F28" s="79"/>
      <c r="G28" s="190"/>
      <c r="H28" s="199"/>
      <c r="I28" s="79"/>
      <c r="J28" s="190"/>
      <c r="K28" s="199"/>
      <c r="L28" s="79"/>
      <c r="M28" s="190"/>
      <c r="N28" s="199"/>
      <c r="O28" s="79"/>
      <c r="P28" s="190"/>
      <c r="Q28" s="199"/>
      <c r="R28" s="79"/>
    </row>
    <row r="29" spans="1:18" x14ac:dyDescent="0.35">
      <c r="A29" s="59"/>
      <c r="B29" s="90"/>
      <c r="C29" s="61"/>
      <c r="D29" s="191"/>
      <c r="E29" s="190"/>
      <c r="F29" s="79"/>
      <c r="G29" s="190"/>
      <c r="H29" s="199"/>
      <c r="I29" s="79"/>
      <c r="J29" s="190"/>
      <c r="K29" s="199"/>
      <c r="L29" s="79"/>
      <c r="M29" s="190"/>
      <c r="N29" s="199"/>
      <c r="O29" s="79"/>
      <c r="P29" s="190"/>
      <c r="Q29" s="199"/>
      <c r="R29" s="79"/>
    </row>
    <row r="30" spans="1:18" x14ac:dyDescent="0.35">
      <c r="A30" s="59"/>
      <c r="B30" s="90"/>
      <c r="C30" s="61"/>
      <c r="D30" s="191"/>
      <c r="E30" s="190"/>
      <c r="F30" s="79"/>
      <c r="G30" s="190"/>
      <c r="H30" s="199"/>
      <c r="I30" s="79"/>
      <c r="J30" s="190"/>
      <c r="K30" s="199"/>
      <c r="L30" s="79"/>
      <c r="M30" s="190"/>
      <c r="N30" s="199"/>
      <c r="O30" s="79"/>
      <c r="P30" s="190"/>
      <c r="Q30" s="199"/>
      <c r="R30" s="79"/>
    </row>
    <row r="31" spans="1:18" x14ac:dyDescent="0.35">
      <c r="A31" s="59"/>
      <c r="B31" s="90"/>
      <c r="C31" s="61"/>
      <c r="D31" s="191"/>
      <c r="E31" s="190"/>
      <c r="F31" s="79"/>
      <c r="G31" s="190"/>
      <c r="H31" s="199"/>
      <c r="I31" s="79"/>
      <c r="J31" s="190"/>
      <c r="K31" s="199"/>
      <c r="L31" s="79"/>
      <c r="M31" s="190"/>
      <c r="N31" s="199"/>
      <c r="O31" s="79"/>
      <c r="P31" s="190"/>
      <c r="Q31" s="199"/>
      <c r="R31" s="79"/>
    </row>
    <row r="32" spans="1:18" x14ac:dyDescent="0.35">
      <c r="A32" s="59"/>
      <c r="B32" s="90"/>
      <c r="C32" s="61"/>
      <c r="D32" s="191"/>
      <c r="E32" s="190"/>
      <c r="F32" s="79"/>
      <c r="G32" s="190"/>
      <c r="H32" s="199"/>
      <c r="I32" s="79"/>
      <c r="J32" s="190"/>
      <c r="K32" s="199"/>
      <c r="L32" s="79"/>
      <c r="M32" s="190"/>
      <c r="N32" s="199"/>
      <c r="O32" s="79"/>
      <c r="P32" s="190"/>
      <c r="Q32" s="199"/>
      <c r="R32" s="79"/>
    </row>
    <row r="33" spans="1:18" x14ac:dyDescent="0.35">
      <c r="A33" s="59"/>
      <c r="B33" s="90"/>
      <c r="C33" s="61"/>
      <c r="D33" s="191"/>
      <c r="E33" s="190"/>
      <c r="F33" s="79"/>
      <c r="G33" s="190"/>
      <c r="H33" s="199"/>
      <c r="I33" s="79"/>
      <c r="J33" s="190"/>
      <c r="K33" s="199"/>
      <c r="L33" s="79"/>
      <c r="M33" s="190"/>
      <c r="N33" s="199"/>
      <c r="O33" s="79"/>
      <c r="P33" s="190"/>
      <c r="Q33" s="199"/>
      <c r="R33" s="79"/>
    </row>
    <row r="34" spans="1:18" x14ac:dyDescent="0.35">
      <c r="A34" s="59"/>
      <c r="B34" s="90"/>
      <c r="C34" s="61"/>
      <c r="D34" s="191"/>
      <c r="E34" s="190"/>
      <c r="F34" s="79"/>
      <c r="G34" s="190"/>
      <c r="H34" s="199"/>
      <c r="I34" s="79"/>
      <c r="J34" s="190"/>
      <c r="K34" s="199"/>
      <c r="L34" s="79"/>
      <c r="M34" s="190"/>
      <c r="N34" s="199"/>
      <c r="O34" s="79"/>
      <c r="P34" s="190"/>
      <c r="Q34" s="199"/>
      <c r="R34" s="79"/>
    </row>
    <row r="35" spans="1:18" x14ac:dyDescent="0.35">
      <c r="A35" s="59"/>
      <c r="B35" s="90"/>
      <c r="C35" s="61"/>
      <c r="D35" s="191"/>
      <c r="E35" s="190"/>
      <c r="F35" s="79"/>
      <c r="G35" s="190"/>
      <c r="H35" s="199"/>
      <c r="I35" s="79"/>
      <c r="J35" s="190"/>
      <c r="K35" s="199"/>
      <c r="L35" s="79"/>
      <c r="M35" s="190"/>
      <c r="N35" s="199"/>
      <c r="O35" s="79"/>
      <c r="P35" s="190"/>
      <c r="Q35" s="199"/>
      <c r="R35" s="79"/>
    </row>
    <row r="36" spans="1:18" x14ac:dyDescent="0.35">
      <c r="A36" s="59"/>
      <c r="B36" s="90"/>
      <c r="C36" s="61"/>
      <c r="D36" s="191"/>
      <c r="E36" s="190"/>
      <c r="F36" s="79"/>
      <c r="G36" s="190"/>
      <c r="H36" s="199"/>
      <c r="I36" s="79"/>
      <c r="J36" s="190"/>
      <c r="K36" s="199"/>
      <c r="L36" s="79"/>
      <c r="M36" s="190"/>
      <c r="N36" s="199"/>
      <c r="O36" s="79"/>
      <c r="P36" s="190"/>
      <c r="Q36" s="199"/>
      <c r="R36" s="79"/>
    </row>
    <row r="37" spans="1:18" x14ac:dyDescent="0.35">
      <c r="A37" s="59"/>
      <c r="B37" s="90"/>
      <c r="C37" s="61"/>
      <c r="D37" s="191"/>
      <c r="E37" s="190"/>
      <c r="F37" s="79"/>
      <c r="G37" s="190"/>
      <c r="H37" s="199"/>
      <c r="I37" s="79"/>
      <c r="J37" s="190"/>
      <c r="K37" s="199"/>
      <c r="L37" s="79"/>
      <c r="M37" s="190"/>
      <c r="N37" s="199"/>
      <c r="O37" s="79"/>
      <c r="P37" s="190"/>
      <c r="Q37" s="199"/>
      <c r="R37" s="79"/>
    </row>
    <row r="38" spans="1:18" x14ac:dyDescent="0.35">
      <c r="A38" s="59"/>
      <c r="B38" s="90"/>
      <c r="C38" s="61"/>
      <c r="D38" s="191"/>
      <c r="E38" s="190"/>
      <c r="F38" s="79"/>
      <c r="G38" s="190"/>
      <c r="H38" s="199"/>
      <c r="I38" s="79"/>
      <c r="J38" s="190"/>
      <c r="K38" s="199"/>
      <c r="L38" s="79"/>
      <c r="M38" s="190"/>
      <c r="N38" s="199"/>
      <c r="O38" s="79"/>
      <c r="P38" s="190"/>
      <c r="Q38" s="199"/>
      <c r="R38" s="79"/>
    </row>
    <row r="39" spans="1:18" x14ac:dyDescent="0.35">
      <c r="A39" s="59"/>
      <c r="B39" s="90"/>
      <c r="C39" s="61"/>
      <c r="D39" s="191"/>
      <c r="E39" s="190"/>
      <c r="F39" s="79"/>
      <c r="G39" s="190"/>
      <c r="H39" s="199"/>
      <c r="I39" s="79"/>
      <c r="J39" s="190"/>
      <c r="K39" s="199"/>
      <c r="L39" s="79"/>
      <c r="M39" s="190"/>
      <c r="N39" s="199"/>
      <c r="O39" s="79"/>
      <c r="P39" s="190"/>
      <c r="Q39" s="199"/>
      <c r="R39" s="79"/>
    </row>
    <row r="40" spans="1:18" x14ac:dyDescent="0.35">
      <c r="A40" s="59"/>
      <c r="B40" s="90"/>
      <c r="C40" s="61"/>
      <c r="D40" s="191"/>
      <c r="E40" s="190"/>
      <c r="F40" s="79"/>
      <c r="G40" s="190"/>
      <c r="H40" s="199"/>
      <c r="I40" s="79"/>
      <c r="J40" s="190"/>
      <c r="K40" s="199"/>
      <c r="L40" s="79"/>
      <c r="M40" s="190"/>
      <c r="N40" s="199"/>
      <c r="O40" s="79"/>
      <c r="P40" s="190"/>
      <c r="Q40" s="199"/>
      <c r="R40" s="79"/>
    </row>
    <row r="41" spans="1:18" x14ac:dyDescent="0.35">
      <c r="A41" s="59"/>
      <c r="B41" s="90"/>
      <c r="C41" s="61"/>
      <c r="D41" s="191"/>
      <c r="E41" s="190"/>
      <c r="F41" s="79"/>
      <c r="G41" s="190"/>
      <c r="H41" s="199"/>
      <c r="I41" s="79"/>
      <c r="J41" s="190"/>
      <c r="K41" s="199"/>
      <c r="L41" s="79"/>
      <c r="M41" s="190"/>
      <c r="N41" s="199"/>
      <c r="O41" s="79"/>
      <c r="P41" s="190"/>
      <c r="Q41" s="199"/>
      <c r="R41" s="79"/>
    </row>
    <row r="42" spans="1:18" x14ac:dyDescent="0.35">
      <c r="A42" s="59"/>
      <c r="B42" s="90"/>
      <c r="C42" s="61"/>
      <c r="D42" s="191"/>
      <c r="E42" s="190"/>
      <c r="F42" s="79"/>
      <c r="G42" s="190"/>
      <c r="H42" s="199"/>
      <c r="I42" s="79"/>
      <c r="J42" s="190"/>
      <c r="K42" s="199"/>
      <c r="L42" s="79"/>
      <c r="M42" s="190"/>
      <c r="N42" s="199"/>
      <c r="O42" s="79"/>
      <c r="P42" s="190"/>
      <c r="Q42" s="199"/>
      <c r="R42" s="79"/>
    </row>
    <row r="43" spans="1:18" x14ac:dyDescent="0.35">
      <c r="A43" s="59"/>
      <c r="B43" s="90"/>
      <c r="C43" s="61"/>
      <c r="D43" s="191"/>
      <c r="E43" s="190"/>
      <c r="F43" s="79"/>
      <c r="G43" s="190"/>
      <c r="H43" s="199"/>
      <c r="I43" s="79"/>
      <c r="J43" s="190"/>
      <c r="K43" s="199"/>
      <c r="L43" s="79"/>
      <c r="M43" s="190"/>
      <c r="N43" s="199"/>
      <c r="O43" s="79"/>
      <c r="P43" s="190"/>
      <c r="Q43" s="199"/>
      <c r="R43" s="79"/>
    </row>
    <row r="44" spans="1:18" x14ac:dyDescent="0.35">
      <c r="A44" s="59"/>
      <c r="B44" s="90"/>
      <c r="C44" s="61"/>
      <c r="D44" s="191"/>
      <c r="E44" s="190"/>
      <c r="F44" s="79"/>
      <c r="G44" s="190"/>
      <c r="H44" s="199"/>
      <c r="I44" s="79"/>
      <c r="J44" s="190"/>
      <c r="K44" s="199"/>
      <c r="L44" s="79"/>
      <c r="M44" s="190"/>
      <c r="N44" s="199"/>
      <c r="O44" s="79"/>
      <c r="P44" s="190"/>
      <c r="Q44" s="199"/>
      <c r="R44" s="79"/>
    </row>
    <row r="45" spans="1:18" x14ac:dyDescent="0.35">
      <c r="A45" s="59"/>
      <c r="B45" s="90"/>
      <c r="C45" s="61"/>
      <c r="D45" s="191"/>
      <c r="E45" s="190"/>
      <c r="F45" s="79"/>
      <c r="G45" s="190"/>
      <c r="H45" s="199"/>
      <c r="I45" s="79"/>
      <c r="J45" s="190"/>
      <c r="K45" s="199"/>
      <c r="L45" s="79"/>
      <c r="M45" s="190"/>
      <c r="N45" s="199"/>
      <c r="O45" s="79"/>
      <c r="P45" s="190"/>
      <c r="Q45" s="199"/>
      <c r="R45" s="79"/>
    </row>
    <row r="46" spans="1:18" x14ac:dyDescent="0.35">
      <c r="A46" s="59"/>
      <c r="B46" s="90"/>
      <c r="C46" s="61"/>
      <c r="D46" s="191"/>
      <c r="E46" s="190"/>
      <c r="F46" s="79"/>
      <c r="G46" s="190"/>
      <c r="H46" s="199"/>
      <c r="I46" s="79"/>
      <c r="J46" s="190"/>
      <c r="K46" s="199"/>
      <c r="L46" s="79"/>
      <c r="M46" s="190"/>
      <c r="N46" s="199"/>
      <c r="O46" s="79"/>
      <c r="P46" s="190"/>
      <c r="Q46" s="199"/>
      <c r="R46" s="79"/>
    </row>
    <row r="47" spans="1:18" x14ac:dyDescent="0.35">
      <c r="A47" s="59"/>
      <c r="B47" s="90"/>
      <c r="C47" s="61"/>
      <c r="D47" s="191"/>
      <c r="E47" s="190"/>
      <c r="F47" s="79"/>
      <c r="G47" s="190"/>
      <c r="H47" s="199"/>
      <c r="I47" s="79"/>
      <c r="J47" s="190"/>
      <c r="K47" s="199"/>
      <c r="L47" s="79"/>
      <c r="M47" s="190"/>
      <c r="N47" s="199"/>
      <c r="O47" s="79"/>
      <c r="P47" s="190"/>
      <c r="Q47" s="199"/>
      <c r="R47" s="79"/>
    </row>
    <row r="48" spans="1:18" x14ac:dyDescent="0.35">
      <c r="A48" s="59"/>
      <c r="B48" s="90"/>
      <c r="C48" s="61"/>
      <c r="D48" s="191"/>
      <c r="E48" s="190"/>
      <c r="F48" s="79"/>
      <c r="G48" s="190"/>
      <c r="H48" s="199"/>
      <c r="I48" s="79"/>
      <c r="J48" s="190"/>
      <c r="K48" s="199"/>
      <c r="L48" s="79"/>
      <c r="M48" s="190"/>
      <c r="N48" s="199"/>
      <c r="O48" s="79"/>
      <c r="P48" s="190"/>
      <c r="Q48" s="199"/>
      <c r="R48" s="79"/>
    </row>
    <row r="49" spans="1:18" x14ac:dyDescent="0.35">
      <c r="A49" s="59"/>
      <c r="B49" s="90"/>
      <c r="C49" s="61"/>
      <c r="D49" s="191"/>
      <c r="E49" s="190"/>
      <c r="F49" s="79"/>
      <c r="G49" s="190"/>
      <c r="H49" s="199"/>
      <c r="I49" s="79"/>
      <c r="J49" s="190"/>
      <c r="K49" s="199"/>
      <c r="L49" s="79"/>
      <c r="M49" s="190"/>
      <c r="N49" s="199"/>
      <c r="O49" s="79"/>
      <c r="P49" s="190"/>
      <c r="Q49" s="199"/>
      <c r="R49" s="79"/>
    </row>
    <row r="50" spans="1:18" x14ac:dyDescent="0.35">
      <c r="A50" s="59"/>
      <c r="B50" s="90"/>
      <c r="C50" s="61"/>
      <c r="D50" s="191"/>
      <c r="E50" s="190"/>
      <c r="F50" s="79"/>
      <c r="G50" s="190"/>
      <c r="H50" s="199"/>
      <c r="I50" s="79"/>
      <c r="J50" s="190"/>
      <c r="K50" s="199"/>
      <c r="L50" s="79"/>
      <c r="M50" s="190"/>
      <c r="N50" s="199"/>
      <c r="O50" s="79"/>
      <c r="P50" s="190"/>
      <c r="Q50" s="199"/>
      <c r="R50" s="79"/>
    </row>
    <row r="51" spans="1:18" x14ac:dyDescent="0.35">
      <c r="A51" s="59"/>
      <c r="B51" s="90"/>
      <c r="C51" s="61"/>
      <c r="D51" s="191"/>
      <c r="E51" s="190"/>
      <c r="F51" s="79"/>
      <c r="G51" s="190"/>
      <c r="H51" s="199"/>
      <c r="I51" s="79"/>
      <c r="J51" s="190"/>
      <c r="K51" s="199"/>
      <c r="L51" s="79"/>
      <c r="M51" s="190"/>
      <c r="N51" s="199"/>
      <c r="O51" s="79"/>
      <c r="P51" s="190"/>
      <c r="Q51" s="199"/>
      <c r="R51" s="79"/>
    </row>
    <row r="52" spans="1:18" x14ac:dyDescent="0.35">
      <c r="A52" s="59"/>
      <c r="B52" s="90"/>
      <c r="C52" s="61"/>
      <c r="D52" s="191"/>
      <c r="E52" s="190"/>
      <c r="F52" s="79"/>
      <c r="G52" s="190"/>
      <c r="H52" s="199"/>
      <c r="I52" s="79"/>
      <c r="J52" s="190"/>
      <c r="K52" s="199"/>
      <c r="L52" s="79"/>
      <c r="M52" s="190"/>
      <c r="N52" s="199"/>
      <c r="O52" s="79"/>
      <c r="P52" s="190"/>
      <c r="Q52" s="199"/>
      <c r="R52" s="79"/>
    </row>
    <row r="53" spans="1:18" x14ac:dyDescent="0.35">
      <c r="A53" s="59"/>
      <c r="B53" s="90"/>
      <c r="C53" s="61"/>
      <c r="D53" s="191"/>
      <c r="E53" s="190"/>
      <c r="F53" s="79"/>
      <c r="G53" s="190"/>
      <c r="H53" s="199"/>
      <c r="I53" s="79"/>
      <c r="J53" s="190"/>
      <c r="K53" s="199"/>
      <c r="L53" s="79"/>
      <c r="M53" s="190"/>
      <c r="N53" s="199"/>
      <c r="O53" s="79"/>
      <c r="P53" s="190"/>
      <c r="Q53" s="199"/>
      <c r="R53" s="79"/>
    </row>
    <row r="54" spans="1:18" x14ac:dyDescent="0.35">
      <c r="A54" s="59"/>
      <c r="B54" s="90"/>
      <c r="C54" s="61"/>
      <c r="D54" s="191"/>
      <c r="E54" s="190"/>
      <c r="F54" s="79"/>
      <c r="G54" s="190"/>
      <c r="H54" s="199"/>
      <c r="I54" s="79"/>
      <c r="J54" s="190"/>
      <c r="K54" s="199"/>
      <c r="L54" s="79"/>
      <c r="M54" s="190"/>
      <c r="N54" s="199"/>
      <c r="O54" s="79"/>
      <c r="P54" s="190"/>
      <c r="Q54" s="199"/>
      <c r="R54" s="79"/>
    </row>
    <row r="55" spans="1:18" x14ac:dyDescent="0.35">
      <c r="A55" s="59"/>
      <c r="B55" s="90"/>
      <c r="C55" s="61"/>
      <c r="D55" s="191"/>
      <c r="E55" s="190"/>
      <c r="F55" s="79"/>
      <c r="G55" s="190"/>
      <c r="H55" s="199"/>
      <c r="I55" s="79"/>
      <c r="J55" s="190"/>
      <c r="K55" s="199"/>
      <c r="L55" s="79"/>
      <c r="M55" s="190"/>
      <c r="N55" s="199"/>
      <c r="O55" s="79"/>
      <c r="P55" s="190"/>
      <c r="Q55" s="199"/>
      <c r="R55" s="79"/>
    </row>
    <row r="56" spans="1:18" x14ac:dyDescent="0.35">
      <c r="A56" s="59"/>
      <c r="B56" s="90"/>
      <c r="C56" s="61"/>
      <c r="D56" s="191"/>
      <c r="E56" s="190"/>
      <c r="F56" s="79"/>
      <c r="G56" s="190"/>
      <c r="H56" s="199"/>
      <c r="I56" s="79"/>
      <c r="J56" s="190"/>
      <c r="K56" s="199"/>
      <c r="L56" s="79"/>
      <c r="M56" s="190"/>
      <c r="N56" s="199"/>
      <c r="O56" s="79"/>
      <c r="P56" s="190"/>
      <c r="Q56" s="199"/>
      <c r="R56" s="79"/>
    </row>
    <row r="57" spans="1:18" x14ac:dyDescent="0.35">
      <c r="A57" s="59"/>
      <c r="B57" s="90"/>
      <c r="C57" s="61"/>
      <c r="D57" s="191"/>
      <c r="E57" s="190"/>
      <c r="F57" s="79"/>
      <c r="G57" s="190"/>
      <c r="H57" s="199"/>
      <c r="I57" s="79"/>
      <c r="J57" s="190"/>
      <c r="K57" s="199"/>
      <c r="L57" s="79"/>
      <c r="M57" s="190"/>
      <c r="N57" s="199"/>
      <c r="O57" s="79"/>
      <c r="P57" s="190"/>
      <c r="Q57" s="199"/>
      <c r="R57" s="79"/>
    </row>
    <row r="58" spans="1:18" x14ac:dyDescent="0.35">
      <c r="A58" s="59"/>
      <c r="B58" s="90"/>
      <c r="C58" s="61"/>
      <c r="D58" s="191"/>
      <c r="E58" s="190"/>
      <c r="F58" s="79"/>
      <c r="G58" s="190"/>
      <c r="H58" s="199"/>
      <c r="I58" s="79"/>
      <c r="J58" s="190"/>
      <c r="K58" s="199"/>
      <c r="L58" s="79"/>
      <c r="M58" s="190"/>
      <c r="N58" s="199"/>
      <c r="O58" s="79"/>
      <c r="P58" s="190"/>
      <c r="Q58" s="199"/>
      <c r="R58" s="79"/>
    </row>
    <row r="59" spans="1:18" x14ac:dyDescent="0.35">
      <c r="A59" s="59"/>
      <c r="B59" s="90"/>
      <c r="C59" s="61"/>
      <c r="D59" s="191"/>
      <c r="E59" s="190"/>
      <c r="F59" s="79"/>
      <c r="G59" s="190"/>
      <c r="H59" s="199"/>
      <c r="I59" s="79"/>
      <c r="J59" s="190"/>
      <c r="K59" s="199"/>
      <c r="L59" s="79"/>
      <c r="M59" s="190"/>
      <c r="N59" s="199"/>
      <c r="O59" s="79"/>
      <c r="P59" s="190"/>
      <c r="Q59" s="199"/>
      <c r="R59" s="79"/>
    </row>
    <row r="60" spans="1:18" x14ac:dyDescent="0.35">
      <c r="A60" s="59"/>
      <c r="B60" s="90"/>
      <c r="C60" s="61"/>
      <c r="D60" s="191"/>
      <c r="E60" s="190"/>
      <c r="F60" s="79"/>
      <c r="G60" s="190"/>
      <c r="H60" s="199"/>
      <c r="I60" s="79"/>
      <c r="J60" s="190"/>
      <c r="K60" s="199"/>
      <c r="L60" s="79"/>
      <c r="M60" s="190"/>
      <c r="N60" s="199"/>
      <c r="O60" s="79"/>
      <c r="P60" s="190"/>
      <c r="Q60" s="199"/>
      <c r="R60" s="79"/>
    </row>
    <row r="61" spans="1:18" x14ac:dyDescent="0.35">
      <c r="A61" s="59"/>
      <c r="B61" s="90"/>
      <c r="C61" s="61"/>
      <c r="D61" s="191"/>
      <c r="E61" s="190"/>
      <c r="F61" s="79"/>
      <c r="G61" s="190"/>
      <c r="H61" s="199"/>
      <c r="I61" s="79"/>
      <c r="J61" s="190"/>
      <c r="K61" s="199"/>
      <c r="L61" s="79"/>
      <c r="M61" s="190"/>
      <c r="N61" s="199"/>
      <c r="O61" s="79"/>
      <c r="P61" s="190"/>
      <c r="Q61" s="199"/>
      <c r="R61" s="79"/>
    </row>
    <row r="62" spans="1:18" x14ac:dyDescent="0.35">
      <c r="A62" s="59"/>
      <c r="B62" s="90"/>
      <c r="C62" s="61"/>
      <c r="D62" s="191"/>
      <c r="E62" s="190"/>
      <c r="F62" s="79"/>
      <c r="G62" s="190"/>
      <c r="H62" s="199"/>
      <c r="I62" s="79"/>
      <c r="J62" s="190"/>
      <c r="K62" s="199"/>
      <c r="L62" s="79"/>
      <c r="M62" s="190"/>
      <c r="N62" s="199"/>
      <c r="O62" s="79"/>
      <c r="P62" s="190"/>
      <c r="Q62" s="199"/>
      <c r="R62" s="79"/>
    </row>
    <row r="63" spans="1:18" x14ac:dyDescent="0.35">
      <c r="A63" s="59"/>
      <c r="B63" s="90"/>
      <c r="C63" s="61"/>
      <c r="D63" s="191"/>
      <c r="E63" s="190"/>
      <c r="F63" s="79"/>
      <c r="G63" s="190"/>
      <c r="H63" s="199"/>
      <c r="I63" s="79"/>
      <c r="J63" s="190"/>
      <c r="K63" s="199"/>
      <c r="L63" s="79"/>
      <c r="M63" s="190"/>
      <c r="N63" s="199"/>
      <c r="O63" s="79"/>
      <c r="P63" s="190"/>
      <c r="Q63" s="199"/>
      <c r="R63" s="79"/>
    </row>
    <row r="64" spans="1:18" x14ac:dyDescent="0.35">
      <c r="A64" s="59"/>
      <c r="B64" s="90"/>
      <c r="C64" s="61"/>
      <c r="D64" s="191"/>
      <c r="E64" s="190"/>
      <c r="F64" s="79"/>
      <c r="G64" s="190"/>
      <c r="H64" s="199"/>
      <c r="I64" s="79"/>
      <c r="J64" s="190"/>
      <c r="K64" s="199"/>
      <c r="L64" s="79"/>
      <c r="M64" s="190"/>
      <c r="N64" s="199"/>
      <c r="O64" s="79"/>
      <c r="P64" s="190"/>
      <c r="Q64" s="199"/>
      <c r="R64" s="79"/>
    </row>
    <row r="65" spans="1:18" x14ac:dyDescent="0.35">
      <c r="A65" s="59"/>
      <c r="B65" s="90"/>
      <c r="C65" s="61"/>
      <c r="D65" s="191"/>
      <c r="E65" s="190"/>
      <c r="F65" s="79"/>
      <c r="G65" s="190"/>
      <c r="H65" s="199"/>
      <c r="I65" s="79"/>
      <c r="J65" s="190"/>
      <c r="K65" s="199"/>
      <c r="L65" s="79"/>
      <c r="M65" s="190"/>
      <c r="N65" s="199"/>
      <c r="O65" s="79"/>
      <c r="P65" s="190"/>
      <c r="Q65" s="199"/>
      <c r="R65" s="79"/>
    </row>
    <row r="66" spans="1:18" x14ac:dyDescent="0.35">
      <c r="A66" s="59"/>
      <c r="B66" s="90"/>
      <c r="C66" s="61"/>
      <c r="D66" s="191"/>
      <c r="E66" s="190"/>
      <c r="F66" s="79"/>
      <c r="G66" s="190"/>
      <c r="H66" s="199"/>
      <c r="I66" s="79"/>
      <c r="J66" s="190"/>
      <c r="K66" s="199"/>
      <c r="L66" s="79"/>
      <c r="M66" s="190"/>
      <c r="N66" s="199"/>
      <c r="O66" s="79"/>
      <c r="P66" s="190"/>
      <c r="Q66" s="199"/>
      <c r="R66" s="79"/>
    </row>
    <row r="67" spans="1:18" x14ac:dyDescent="0.35">
      <c r="A67" s="59"/>
      <c r="B67" s="90"/>
      <c r="C67" s="61"/>
      <c r="D67" s="191"/>
      <c r="E67" s="190"/>
      <c r="F67" s="79"/>
      <c r="G67" s="190"/>
      <c r="H67" s="199"/>
      <c r="I67" s="79"/>
      <c r="J67" s="190"/>
      <c r="K67" s="199"/>
      <c r="L67" s="79"/>
      <c r="M67" s="190"/>
      <c r="N67" s="199"/>
      <c r="O67" s="79"/>
      <c r="P67" s="190"/>
      <c r="Q67" s="199"/>
      <c r="R67" s="79"/>
    </row>
    <row r="68" spans="1:18" x14ac:dyDescent="0.35">
      <c r="A68" s="59"/>
      <c r="B68" s="90"/>
      <c r="C68" s="61"/>
      <c r="D68" s="191"/>
      <c r="E68" s="190"/>
      <c r="F68" s="79"/>
      <c r="G68" s="190"/>
      <c r="H68" s="199"/>
      <c r="I68" s="79"/>
      <c r="J68" s="190"/>
      <c r="K68" s="199"/>
      <c r="L68" s="79"/>
      <c r="M68" s="190"/>
      <c r="N68" s="199"/>
      <c r="O68" s="79"/>
      <c r="P68" s="190"/>
      <c r="Q68" s="199"/>
      <c r="R68" s="79"/>
    </row>
    <row r="69" spans="1:18" x14ac:dyDescent="0.35">
      <c r="A69" s="59"/>
      <c r="B69" s="90"/>
      <c r="C69" s="61"/>
      <c r="D69" s="191"/>
      <c r="E69" s="190"/>
      <c r="F69" s="79"/>
      <c r="G69" s="190"/>
      <c r="H69" s="199"/>
      <c r="I69" s="79"/>
      <c r="J69" s="190"/>
      <c r="K69" s="199"/>
      <c r="L69" s="79"/>
      <c r="M69" s="190"/>
      <c r="N69" s="199"/>
      <c r="O69" s="79"/>
      <c r="P69" s="190"/>
      <c r="Q69" s="199"/>
      <c r="R69" s="79"/>
    </row>
    <row r="70" spans="1:18" x14ac:dyDescent="0.35">
      <c r="A70" s="59"/>
      <c r="B70" s="90"/>
      <c r="C70" s="61"/>
      <c r="D70" s="191"/>
      <c r="E70" s="190"/>
      <c r="F70" s="79"/>
      <c r="G70" s="190"/>
      <c r="H70" s="199"/>
      <c r="I70" s="79"/>
      <c r="J70" s="190"/>
      <c r="K70" s="199"/>
      <c r="L70" s="79"/>
      <c r="M70" s="190"/>
      <c r="N70" s="199"/>
      <c r="O70" s="79"/>
      <c r="P70" s="190"/>
      <c r="Q70" s="199"/>
      <c r="R70" s="79"/>
    </row>
    <row r="71" spans="1:18" x14ac:dyDescent="0.35">
      <c r="A71" s="59"/>
      <c r="B71" s="90"/>
      <c r="C71" s="61"/>
      <c r="D71" s="191"/>
      <c r="E71" s="190"/>
      <c r="F71" s="79"/>
      <c r="G71" s="190"/>
      <c r="H71" s="199"/>
      <c r="I71" s="79"/>
      <c r="J71" s="190"/>
      <c r="K71" s="199"/>
      <c r="L71" s="79"/>
      <c r="M71" s="190"/>
      <c r="N71" s="199"/>
      <c r="O71" s="79"/>
      <c r="P71" s="190"/>
      <c r="Q71" s="199"/>
      <c r="R71" s="79"/>
    </row>
    <row r="72" spans="1:18" x14ac:dyDescent="0.35">
      <c r="A72" s="59"/>
      <c r="B72" s="90"/>
      <c r="C72" s="61"/>
      <c r="D72" s="191"/>
      <c r="E72" s="190"/>
      <c r="F72" s="79"/>
      <c r="G72" s="190"/>
      <c r="H72" s="199"/>
      <c r="I72" s="79"/>
      <c r="J72" s="190"/>
      <c r="K72" s="199"/>
      <c r="L72" s="79"/>
      <c r="M72" s="190"/>
      <c r="N72" s="199"/>
      <c r="O72" s="79"/>
      <c r="P72" s="190"/>
      <c r="Q72" s="199"/>
      <c r="R72" s="79"/>
    </row>
    <row r="73" spans="1:18" x14ac:dyDescent="0.35">
      <c r="A73" s="59"/>
      <c r="B73" s="90"/>
      <c r="C73" s="61"/>
      <c r="D73" s="191"/>
      <c r="E73" s="190"/>
      <c r="F73" s="79"/>
      <c r="G73" s="190"/>
      <c r="H73" s="199"/>
      <c r="I73" s="79"/>
      <c r="J73" s="190"/>
      <c r="K73" s="199"/>
      <c r="L73" s="79"/>
      <c r="M73" s="190"/>
      <c r="N73" s="199"/>
      <c r="O73" s="79"/>
      <c r="P73" s="190"/>
      <c r="Q73" s="199"/>
      <c r="R73" s="79"/>
    </row>
    <row r="74" spans="1:18" x14ac:dyDescent="0.35">
      <c r="A74" s="59"/>
      <c r="B74" s="90"/>
      <c r="C74" s="61"/>
      <c r="D74" s="191"/>
      <c r="E74" s="190"/>
      <c r="F74" s="79"/>
      <c r="G74" s="190"/>
      <c r="H74" s="199"/>
      <c r="I74" s="79"/>
      <c r="J74" s="190"/>
      <c r="K74" s="199"/>
      <c r="L74" s="79"/>
      <c r="M74" s="190"/>
      <c r="N74" s="199"/>
      <c r="O74" s="79"/>
      <c r="P74" s="190"/>
      <c r="Q74" s="199"/>
      <c r="R74" s="79"/>
    </row>
    <row r="75" spans="1:18" x14ac:dyDescent="0.35">
      <c r="A75" s="59"/>
      <c r="B75" s="90"/>
      <c r="C75" s="61"/>
      <c r="D75" s="191"/>
      <c r="E75" s="190"/>
      <c r="F75" s="79"/>
      <c r="G75" s="190"/>
      <c r="H75" s="199"/>
      <c r="I75" s="79"/>
      <c r="J75" s="190"/>
      <c r="K75" s="199"/>
      <c r="L75" s="79"/>
      <c r="M75" s="190"/>
      <c r="N75" s="199"/>
      <c r="O75" s="79"/>
      <c r="P75" s="190"/>
      <c r="Q75" s="199"/>
      <c r="R75" s="79"/>
    </row>
    <row r="76" spans="1:18" x14ac:dyDescent="0.35">
      <c r="A76" s="59"/>
      <c r="B76" s="90"/>
      <c r="C76" s="61"/>
      <c r="D76" s="191"/>
      <c r="E76" s="190"/>
      <c r="F76" s="79"/>
      <c r="G76" s="190"/>
      <c r="H76" s="199"/>
      <c r="I76" s="79"/>
      <c r="J76" s="190"/>
      <c r="K76" s="199"/>
      <c r="L76" s="79"/>
      <c r="M76" s="190"/>
      <c r="N76" s="199"/>
      <c r="O76" s="79"/>
      <c r="P76" s="190"/>
      <c r="Q76" s="199"/>
      <c r="R76" s="79"/>
    </row>
    <row r="77" spans="1:18" x14ac:dyDescent="0.35">
      <c r="A77" s="59"/>
      <c r="B77" s="90"/>
      <c r="C77" s="61"/>
      <c r="D77" s="191"/>
      <c r="E77" s="190"/>
      <c r="F77" s="79"/>
      <c r="G77" s="190"/>
      <c r="H77" s="199"/>
      <c r="I77" s="79"/>
      <c r="J77" s="190"/>
      <c r="K77" s="199"/>
      <c r="L77" s="79"/>
      <c r="M77" s="190"/>
      <c r="N77" s="199"/>
      <c r="O77" s="79"/>
      <c r="P77" s="190"/>
      <c r="Q77" s="199"/>
      <c r="R77" s="79"/>
    </row>
    <row r="78" spans="1:18" x14ac:dyDescent="0.35">
      <c r="A78" s="59"/>
      <c r="B78" s="90"/>
      <c r="C78" s="61"/>
      <c r="D78" s="191"/>
      <c r="E78" s="190"/>
      <c r="F78" s="79"/>
      <c r="G78" s="190"/>
      <c r="H78" s="199"/>
      <c r="I78" s="79"/>
      <c r="J78" s="190"/>
      <c r="K78" s="199"/>
      <c r="L78" s="79"/>
      <c r="M78" s="190"/>
      <c r="N78" s="199"/>
      <c r="O78" s="79"/>
      <c r="P78" s="190"/>
      <c r="Q78" s="199"/>
      <c r="R78" s="79"/>
    </row>
    <row r="79" spans="1:18" x14ac:dyDescent="0.35">
      <c r="A79" s="59"/>
      <c r="B79" s="90"/>
      <c r="C79" s="61"/>
      <c r="D79" s="191"/>
      <c r="E79" s="190"/>
      <c r="F79" s="79"/>
      <c r="G79" s="190"/>
      <c r="H79" s="199"/>
      <c r="I79" s="79"/>
      <c r="J79" s="190"/>
      <c r="K79" s="199"/>
      <c r="L79" s="79"/>
      <c r="M79" s="190"/>
      <c r="N79" s="199"/>
      <c r="O79" s="79"/>
      <c r="P79" s="190"/>
      <c r="Q79" s="199"/>
      <c r="R79" s="79"/>
    </row>
    <row r="80" spans="1:18" x14ac:dyDescent="0.35">
      <c r="A80" s="59"/>
      <c r="B80" s="90"/>
      <c r="C80" s="61"/>
      <c r="D80" s="191"/>
      <c r="E80" s="190"/>
      <c r="F80" s="79"/>
      <c r="G80" s="190"/>
      <c r="H80" s="199"/>
      <c r="I80" s="79"/>
      <c r="J80" s="190"/>
      <c r="K80" s="199"/>
      <c r="L80" s="79"/>
      <c r="M80" s="190"/>
      <c r="N80" s="199"/>
      <c r="O80" s="79"/>
      <c r="P80" s="190"/>
      <c r="Q80" s="199"/>
      <c r="R80" s="79"/>
    </row>
    <row r="81" spans="1:18" x14ac:dyDescent="0.35">
      <c r="A81" s="59"/>
      <c r="B81" s="90"/>
      <c r="C81" s="61"/>
      <c r="D81" s="191"/>
      <c r="E81" s="190"/>
      <c r="F81" s="79"/>
      <c r="G81" s="190"/>
      <c r="H81" s="199"/>
      <c r="I81" s="79"/>
      <c r="J81" s="190"/>
      <c r="K81" s="199"/>
      <c r="L81" s="79"/>
      <c r="M81" s="190"/>
      <c r="N81" s="199"/>
      <c r="O81" s="79"/>
      <c r="P81" s="190"/>
      <c r="Q81" s="199"/>
      <c r="R81" s="79"/>
    </row>
    <row r="82" spans="1:18" x14ac:dyDescent="0.35">
      <c r="A82" s="59"/>
      <c r="B82" s="90"/>
      <c r="C82" s="61"/>
      <c r="D82" s="191"/>
      <c r="E82" s="190"/>
      <c r="F82" s="79"/>
      <c r="G82" s="190"/>
      <c r="H82" s="199"/>
      <c r="I82" s="79"/>
      <c r="J82" s="190"/>
      <c r="K82" s="199"/>
      <c r="L82" s="79"/>
      <c r="M82" s="190"/>
      <c r="N82" s="199"/>
      <c r="O82" s="79"/>
      <c r="P82" s="190"/>
      <c r="Q82" s="199"/>
      <c r="R82" s="79"/>
    </row>
    <row r="83" spans="1:18" x14ac:dyDescent="0.35">
      <c r="A83" s="59"/>
      <c r="B83" s="90"/>
      <c r="C83" s="61"/>
      <c r="D83" s="191"/>
      <c r="E83" s="190"/>
      <c r="F83" s="79"/>
      <c r="G83" s="190"/>
      <c r="H83" s="199"/>
      <c r="I83" s="79"/>
      <c r="J83" s="190"/>
      <c r="K83" s="199"/>
      <c r="L83" s="79"/>
      <c r="M83" s="190"/>
      <c r="N83" s="199"/>
      <c r="O83" s="79"/>
      <c r="P83" s="190"/>
      <c r="Q83" s="199"/>
      <c r="R83" s="79"/>
    </row>
    <row r="84" spans="1:18" x14ac:dyDescent="0.35">
      <c r="A84" s="59"/>
      <c r="B84" s="90"/>
      <c r="C84" s="61"/>
      <c r="D84" s="191"/>
      <c r="E84" s="190"/>
      <c r="F84" s="79"/>
      <c r="G84" s="190"/>
      <c r="H84" s="199"/>
      <c r="I84" s="79"/>
      <c r="J84" s="190"/>
      <c r="K84" s="199"/>
      <c r="L84" s="79"/>
      <c r="M84" s="190"/>
      <c r="N84" s="199"/>
      <c r="O84" s="79"/>
      <c r="P84" s="190"/>
      <c r="Q84" s="199"/>
      <c r="R84" s="79"/>
    </row>
    <row r="85" spans="1:18" x14ac:dyDescent="0.35">
      <c r="A85" s="59"/>
      <c r="B85" s="90"/>
      <c r="C85" s="61"/>
      <c r="D85" s="191"/>
      <c r="E85" s="190"/>
      <c r="F85" s="79"/>
      <c r="G85" s="190"/>
      <c r="H85" s="199"/>
      <c r="I85" s="79"/>
      <c r="J85" s="190"/>
      <c r="K85" s="199"/>
      <c r="L85" s="79"/>
      <c r="M85" s="190"/>
      <c r="N85" s="199"/>
      <c r="O85" s="79"/>
      <c r="P85" s="190"/>
      <c r="Q85" s="199"/>
      <c r="R85" s="79"/>
    </row>
    <row r="86" spans="1:18" x14ac:dyDescent="0.35">
      <c r="A86" s="59"/>
      <c r="B86" s="90"/>
      <c r="C86" s="61"/>
      <c r="D86" s="191"/>
      <c r="E86" s="190"/>
      <c r="F86" s="79"/>
      <c r="G86" s="190"/>
      <c r="H86" s="199"/>
      <c r="I86" s="79"/>
      <c r="J86" s="190"/>
      <c r="K86" s="199"/>
      <c r="L86" s="79"/>
      <c r="M86" s="190"/>
      <c r="N86" s="199"/>
      <c r="O86" s="79"/>
      <c r="P86" s="190"/>
      <c r="Q86" s="199"/>
      <c r="R86" s="79"/>
    </row>
    <row r="87" spans="1:18" x14ac:dyDescent="0.35">
      <c r="A87" s="59"/>
      <c r="B87" s="90"/>
      <c r="C87" s="61"/>
      <c r="D87" s="191"/>
      <c r="E87" s="190"/>
      <c r="F87" s="79"/>
      <c r="G87" s="190"/>
      <c r="H87" s="199"/>
      <c r="I87" s="79"/>
      <c r="J87" s="190"/>
      <c r="K87" s="199"/>
      <c r="L87" s="79"/>
      <c r="M87" s="190"/>
      <c r="N87" s="199"/>
      <c r="O87" s="79"/>
      <c r="P87" s="190"/>
      <c r="Q87" s="199"/>
      <c r="R87" s="79"/>
    </row>
    <row r="88" spans="1:18" x14ac:dyDescent="0.35">
      <c r="A88" s="59"/>
      <c r="B88" s="90"/>
      <c r="C88" s="61"/>
      <c r="D88" s="191"/>
      <c r="E88" s="190"/>
      <c r="F88" s="79"/>
      <c r="G88" s="190"/>
      <c r="H88" s="199"/>
      <c r="I88" s="79"/>
      <c r="J88" s="190"/>
      <c r="K88" s="199"/>
      <c r="L88" s="79"/>
      <c r="M88" s="190"/>
      <c r="N88" s="199"/>
      <c r="O88" s="79"/>
      <c r="P88" s="190"/>
      <c r="Q88" s="199"/>
      <c r="R88" s="79"/>
    </row>
    <row r="89" spans="1:18" x14ac:dyDescent="0.35">
      <c r="A89" s="59"/>
      <c r="B89" s="90"/>
      <c r="C89" s="61"/>
      <c r="D89" s="191"/>
      <c r="E89" s="190"/>
      <c r="F89" s="79"/>
      <c r="G89" s="190"/>
      <c r="H89" s="199"/>
      <c r="I89" s="79"/>
      <c r="J89" s="190"/>
      <c r="K89" s="199"/>
      <c r="L89" s="79"/>
      <c r="M89" s="190"/>
      <c r="N89" s="199"/>
      <c r="O89" s="79"/>
      <c r="P89" s="190"/>
      <c r="Q89" s="199"/>
      <c r="R89" s="79"/>
    </row>
    <row r="90" spans="1:18" x14ac:dyDescent="0.35">
      <c r="A90" s="59"/>
      <c r="B90" s="90"/>
      <c r="C90" s="61"/>
      <c r="D90" s="191"/>
      <c r="E90" s="190"/>
      <c r="F90" s="79"/>
      <c r="G90" s="190"/>
      <c r="H90" s="199"/>
      <c r="I90" s="79"/>
      <c r="J90" s="190"/>
      <c r="K90" s="199"/>
      <c r="L90" s="79"/>
      <c r="M90" s="190"/>
      <c r="N90" s="199"/>
      <c r="O90" s="79"/>
      <c r="P90" s="190"/>
      <c r="Q90" s="199"/>
      <c r="R90" s="79"/>
    </row>
    <row r="91" spans="1:18" x14ac:dyDescent="0.35">
      <c r="A91" s="59"/>
      <c r="B91" s="90"/>
      <c r="C91" s="61"/>
      <c r="D91" s="191"/>
      <c r="E91" s="190"/>
      <c r="F91" s="79"/>
      <c r="G91" s="190"/>
      <c r="H91" s="199"/>
      <c r="I91" s="79"/>
      <c r="J91" s="190"/>
      <c r="K91" s="199"/>
      <c r="L91" s="79"/>
      <c r="M91" s="190"/>
      <c r="N91" s="199"/>
      <c r="O91" s="79"/>
      <c r="P91" s="190"/>
      <c r="Q91" s="199"/>
      <c r="R91" s="79"/>
    </row>
    <row r="92" spans="1:18" x14ac:dyDescent="0.35">
      <c r="A92" s="59"/>
      <c r="B92" s="90"/>
      <c r="C92" s="61"/>
      <c r="D92" s="191"/>
      <c r="E92" s="190"/>
      <c r="F92" s="79"/>
      <c r="G92" s="190"/>
      <c r="H92" s="199"/>
      <c r="I92" s="79"/>
      <c r="J92" s="190"/>
      <c r="K92" s="199"/>
      <c r="L92" s="79"/>
      <c r="M92" s="190"/>
      <c r="N92" s="199"/>
      <c r="O92" s="79"/>
      <c r="P92" s="190"/>
      <c r="Q92" s="199"/>
      <c r="R92" s="79"/>
    </row>
    <row r="93" spans="1:18" x14ac:dyDescent="0.35">
      <c r="A93" s="59"/>
      <c r="B93" s="90"/>
      <c r="C93" s="61"/>
      <c r="D93" s="191"/>
      <c r="E93" s="190"/>
      <c r="F93" s="79"/>
      <c r="G93" s="190"/>
      <c r="H93" s="199"/>
      <c r="I93" s="79"/>
      <c r="J93" s="190"/>
      <c r="K93" s="199"/>
      <c r="L93" s="79"/>
      <c r="M93" s="190"/>
      <c r="N93" s="199"/>
      <c r="O93" s="79"/>
      <c r="P93" s="190"/>
      <c r="Q93" s="199"/>
      <c r="R93" s="79"/>
    </row>
    <row r="94" spans="1:18" x14ac:dyDescent="0.35">
      <c r="A94" s="59"/>
      <c r="B94" s="90"/>
      <c r="C94" s="61"/>
      <c r="D94" s="191"/>
      <c r="E94" s="190"/>
      <c r="F94" s="79"/>
      <c r="G94" s="190"/>
      <c r="H94" s="199"/>
      <c r="I94" s="79"/>
      <c r="J94" s="190"/>
      <c r="K94" s="199"/>
      <c r="L94" s="79"/>
      <c r="M94" s="190"/>
      <c r="N94" s="199"/>
      <c r="O94" s="79"/>
      <c r="P94" s="190"/>
      <c r="Q94" s="199"/>
      <c r="R94" s="79"/>
    </row>
    <row r="95" spans="1:18" x14ac:dyDescent="0.35">
      <c r="A95" s="59"/>
      <c r="B95" s="90"/>
      <c r="C95" s="61"/>
      <c r="D95" s="191"/>
      <c r="E95" s="190"/>
      <c r="F95" s="79"/>
      <c r="G95" s="190"/>
      <c r="H95" s="199"/>
      <c r="I95" s="79"/>
      <c r="J95" s="190"/>
      <c r="K95" s="199"/>
      <c r="L95" s="79"/>
      <c r="M95" s="190"/>
      <c r="N95" s="199"/>
      <c r="O95" s="79"/>
      <c r="P95" s="190"/>
      <c r="Q95" s="199"/>
      <c r="R95" s="79"/>
    </row>
    <row r="96" spans="1:18" x14ac:dyDescent="0.35">
      <c r="A96" s="59"/>
      <c r="B96" s="90"/>
      <c r="C96" s="61"/>
      <c r="D96" s="191"/>
      <c r="E96" s="190"/>
      <c r="F96" s="79"/>
      <c r="G96" s="190"/>
      <c r="H96" s="199"/>
      <c r="I96" s="79"/>
      <c r="J96" s="190"/>
      <c r="K96" s="199"/>
      <c r="L96" s="79"/>
      <c r="M96" s="190"/>
      <c r="N96" s="199"/>
      <c r="O96" s="79"/>
      <c r="P96" s="190"/>
      <c r="Q96" s="199"/>
      <c r="R96" s="79"/>
    </row>
    <row r="97" spans="1:18" x14ac:dyDescent="0.35">
      <c r="A97" s="59"/>
      <c r="B97" s="90"/>
      <c r="C97" s="61"/>
      <c r="D97" s="191"/>
      <c r="E97" s="190"/>
      <c r="F97" s="79"/>
      <c r="G97" s="190"/>
      <c r="H97" s="199"/>
      <c r="I97" s="79"/>
      <c r="J97" s="190"/>
      <c r="K97" s="199"/>
      <c r="L97" s="79"/>
      <c r="M97" s="190"/>
      <c r="N97" s="199"/>
      <c r="O97" s="79"/>
      <c r="P97" s="190"/>
      <c r="Q97" s="199"/>
      <c r="R97" s="79"/>
    </row>
    <row r="98" spans="1:18" x14ac:dyDescent="0.35">
      <c r="A98" s="59"/>
      <c r="B98" s="90"/>
      <c r="C98" s="61"/>
      <c r="D98" s="191"/>
      <c r="E98" s="190"/>
      <c r="F98" s="79"/>
      <c r="G98" s="190"/>
      <c r="H98" s="199"/>
      <c r="I98" s="79"/>
      <c r="J98" s="190"/>
      <c r="K98" s="199"/>
      <c r="L98" s="79"/>
      <c r="M98" s="190"/>
      <c r="N98" s="199"/>
      <c r="O98" s="79"/>
      <c r="P98" s="190"/>
      <c r="Q98" s="199"/>
      <c r="R98" s="79"/>
    </row>
    <row r="99" spans="1:18" x14ac:dyDescent="0.35">
      <c r="A99" s="59"/>
      <c r="B99" s="90"/>
      <c r="C99" s="61"/>
      <c r="D99" s="191"/>
      <c r="E99" s="190"/>
      <c r="F99" s="79"/>
      <c r="G99" s="190"/>
      <c r="H99" s="199"/>
      <c r="I99" s="79"/>
      <c r="J99" s="190"/>
      <c r="K99" s="199"/>
      <c r="L99" s="79"/>
      <c r="M99" s="190"/>
      <c r="N99" s="199"/>
      <c r="O99" s="79"/>
      <c r="P99" s="190"/>
      <c r="Q99" s="199"/>
      <c r="R99" s="79"/>
    </row>
    <row r="100" spans="1:18" x14ac:dyDescent="0.35">
      <c r="A100" s="59"/>
      <c r="B100" s="90"/>
      <c r="C100" s="61"/>
      <c r="D100" s="191"/>
      <c r="E100" s="190"/>
      <c r="F100" s="79"/>
      <c r="G100" s="190"/>
      <c r="H100" s="199"/>
      <c r="I100" s="79"/>
      <c r="J100" s="190"/>
      <c r="K100" s="199"/>
      <c r="L100" s="79"/>
      <c r="M100" s="190"/>
      <c r="N100" s="199"/>
      <c r="O100" s="79"/>
      <c r="P100" s="190"/>
      <c r="Q100" s="199"/>
      <c r="R100" s="79"/>
    </row>
    <row r="101" spans="1:18" x14ac:dyDescent="0.35">
      <c r="A101" s="59"/>
      <c r="B101" s="90"/>
      <c r="C101" s="61"/>
      <c r="D101" s="191"/>
      <c r="E101" s="190"/>
      <c r="F101" s="79"/>
      <c r="G101" s="190"/>
      <c r="H101" s="199"/>
      <c r="I101" s="79"/>
      <c r="J101" s="190"/>
      <c r="K101" s="199"/>
      <c r="L101" s="79"/>
      <c r="M101" s="190"/>
      <c r="N101" s="199"/>
      <c r="O101" s="79"/>
      <c r="P101" s="190"/>
      <c r="Q101" s="199"/>
      <c r="R101" s="79"/>
    </row>
    <row r="102" spans="1:18" x14ac:dyDescent="0.35">
      <c r="A102" s="59"/>
      <c r="B102" s="90"/>
      <c r="C102" s="61"/>
      <c r="D102" s="191"/>
      <c r="E102" s="190"/>
      <c r="F102" s="79"/>
      <c r="G102" s="190"/>
      <c r="H102" s="199"/>
      <c r="I102" s="79"/>
      <c r="J102" s="190"/>
      <c r="K102" s="199"/>
      <c r="L102" s="79"/>
      <c r="M102" s="190"/>
      <c r="N102" s="199"/>
      <c r="O102" s="79"/>
      <c r="P102" s="190"/>
      <c r="Q102" s="199"/>
      <c r="R102" s="79"/>
    </row>
    <row r="103" spans="1:18" x14ac:dyDescent="0.35">
      <c r="A103" s="59"/>
      <c r="B103" s="90"/>
      <c r="C103" s="61"/>
      <c r="D103" s="191"/>
      <c r="E103" s="190"/>
      <c r="F103" s="79"/>
      <c r="G103" s="190"/>
      <c r="H103" s="199"/>
      <c r="I103" s="79"/>
      <c r="J103" s="190"/>
      <c r="K103" s="199"/>
      <c r="L103" s="79"/>
      <c r="M103" s="190"/>
      <c r="N103" s="199"/>
      <c r="O103" s="79"/>
      <c r="P103" s="190"/>
      <c r="Q103" s="199"/>
      <c r="R103" s="79"/>
    </row>
    <row r="104" spans="1:18" x14ac:dyDescent="0.35">
      <c r="A104" s="59"/>
      <c r="B104" s="90"/>
      <c r="C104" s="61"/>
      <c r="D104" s="191"/>
      <c r="E104" s="190"/>
      <c r="F104" s="79"/>
      <c r="G104" s="190"/>
      <c r="H104" s="199"/>
      <c r="I104" s="79"/>
      <c r="J104" s="190"/>
      <c r="K104" s="199"/>
      <c r="L104" s="79"/>
      <c r="M104" s="190"/>
      <c r="N104" s="199"/>
      <c r="O104" s="79"/>
      <c r="P104" s="190"/>
      <c r="Q104" s="199"/>
      <c r="R104" s="79"/>
    </row>
    <row r="105" spans="1:18" x14ac:dyDescent="0.35">
      <c r="A105" s="59"/>
      <c r="B105" s="90"/>
      <c r="C105" s="61"/>
      <c r="D105" s="191"/>
      <c r="E105" s="190"/>
      <c r="F105" s="79"/>
      <c r="G105" s="190"/>
      <c r="H105" s="199"/>
      <c r="I105" s="79"/>
      <c r="J105" s="190"/>
      <c r="K105" s="199"/>
      <c r="L105" s="79"/>
      <c r="M105" s="190"/>
      <c r="N105" s="199"/>
      <c r="O105" s="79"/>
      <c r="P105" s="190"/>
      <c r="Q105" s="199"/>
      <c r="R105" s="79"/>
    </row>
    <row r="106" spans="1:18" x14ac:dyDescent="0.35">
      <c r="A106" s="59"/>
      <c r="B106" s="90"/>
      <c r="C106" s="61"/>
      <c r="D106" s="191"/>
      <c r="E106" s="190"/>
      <c r="F106" s="79"/>
      <c r="G106" s="190"/>
      <c r="H106" s="199"/>
      <c r="I106" s="79"/>
      <c r="J106" s="190"/>
      <c r="K106" s="199"/>
      <c r="L106" s="79"/>
      <c r="M106" s="190"/>
      <c r="N106" s="199"/>
      <c r="O106" s="79"/>
      <c r="P106" s="190"/>
      <c r="Q106" s="199"/>
      <c r="R106" s="79"/>
    </row>
    <row r="107" spans="1:18" x14ac:dyDescent="0.35">
      <c r="A107" s="59"/>
      <c r="B107" s="90"/>
      <c r="C107" s="61"/>
      <c r="D107" s="191"/>
      <c r="E107" s="190"/>
      <c r="F107" s="79"/>
      <c r="G107" s="190"/>
      <c r="H107" s="199"/>
      <c r="I107" s="79"/>
      <c r="J107" s="190"/>
      <c r="K107" s="199"/>
      <c r="L107" s="79"/>
      <c r="M107" s="190"/>
      <c r="N107" s="199"/>
      <c r="O107" s="79"/>
      <c r="P107" s="190"/>
      <c r="Q107" s="199"/>
      <c r="R107" s="79"/>
    </row>
    <row r="108" spans="1:18" x14ac:dyDescent="0.35">
      <c r="A108" s="59"/>
      <c r="B108" s="90"/>
      <c r="C108" s="61"/>
      <c r="D108" s="191"/>
      <c r="E108" s="190"/>
      <c r="F108" s="79"/>
      <c r="G108" s="190"/>
      <c r="H108" s="199"/>
      <c r="I108" s="79"/>
      <c r="J108" s="190"/>
      <c r="K108" s="199"/>
      <c r="L108" s="79"/>
      <c r="M108" s="190"/>
      <c r="N108" s="199"/>
      <c r="O108" s="79"/>
      <c r="P108" s="190"/>
      <c r="Q108" s="199"/>
      <c r="R108" s="79"/>
    </row>
    <row r="109" spans="1:18" x14ac:dyDescent="0.35">
      <c r="A109" s="59"/>
      <c r="B109" s="90"/>
      <c r="C109" s="61"/>
      <c r="D109" s="191"/>
      <c r="E109" s="190"/>
      <c r="F109" s="79"/>
      <c r="G109" s="190"/>
      <c r="H109" s="199"/>
      <c r="I109" s="79"/>
      <c r="J109" s="190"/>
      <c r="K109" s="199"/>
      <c r="L109" s="79"/>
      <c r="M109" s="190"/>
      <c r="N109" s="199"/>
      <c r="O109" s="79"/>
      <c r="P109" s="190"/>
      <c r="Q109" s="199"/>
      <c r="R109" s="79"/>
    </row>
    <row r="110" spans="1:18" x14ac:dyDescent="0.35">
      <c r="A110" s="59"/>
      <c r="B110" s="90"/>
      <c r="C110" s="61"/>
      <c r="D110" s="191"/>
      <c r="E110" s="190"/>
      <c r="F110" s="79"/>
      <c r="G110" s="190"/>
      <c r="H110" s="199"/>
      <c r="I110" s="79"/>
      <c r="J110" s="190"/>
      <c r="K110" s="199"/>
      <c r="L110" s="79"/>
      <c r="M110" s="190"/>
      <c r="N110" s="199"/>
      <c r="O110" s="79"/>
      <c r="P110" s="190"/>
      <c r="Q110" s="199"/>
      <c r="R110" s="79"/>
    </row>
    <row r="111" spans="1:18" x14ac:dyDescent="0.35">
      <c r="A111" s="59"/>
      <c r="B111" s="90"/>
      <c r="C111" s="61"/>
      <c r="D111" s="191"/>
      <c r="E111" s="190"/>
      <c r="F111" s="79"/>
      <c r="G111" s="190"/>
      <c r="H111" s="199"/>
      <c r="I111" s="79"/>
      <c r="J111" s="190"/>
      <c r="K111" s="199"/>
      <c r="L111" s="79"/>
      <c r="M111" s="190"/>
      <c r="N111" s="199"/>
      <c r="O111" s="79"/>
      <c r="P111" s="190"/>
      <c r="Q111" s="199"/>
      <c r="R111" s="79"/>
    </row>
    <row r="112" spans="1:18" x14ac:dyDescent="0.35">
      <c r="A112" s="59"/>
      <c r="B112" s="90"/>
      <c r="C112" s="61"/>
      <c r="D112" s="191"/>
      <c r="E112" s="190"/>
      <c r="F112" s="79"/>
      <c r="G112" s="190"/>
      <c r="H112" s="199"/>
      <c r="I112" s="79"/>
      <c r="J112" s="190"/>
      <c r="K112" s="199"/>
      <c r="L112" s="79"/>
      <c r="M112" s="190"/>
      <c r="N112" s="199"/>
      <c r="O112" s="79"/>
      <c r="P112" s="190"/>
      <c r="Q112" s="199"/>
      <c r="R112" s="79"/>
    </row>
    <row r="113" spans="1:18" x14ac:dyDescent="0.35">
      <c r="A113" s="59"/>
      <c r="B113" s="90"/>
      <c r="C113" s="61"/>
      <c r="D113" s="191"/>
      <c r="E113" s="190"/>
      <c r="F113" s="79"/>
      <c r="G113" s="190"/>
      <c r="H113" s="199"/>
      <c r="I113" s="79"/>
      <c r="J113" s="190"/>
      <c r="K113" s="199"/>
      <c r="L113" s="79"/>
      <c r="M113" s="190"/>
      <c r="N113" s="199"/>
      <c r="O113" s="79"/>
      <c r="P113" s="190"/>
      <c r="Q113" s="199"/>
      <c r="R113" s="79"/>
    </row>
    <row r="114" spans="1:18" x14ac:dyDescent="0.35">
      <c r="A114" s="59"/>
      <c r="B114" s="90"/>
      <c r="C114" s="61"/>
      <c r="D114" s="191"/>
      <c r="E114" s="190"/>
      <c r="F114" s="79"/>
      <c r="G114" s="190"/>
      <c r="H114" s="199"/>
      <c r="I114" s="79"/>
      <c r="J114" s="190"/>
      <c r="K114" s="199"/>
      <c r="L114" s="79"/>
      <c r="M114" s="190"/>
      <c r="N114" s="199"/>
      <c r="O114" s="79"/>
      <c r="P114" s="190"/>
      <c r="Q114" s="199"/>
      <c r="R114" s="79"/>
    </row>
    <row r="115" spans="1:18" x14ac:dyDescent="0.35">
      <c r="A115" s="59"/>
      <c r="B115" s="90"/>
      <c r="C115" s="61"/>
      <c r="D115" s="191"/>
      <c r="E115" s="190"/>
      <c r="F115" s="79"/>
      <c r="G115" s="190"/>
      <c r="H115" s="199"/>
      <c r="I115" s="79"/>
      <c r="J115" s="190"/>
      <c r="K115" s="199"/>
      <c r="L115" s="79"/>
      <c r="M115" s="190"/>
      <c r="N115" s="199"/>
      <c r="O115" s="79"/>
      <c r="P115" s="190"/>
      <c r="Q115" s="199"/>
      <c r="R115" s="79"/>
    </row>
    <row r="116" spans="1:18" x14ac:dyDescent="0.35">
      <c r="A116" s="59"/>
      <c r="B116" s="90"/>
      <c r="C116" s="61"/>
      <c r="D116" s="191"/>
      <c r="E116" s="190"/>
      <c r="F116" s="79"/>
      <c r="G116" s="190"/>
      <c r="H116" s="199"/>
      <c r="I116" s="79"/>
      <c r="J116" s="190"/>
      <c r="K116" s="199"/>
      <c r="L116" s="79"/>
      <c r="M116" s="190"/>
      <c r="N116" s="199"/>
      <c r="O116" s="79"/>
      <c r="P116" s="190"/>
      <c r="Q116" s="199"/>
      <c r="R116" s="79"/>
    </row>
    <row r="117" spans="1:18" x14ac:dyDescent="0.35">
      <c r="A117" s="59"/>
      <c r="B117" s="90"/>
      <c r="C117" s="61"/>
      <c r="D117" s="191"/>
      <c r="E117" s="190"/>
      <c r="F117" s="79"/>
      <c r="G117" s="190"/>
      <c r="H117" s="199"/>
      <c r="I117" s="79"/>
      <c r="J117" s="190"/>
      <c r="K117" s="199"/>
      <c r="L117" s="79"/>
      <c r="M117" s="190"/>
      <c r="N117" s="199"/>
      <c r="O117" s="79"/>
      <c r="P117" s="190"/>
      <c r="Q117" s="199"/>
      <c r="R117" s="79"/>
    </row>
    <row r="118" spans="1:18" x14ac:dyDescent="0.35">
      <c r="A118" s="59"/>
      <c r="B118" s="90"/>
      <c r="C118" s="61"/>
      <c r="D118" s="191"/>
      <c r="E118" s="190"/>
      <c r="F118" s="79"/>
      <c r="G118" s="190"/>
      <c r="H118" s="199"/>
      <c r="I118" s="79"/>
      <c r="J118" s="190"/>
      <c r="K118" s="199"/>
      <c r="L118" s="79"/>
      <c r="M118" s="190"/>
      <c r="N118" s="199"/>
      <c r="O118" s="79"/>
      <c r="P118" s="190"/>
      <c r="Q118" s="199"/>
      <c r="R118" s="79"/>
    </row>
    <row r="119" spans="1:18" x14ac:dyDescent="0.35">
      <c r="A119" s="59"/>
      <c r="B119" s="90"/>
      <c r="C119" s="61"/>
      <c r="D119" s="191"/>
      <c r="E119" s="190"/>
      <c r="F119" s="79"/>
      <c r="G119" s="190"/>
      <c r="H119" s="199"/>
      <c r="I119" s="79"/>
      <c r="J119" s="190"/>
      <c r="K119" s="199"/>
      <c r="L119" s="79"/>
      <c r="M119" s="190"/>
      <c r="N119" s="199"/>
      <c r="O119" s="79"/>
      <c r="P119" s="190"/>
      <c r="Q119" s="199"/>
      <c r="R119" s="79"/>
    </row>
    <row r="120" spans="1:18" x14ac:dyDescent="0.35">
      <c r="A120" s="59"/>
      <c r="B120" s="90"/>
      <c r="C120" s="61"/>
      <c r="D120" s="191"/>
      <c r="E120" s="190"/>
      <c r="F120" s="79"/>
      <c r="G120" s="190"/>
      <c r="H120" s="199"/>
      <c r="I120" s="79"/>
      <c r="J120" s="190"/>
      <c r="K120" s="199"/>
      <c r="L120" s="79"/>
      <c r="M120" s="190"/>
      <c r="N120" s="199"/>
      <c r="O120" s="79"/>
      <c r="P120" s="190"/>
      <c r="Q120" s="199"/>
      <c r="R120" s="79"/>
    </row>
    <row r="121" spans="1:18" x14ac:dyDescent="0.35">
      <c r="A121" s="59"/>
      <c r="B121" s="90"/>
      <c r="C121" s="61"/>
      <c r="D121" s="191"/>
      <c r="E121" s="190"/>
      <c r="F121" s="79"/>
      <c r="G121" s="190"/>
      <c r="H121" s="199"/>
      <c r="I121" s="79"/>
      <c r="J121" s="190"/>
      <c r="K121" s="199"/>
      <c r="L121" s="79"/>
      <c r="M121" s="190"/>
      <c r="N121" s="199"/>
      <c r="O121" s="79"/>
      <c r="P121" s="190"/>
      <c r="Q121" s="199"/>
      <c r="R121" s="79"/>
    </row>
    <row r="122" spans="1:18" x14ac:dyDescent="0.35">
      <c r="A122" s="59"/>
      <c r="B122" s="90"/>
      <c r="C122" s="61"/>
      <c r="D122" s="191"/>
      <c r="E122" s="190"/>
      <c r="F122" s="79"/>
      <c r="G122" s="190"/>
      <c r="H122" s="199"/>
      <c r="I122" s="79"/>
      <c r="J122" s="190"/>
      <c r="K122" s="199"/>
      <c r="L122" s="79"/>
      <c r="M122" s="190"/>
      <c r="N122" s="199"/>
      <c r="O122" s="79"/>
      <c r="P122" s="190"/>
      <c r="Q122" s="199"/>
      <c r="R122" s="79"/>
    </row>
    <row r="123" spans="1:18" x14ac:dyDescent="0.35">
      <c r="A123" s="59"/>
      <c r="B123" s="90"/>
      <c r="C123" s="61"/>
      <c r="D123" s="191"/>
      <c r="E123" s="190"/>
      <c r="F123" s="79"/>
      <c r="G123" s="190"/>
      <c r="H123" s="199"/>
      <c r="I123" s="79"/>
      <c r="J123" s="190"/>
      <c r="K123" s="199"/>
      <c r="L123" s="79"/>
      <c r="M123" s="190"/>
      <c r="N123" s="199"/>
      <c r="O123" s="79"/>
      <c r="P123" s="190"/>
      <c r="Q123" s="199"/>
      <c r="R123" s="79"/>
    </row>
    <row r="124" spans="1:18" x14ac:dyDescent="0.35">
      <c r="A124" s="59"/>
      <c r="B124" s="90"/>
      <c r="C124" s="61"/>
      <c r="D124" s="191"/>
      <c r="E124" s="190"/>
      <c r="F124" s="79"/>
      <c r="G124" s="190"/>
      <c r="H124" s="199"/>
      <c r="I124" s="79"/>
      <c r="J124" s="190"/>
      <c r="K124" s="199"/>
      <c r="L124" s="79"/>
      <c r="M124" s="190"/>
      <c r="N124" s="199"/>
      <c r="O124" s="79"/>
      <c r="P124" s="190"/>
      <c r="Q124" s="199"/>
      <c r="R124" s="79"/>
    </row>
    <row r="125" spans="1:18" x14ac:dyDescent="0.35">
      <c r="A125" s="59"/>
      <c r="B125" s="90"/>
      <c r="C125" s="61"/>
      <c r="D125" s="191"/>
      <c r="E125" s="190"/>
      <c r="F125" s="79"/>
      <c r="G125" s="190"/>
      <c r="H125" s="199"/>
      <c r="I125" s="79"/>
      <c r="J125" s="190"/>
      <c r="K125" s="199"/>
      <c r="L125" s="79"/>
      <c r="M125" s="190"/>
      <c r="N125" s="199"/>
      <c r="O125" s="79"/>
      <c r="P125" s="190"/>
      <c r="Q125" s="199"/>
      <c r="R125" s="79"/>
    </row>
    <row r="126" spans="1:18" x14ac:dyDescent="0.35">
      <c r="A126" s="59"/>
      <c r="B126" s="90"/>
      <c r="C126" s="61"/>
      <c r="D126" s="191"/>
      <c r="E126" s="190"/>
      <c r="F126" s="79"/>
      <c r="G126" s="190"/>
      <c r="H126" s="199"/>
      <c r="I126" s="79"/>
      <c r="J126" s="190"/>
      <c r="K126" s="199"/>
      <c r="L126" s="79"/>
      <c r="M126" s="190"/>
      <c r="N126" s="199"/>
      <c r="O126" s="79"/>
      <c r="P126" s="190"/>
      <c r="Q126" s="199"/>
      <c r="R126" s="79"/>
    </row>
    <row r="127" spans="1:18" x14ac:dyDescent="0.35">
      <c r="A127" s="59"/>
      <c r="B127" s="90"/>
      <c r="C127" s="61"/>
      <c r="D127" s="191"/>
      <c r="E127" s="190"/>
      <c r="F127" s="79"/>
      <c r="G127" s="190"/>
      <c r="H127" s="199"/>
      <c r="I127" s="79"/>
      <c r="J127" s="190"/>
      <c r="K127" s="199"/>
      <c r="L127" s="79"/>
      <c r="M127" s="190"/>
      <c r="N127" s="199"/>
      <c r="O127" s="79"/>
      <c r="P127" s="190"/>
      <c r="Q127" s="199"/>
      <c r="R127" s="79"/>
    </row>
    <row r="128" spans="1:18" x14ac:dyDescent="0.35">
      <c r="A128" s="59"/>
      <c r="B128" s="90"/>
      <c r="C128" s="61"/>
      <c r="D128" s="191"/>
      <c r="E128" s="190"/>
      <c r="F128" s="79"/>
      <c r="G128" s="190"/>
      <c r="H128" s="199"/>
      <c r="I128" s="79"/>
      <c r="J128" s="190"/>
      <c r="K128" s="199"/>
      <c r="L128" s="79"/>
      <c r="M128" s="190"/>
      <c r="N128" s="199"/>
      <c r="O128" s="79"/>
      <c r="P128" s="190"/>
      <c r="Q128" s="199"/>
      <c r="R128" s="79"/>
    </row>
    <row r="129" spans="1:18" x14ac:dyDescent="0.35">
      <c r="A129" s="59"/>
      <c r="B129" s="90"/>
      <c r="C129" s="61"/>
      <c r="D129" s="191"/>
      <c r="E129" s="190"/>
      <c r="F129" s="79"/>
      <c r="G129" s="190"/>
      <c r="H129" s="199"/>
      <c r="I129" s="79"/>
      <c r="J129" s="190"/>
      <c r="K129" s="199"/>
      <c r="L129" s="79"/>
      <c r="M129" s="190"/>
      <c r="N129" s="199"/>
      <c r="O129" s="79"/>
      <c r="P129" s="190"/>
      <c r="Q129" s="199"/>
      <c r="R129" s="79"/>
    </row>
    <row r="130" spans="1:18" x14ac:dyDescent="0.35">
      <c r="A130" s="59"/>
      <c r="B130" s="90"/>
      <c r="C130" s="61"/>
      <c r="D130" s="191"/>
      <c r="E130" s="190"/>
      <c r="F130" s="79"/>
      <c r="G130" s="190"/>
      <c r="H130" s="199"/>
      <c r="I130" s="79"/>
      <c r="J130" s="190"/>
      <c r="K130" s="199"/>
      <c r="L130" s="79"/>
      <c r="M130" s="190"/>
      <c r="N130" s="199"/>
      <c r="O130" s="79"/>
      <c r="P130" s="190"/>
      <c r="Q130" s="199"/>
      <c r="R130" s="79"/>
    </row>
    <row r="131" spans="1:18" x14ac:dyDescent="0.35">
      <c r="A131" s="59"/>
      <c r="B131" s="90"/>
      <c r="C131" s="61"/>
      <c r="D131" s="191"/>
      <c r="E131" s="190"/>
      <c r="F131" s="79"/>
      <c r="G131" s="190"/>
      <c r="H131" s="199"/>
      <c r="I131" s="79"/>
      <c r="J131" s="190"/>
      <c r="K131" s="199"/>
      <c r="L131" s="79"/>
      <c r="M131" s="190"/>
      <c r="N131" s="199"/>
      <c r="O131" s="79"/>
      <c r="P131" s="190"/>
      <c r="Q131" s="199"/>
      <c r="R131" s="79"/>
    </row>
    <row r="132" spans="1:18" x14ac:dyDescent="0.35">
      <c r="A132" s="59"/>
      <c r="B132" s="90"/>
      <c r="C132" s="61"/>
      <c r="D132" s="191"/>
      <c r="E132" s="190"/>
      <c r="F132" s="79"/>
      <c r="G132" s="190"/>
      <c r="H132" s="199"/>
      <c r="I132" s="79"/>
      <c r="J132" s="190"/>
      <c r="K132" s="199"/>
      <c r="L132" s="79"/>
      <c r="M132" s="190"/>
      <c r="N132" s="199"/>
      <c r="O132" s="79"/>
      <c r="P132" s="190"/>
      <c r="Q132" s="199"/>
      <c r="R132" s="79"/>
    </row>
    <row r="133" spans="1:18" x14ac:dyDescent="0.35">
      <c r="A133" s="59"/>
      <c r="B133" s="90"/>
      <c r="C133" s="61"/>
      <c r="D133" s="191"/>
      <c r="E133" s="190"/>
      <c r="F133" s="79"/>
      <c r="G133" s="190"/>
      <c r="H133" s="199"/>
      <c r="I133" s="79"/>
      <c r="J133" s="190"/>
      <c r="K133" s="199"/>
      <c r="L133" s="79"/>
      <c r="M133" s="190"/>
      <c r="N133" s="199"/>
      <c r="O133" s="79"/>
      <c r="P133" s="190"/>
      <c r="Q133" s="199"/>
      <c r="R133" s="79"/>
    </row>
    <row r="134" spans="1:18" x14ac:dyDescent="0.35">
      <c r="A134" s="59"/>
      <c r="B134" s="90"/>
      <c r="C134" s="61"/>
      <c r="D134" s="191"/>
      <c r="E134" s="190"/>
      <c r="F134" s="79"/>
      <c r="G134" s="190"/>
      <c r="H134" s="199"/>
      <c r="I134" s="79"/>
      <c r="J134" s="190"/>
      <c r="K134" s="199"/>
      <c r="L134" s="79"/>
      <c r="M134" s="190"/>
      <c r="N134" s="199"/>
      <c r="O134" s="79"/>
      <c r="P134" s="190"/>
      <c r="Q134" s="199"/>
      <c r="R134" s="79"/>
    </row>
    <row r="135" spans="1:18" x14ac:dyDescent="0.35">
      <c r="A135" s="59"/>
      <c r="B135" s="90"/>
      <c r="C135" s="61"/>
      <c r="D135" s="191"/>
      <c r="E135" s="190"/>
      <c r="F135" s="79"/>
      <c r="G135" s="190"/>
      <c r="H135" s="199"/>
      <c r="I135" s="79"/>
      <c r="J135" s="190"/>
      <c r="K135" s="199"/>
      <c r="L135" s="79"/>
      <c r="M135" s="190"/>
      <c r="N135" s="199"/>
      <c r="O135" s="79"/>
      <c r="P135" s="190"/>
      <c r="Q135" s="199"/>
      <c r="R135" s="79"/>
    </row>
    <row r="136" spans="1:18" x14ac:dyDescent="0.35">
      <c r="A136" s="59"/>
      <c r="B136" s="90"/>
      <c r="C136" s="61"/>
      <c r="D136" s="191"/>
      <c r="E136" s="190"/>
      <c r="F136" s="79"/>
      <c r="G136" s="190"/>
      <c r="H136" s="199"/>
      <c r="I136" s="79"/>
      <c r="J136" s="190"/>
      <c r="K136" s="199"/>
      <c r="L136" s="79"/>
      <c r="M136" s="190"/>
      <c r="N136" s="199"/>
      <c r="O136" s="79"/>
      <c r="P136" s="190"/>
      <c r="Q136" s="199"/>
      <c r="R136" s="79"/>
    </row>
    <row r="137" spans="1:18" x14ac:dyDescent="0.35">
      <c r="A137" s="59"/>
      <c r="B137" s="90"/>
      <c r="C137" s="61"/>
      <c r="D137" s="191"/>
      <c r="E137" s="190"/>
      <c r="F137" s="79"/>
      <c r="G137" s="190"/>
      <c r="H137" s="199"/>
      <c r="I137" s="79"/>
      <c r="J137" s="190"/>
      <c r="K137" s="199"/>
      <c r="L137" s="79"/>
      <c r="M137" s="190"/>
      <c r="N137" s="199"/>
      <c r="O137" s="79"/>
      <c r="P137" s="190"/>
      <c r="Q137" s="199"/>
      <c r="R137" s="79"/>
    </row>
    <row r="138" spans="1:18" x14ac:dyDescent="0.35">
      <c r="A138" s="59"/>
      <c r="B138" s="90"/>
      <c r="C138" s="61"/>
      <c r="D138" s="191"/>
      <c r="E138" s="190"/>
      <c r="F138" s="79"/>
      <c r="G138" s="190"/>
      <c r="H138" s="199"/>
      <c r="I138" s="79"/>
      <c r="J138" s="190"/>
      <c r="K138" s="199"/>
      <c r="L138" s="79"/>
      <c r="M138" s="190"/>
      <c r="N138" s="199"/>
      <c r="O138" s="79"/>
      <c r="P138" s="190"/>
      <c r="Q138" s="199"/>
      <c r="R138" s="79"/>
    </row>
    <row r="139" spans="1:18" x14ac:dyDescent="0.35">
      <c r="A139" s="59"/>
      <c r="B139" s="90"/>
      <c r="C139" s="61"/>
      <c r="D139" s="191"/>
      <c r="E139" s="190"/>
      <c r="F139" s="79"/>
      <c r="G139" s="190"/>
      <c r="H139" s="199"/>
      <c r="I139" s="79"/>
      <c r="J139" s="190"/>
      <c r="K139" s="199"/>
      <c r="L139" s="79"/>
      <c r="M139" s="190"/>
      <c r="N139" s="199"/>
      <c r="O139" s="79"/>
      <c r="P139" s="190"/>
      <c r="Q139" s="199"/>
      <c r="R139" s="79"/>
    </row>
    <row r="140" spans="1:18" x14ac:dyDescent="0.35">
      <c r="A140" s="59"/>
      <c r="B140" s="90"/>
      <c r="C140" s="61"/>
      <c r="D140" s="191"/>
      <c r="E140" s="190"/>
      <c r="F140" s="79"/>
      <c r="G140" s="190"/>
      <c r="H140" s="199"/>
      <c r="I140" s="79"/>
      <c r="J140" s="190"/>
      <c r="K140" s="199"/>
      <c r="L140" s="79"/>
      <c r="M140" s="190"/>
      <c r="N140" s="199"/>
      <c r="O140" s="79"/>
      <c r="P140" s="190"/>
      <c r="Q140" s="199"/>
      <c r="R140" s="79"/>
    </row>
    <row r="141" spans="1:18" x14ac:dyDescent="0.35">
      <c r="A141" s="59"/>
      <c r="B141" s="90"/>
      <c r="C141" s="61"/>
      <c r="D141" s="191"/>
      <c r="E141" s="190"/>
      <c r="F141" s="79"/>
      <c r="G141" s="190"/>
      <c r="H141" s="199"/>
      <c r="I141" s="79"/>
      <c r="J141" s="190"/>
      <c r="K141" s="199"/>
      <c r="L141" s="79"/>
      <c r="M141" s="190"/>
      <c r="N141" s="199"/>
      <c r="O141" s="79"/>
      <c r="P141" s="190"/>
      <c r="Q141" s="199"/>
      <c r="R141" s="79"/>
    </row>
    <row r="142" spans="1:18" x14ac:dyDescent="0.35">
      <c r="A142" s="59"/>
      <c r="B142" s="90"/>
      <c r="C142" s="61"/>
      <c r="D142" s="191"/>
      <c r="E142" s="190"/>
      <c r="F142" s="79"/>
      <c r="G142" s="190"/>
      <c r="H142" s="199"/>
      <c r="I142" s="79"/>
      <c r="J142" s="190"/>
      <c r="K142" s="199"/>
      <c r="L142" s="79"/>
      <c r="M142" s="190"/>
      <c r="N142" s="199"/>
      <c r="O142" s="79"/>
      <c r="P142" s="190"/>
      <c r="Q142" s="199"/>
      <c r="R142" s="79"/>
    </row>
    <row r="143" spans="1:18" x14ac:dyDescent="0.35">
      <c r="A143" s="59"/>
      <c r="B143" s="90"/>
      <c r="C143" s="61"/>
      <c r="D143" s="191"/>
      <c r="E143" s="190"/>
      <c r="F143" s="79"/>
      <c r="G143" s="190"/>
      <c r="H143" s="199"/>
      <c r="I143" s="79"/>
      <c r="J143" s="190"/>
      <c r="K143" s="199"/>
      <c r="L143" s="79"/>
      <c r="M143" s="190"/>
      <c r="N143" s="199"/>
      <c r="O143" s="79"/>
      <c r="P143" s="190"/>
      <c r="Q143" s="199"/>
      <c r="R143" s="79"/>
    </row>
    <row r="144" spans="1:18" x14ac:dyDescent="0.35">
      <c r="A144" s="59"/>
      <c r="B144" s="90"/>
      <c r="C144" s="61"/>
      <c r="D144" s="191"/>
      <c r="E144" s="190"/>
      <c r="F144" s="79"/>
      <c r="G144" s="190"/>
      <c r="H144" s="199"/>
      <c r="I144" s="79"/>
      <c r="J144" s="190"/>
      <c r="K144" s="199"/>
      <c r="L144" s="79"/>
      <c r="M144" s="190"/>
      <c r="N144" s="199"/>
      <c r="O144" s="79"/>
      <c r="P144" s="190"/>
      <c r="Q144" s="199"/>
      <c r="R144" s="79"/>
    </row>
    <row r="145" spans="1:18" x14ac:dyDescent="0.35">
      <c r="A145" s="59"/>
      <c r="B145" s="90"/>
      <c r="C145" s="61"/>
      <c r="D145" s="191"/>
      <c r="E145" s="190"/>
      <c r="F145" s="79"/>
      <c r="G145" s="190"/>
      <c r="H145" s="199"/>
      <c r="I145" s="79"/>
      <c r="J145" s="190"/>
      <c r="K145" s="199"/>
      <c r="L145" s="79"/>
      <c r="M145" s="190"/>
      <c r="N145" s="199"/>
      <c r="O145" s="79"/>
      <c r="P145" s="190"/>
      <c r="Q145" s="199"/>
      <c r="R145" s="79"/>
    </row>
    <row r="146" spans="1:18" x14ac:dyDescent="0.35">
      <c r="A146" s="59"/>
      <c r="B146" s="90"/>
      <c r="C146" s="61"/>
      <c r="D146" s="191"/>
      <c r="E146" s="190"/>
      <c r="F146" s="79"/>
      <c r="G146" s="190"/>
      <c r="H146" s="199"/>
      <c r="I146" s="79"/>
      <c r="J146" s="190"/>
      <c r="K146" s="199"/>
      <c r="L146" s="79"/>
      <c r="M146" s="190"/>
      <c r="N146" s="199"/>
      <c r="O146" s="79"/>
      <c r="P146" s="190"/>
      <c r="Q146" s="199"/>
      <c r="R146" s="79"/>
    </row>
    <row r="147" spans="1:18" x14ac:dyDescent="0.35">
      <c r="A147" s="59"/>
      <c r="B147" s="90"/>
      <c r="C147" s="61"/>
      <c r="D147" s="191"/>
      <c r="E147" s="190"/>
      <c r="F147" s="79"/>
      <c r="G147" s="190"/>
      <c r="H147" s="199"/>
      <c r="I147" s="79"/>
      <c r="J147" s="190"/>
      <c r="K147" s="199"/>
      <c r="L147" s="79"/>
      <c r="M147" s="190"/>
      <c r="N147" s="199"/>
      <c r="O147" s="79"/>
      <c r="P147" s="190"/>
      <c r="Q147" s="199"/>
      <c r="R147" s="79"/>
    </row>
    <row r="148" spans="1:18" x14ac:dyDescent="0.35">
      <c r="A148" s="59"/>
      <c r="B148" s="90"/>
      <c r="C148" s="61"/>
      <c r="D148" s="191"/>
      <c r="E148" s="190"/>
      <c r="F148" s="79"/>
      <c r="G148" s="190"/>
      <c r="H148" s="199"/>
      <c r="I148" s="79"/>
      <c r="J148" s="190"/>
      <c r="K148" s="199"/>
      <c r="L148" s="79"/>
      <c r="M148" s="190"/>
      <c r="N148" s="199"/>
      <c r="O148" s="79"/>
      <c r="P148" s="190"/>
      <c r="Q148" s="199"/>
      <c r="R148" s="79"/>
    </row>
    <row r="149" spans="1:18" x14ac:dyDescent="0.35">
      <c r="A149" s="59"/>
      <c r="B149" s="90"/>
      <c r="C149" s="61"/>
      <c r="D149" s="191"/>
      <c r="E149" s="190"/>
      <c r="F149" s="79"/>
      <c r="G149" s="190"/>
      <c r="H149" s="199"/>
      <c r="I149" s="79"/>
      <c r="J149" s="190"/>
      <c r="K149" s="199"/>
      <c r="L149" s="79"/>
      <c r="M149" s="190"/>
      <c r="N149" s="199"/>
      <c r="O149" s="79"/>
      <c r="P149" s="190"/>
      <c r="Q149" s="199"/>
      <c r="R149" s="79"/>
    </row>
    <row r="150" spans="1:18" x14ac:dyDescent="0.35">
      <c r="A150" s="59"/>
      <c r="B150" s="90"/>
      <c r="C150" s="61"/>
      <c r="D150" s="191"/>
      <c r="E150" s="190"/>
      <c r="F150" s="79"/>
      <c r="G150" s="190"/>
      <c r="H150" s="199"/>
      <c r="I150" s="79"/>
      <c r="J150" s="190"/>
      <c r="K150" s="199"/>
      <c r="L150" s="79"/>
      <c r="M150" s="190"/>
      <c r="N150" s="199"/>
      <c r="O150" s="79"/>
      <c r="P150" s="190"/>
      <c r="Q150" s="199"/>
      <c r="R150" s="79"/>
    </row>
    <row r="151" spans="1:18" x14ac:dyDescent="0.35">
      <c r="A151" s="59"/>
      <c r="B151" s="90"/>
      <c r="C151" s="61"/>
      <c r="D151" s="191"/>
      <c r="E151" s="190"/>
      <c r="F151" s="79"/>
      <c r="G151" s="190"/>
      <c r="H151" s="199"/>
      <c r="I151" s="79"/>
      <c r="J151" s="190"/>
      <c r="K151" s="199"/>
      <c r="L151" s="79"/>
      <c r="M151" s="190"/>
      <c r="N151" s="199"/>
      <c r="O151" s="79"/>
      <c r="P151" s="190"/>
      <c r="Q151" s="199"/>
      <c r="R151" s="79"/>
    </row>
    <row r="152" spans="1:18" x14ac:dyDescent="0.35">
      <c r="A152" s="59"/>
      <c r="B152" s="90"/>
      <c r="C152" s="61"/>
      <c r="D152" s="191"/>
      <c r="E152" s="190"/>
      <c r="F152" s="79"/>
      <c r="G152" s="190"/>
      <c r="H152" s="199"/>
      <c r="I152" s="79"/>
      <c r="J152" s="190"/>
      <c r="K152" s="199"/>
      <c r="L152" s="79"/>
      <c r="M152" s="190"/>
      <c r="N152" s="199"/>
      <c r="O152" s="79"/>
      <c r="P152" s="190"/>
      <c r="Q152" s="199"/>
      <c r="R152" s="79"/>
    </row>
    <row r="153" spans="1:18" x14ac:dyDescent="0.35">
      <c r="A153" s="59"/>
      <c r="B153" s="90"/>
      <c r="C153" s="61"/>
      <c r="D153" s="191"/>
      <c r="E153" s="190"/>
      <c r="F153" s="79"/>
      <c r="G153" s="190"/>
      <c r="H153" s="199"/>
      <c r="I153" s="79"/>
      <c r="J153" s="190"/>
      <c r="K153" s="199"/>
      <c r="L153" s="79"/>
      <c r="M153" s="190"/>
      <c r="N153" s="199"/>
      <c r="O153" s="79"/>
      <c r="P153" s="190"/>
      <c r="Q153" s="199"/>
      <c r="R153" s="79"/>
    </row>
    <row r="154" spans="1:18" x14ac:dyDescent="0.35">
      <c r="A154" s="59"/>
      <c r="B154" s="90"/>
      <c r="C154" s="61"/>
      <c r="D154" s="191"/>
      <c r="E154" s="190"/>
      <c r="F154" s="79"/>
      <c r="G154" s="190"/>
      <c r="H154" s="199"/>
      <c r="I154" s="79"/>
      <c r="J154" s="190"/>
      <c r="K154" s="199"/>
      <c r="L154" s="79"/>
      <c r="M154" s="190"/>
      <c r="N154" s="199"/>
      <c r="O154" s="79"/>
      <c r="P154" s="190"/>
      <c r="Q154" s="199"/>
      <c r="R154" s="79"/>
    </row>
    <row r="155" spans="1:18" x14ac:dyDescent="0.35">
      <c r="A155" s="59"/>
      <c r="B155" s="90"/>
      <c r="C155" s="61"/>
      <c r="D155" s="191"/>
      <c r="E155" s="190"/>
      <c r="F155" s="79"/>
      <c r="G155" s="190"/>
      <c r="H155" s="199"/>
      <c r="I155" s="79"/>
      <c r="J155" s="190"/>
      <c r="K155" s="199"/>
      <c r="L155" s="79"/>
      <c r="M155" s="190"/>
      <c r="N155" s="199"/>
      <c r="O155" s="79"/>
      <c r="P155" s="190"/>
      <c r="Q155" s="199"/>
      <c r="R155" s="79"/>
    </row>
    <row r="156" spans="1:18" x14ac:dyDescent="0.35">
      <c r="A156" s="59"/>
      <c r="B156" s="90"/>
      <c r="C156" s="61"/>
      <c r="D156" s="191"/>
      <c r="E156" s="190"/>
      <c r="F156" s="79"/>
      <c r="G156" s="190"/>
      <c r="H156" s="199"/>
      <c r="I156" s="79"/>
      <c r="J156" s="190"/>
      <c r="K156" s="199"/>
      <c r="L156" s="79"/>
      <c r="M156" s="190"/>
      <c r="N156" s="199"/>
      <c r="O156" s="79"/>
      <c r="P156" s="190"/>
      <c r="Q156" s="199"/>
      <c r="R156" s="79"/>
    </row>
    <row r="157" spans="1:18" x14ac:dyDescent="0.35">
      <c r="A157" s="59"/>
      <c r="B157" s="90"/>
      <c r="C157" s="61"/>
      <c r="D157" s="191"/>
      <c r="E157" s="190"/>
      <c r="F157" s="79"/>
      <c r="G157" s="190"/>
      <c r="H157" s="199"/>
      <c r="I157" s="79"/>
      <c r="J157" s="190"/>
      <c r="K157" s="199"/>
      <c r="L157" s="79"/>
      <c r="M157" s="190"/>
      <c r="N157" s="199"/>
      <c r="O157" s="79"/>
      <c r="P157" s="190"/>
      <c r="Q157" s="199"/>
      <c r="R157" s="79"/>
    </row>
    <row r="158" spans="1:18" x14ac:dyDescent="0.35">
      <c r="A158" s="59"/>
      <c r="B158" s="90"/>
      <c r="C158" s="61"/>
      <c r="D158" s="191"/>
      <c r="E158" s="190"/>
      <c r="F158" s="79"/>
      <c r="G158" s="190"/>
      <c r="H158" s="199"/>
      <c r="I158" s="79"/>
      <c r="J158" s="190"/>
      <c r="K158" s="199"/>
      <c r="L158" s="79"/>
      <c r="M158" s="190"/>
      <c r="N158" s="199"/>
      <c r="O158" s="79"/>
      <c r="P158" s="190"/>
      <c r="Q158" s="199"/>
      <c r="R158" s="79"/>
    </row>
    <row r="159" spans="1:18" x14ac:dyDescent="0.35">
      <c r="A159" s="59"/>
      <c r="B159" s="90"/>
      <c r="C159" s="61"/>
      <c r="D159" s="191"/>
      <c r="E159" s="190"/>
      <c r="F159" s="79"/>
      <c r="G159" s="190"/>
      <c r="H159" s="199"/>
      <c r="I159" s="79"/>
      <c r="J159" s="190"/>
      <c r="K159" s="199"/>
      <c r="L159" s="79"/>
      <c r="M159" s="190"/>
      <c r="N159" s="199"/>
      <c r="O159" s="79"/>
      <c r="P159" s="190"/>
      <c r="Q159" s="199"/>
      <c r="R159" s="79"/>
    </row>
    <row r="160" spans="1:18" x14ac:dyDescent="0.35">
      <c r="A160" s="59"/>
      <c r="B160" s="90"/>
      <c r="C160" s="61"/>
      <c r="D160" s="191"/>
      <c r="E160" s="190"/>
      <c r="F160" s="79"/>
      <c r="G160" s="190"/>
      <c r="H160" s="199"/>
      <c r="I160" s="79"/>
      <c r="J160" s="190"/>
      <c r="K160" s="199"/>
      <c r="L160" s="79"/>
      <c r="M160" s="190"/>
      <c r="N160" s="199"/>
      <c r="O160" s="79"/>
      <c r="P160" s="190"/>
      <c r="Q160" s="199"/>
      <c r="R160" s="79"/>
    </row>
    <row r="161" spans="1:18" x14ac:dyDescent="0.35">
      <c r="A161" s="59"/>
      <c r="B161" s="90"/>
      <c r="C161" s="61"/>
      <c r="D161" s="191"/>
      <c r="E161" s="190"/>
      <c r="F161" s="79"/>
      <c r="G161" s="190"/>
      <c r="H161" s="199"/>
      <c r="I161" s="79"/>
      <c r="J161" s="190"/>
      <c r="K161" s="199"/>
      <c r="L161" s="79"/>
      <c r="M161" s="190"/>
      <c r="N161" s="199"/>
      <c r="O161" s="79"/>
      <c r="P161" s="190"/>
      <c r="Q161" s="199"/>
      <c r="R161" s="79"/>
    </row>
    <row r="162" spans="1:18" x14ac:dyDescent="0.35">
      <c r="A162" s="59"/>
      <c r="B162" s="90"/>
      <c r="C162" s="61"/>
      <c r="D162" s="191"/>
      <c r="E162" s="190"/>
      <c r="F162" s="79"/>
      <c r="G162" s="190"/>
      <c r="H162" s="199"/>
      <c r="I162" s="79"/>
      <c r="J162" s="190"/>
      <c r="K162" s="199"/>
      <c r="L162" s="79"/>
      <c r="M162" s="190"/>
      <c r="N162" s="199"/>
      <c r="O162" s="79"/>
      <c r="P162" s="190"/>
      <c r="Q162" s="199"/>
      <c r="R162" s="79"/>
    </row>
    <row r="163" spans="1:18" x14ac:dyDescent="0.35">
      <c r="A163" s="59"/>
      <c r="B163" s="90"/>
      <c r="C163" s="61"/>
      <c r="D163" s="191"/>
      <c r="E163" s="190"/>
      <c r="F163" s="79"/>
      <c r="G163" s="190"/>
      <c r="H163" s="199"/>
      <c r="I163" s="79"/>
      <c r="J163" s="190"/>
      <c r="K163" s="199"/>
      <c r="L163" s="79"/>
      <c r="M163" s="190"/>
      <c r="N163" s="199"/>
      <c r="O163" s="79"/>
      <c r="P163" s="190"/>
      <c r="Q163" s="199"/>
      <c r="R163" s="79"/>
    </row>
    <row r="164" spans="1:18" x14ac:dyDescent="0.35">
      <c r="A164" s="59"/>
      <c r="B164" s="90"/>
      <c r="C164" s="61"/>
      <c r="D164" s="191"/>
      <c r="E164" s="190"/>
      <c r="F164" s="79"/>
      <c r="G164" s="190"/>
      <c r="H164" s="199"/>
      <c r="I164" s="79"/>
      <c r="J164" s="190"/>
      <c r="K164" s="199"/>
      <c r="L164" s="79"/>
      <c r="M164" s="190"/>
      <c r="N164" s="199"/>
      <c r="O164" s="79"/>
      <c r="P164" s="190"/>
      <c r="Q164" s="199"/>
      <c r="R164" s="79"/>
    </row>
    <row r="165" spans="1:18" x14ac:dyDescent="0.35">
      <c r="A165" s="59"/>
      <c r="B165" s="90"/>
      <c r="C165" s="61"/>
      <c r="D165" s="191"/>
      <c r="E165" s="190"/>
      <c r="F165" s="79"/>
      <c r="G165" s="190"/>
      <c r="H165" s="199"/>
      <c r="I165" s="79"/>
      <c r="J165" s="190"/>
      <c r="K165" s="199"/>
      <c r="L165" s="79"/>
      <c r="M165" s="190"/>
      <c r="N165" s="199"/>
      <c r="O165" s="79"/>
      <c r="P165" s="190"/>
      <c r="Q165" s="199"/>
      <c r="R165" s="79"/>
    </row>
    <row r="166" spans="1:18" x14ac:dyDescent="0.35">
      <c r="A166" s="59"/>
      <c r="B166" s="90"/>
      <c r="C166" s="61"/>
      <c r="D166" s="191"/>
      <c r="E166" s="190"/>
      <c r="F166" s="79"/>
      <c r="G166" s="190"/>
      <c r="H166" s="199"/>
      <c r="I166" s="79"/>
      <c r="J166" s="190"/>
      <c r="K166" s="199"/>
      <c r="L166" s="79"/>
      <c r="M166" s="190"/>
      <c r="N166" s="199"/>
      <c r="O166" s="79"/>
      <c r="P166" s="190"/>
      <c r="Q166" s="199"/>
      <c r="R166" s="79"/>
    </row>
    <row r="167" spans="1:18" x14ac:dyDescent="0.35">
      <c r="A167" s="59"/>
      <c r="B167" s="90"/>
      <c r="C167" s="61"/>
      <c r="D167" s="191"/>
      <c r="E167" s="190"/>
      <c r="F167" s="79"/>
      <c r="G167" s="190"/>
      <c r="H167" s="199"/>
      <c r="I167" s="79"/>
      <c r="J167" s="190"/>
      <c r="K167" s="199"/>
      <c r="L167" s="79"/>
      <c r="M167" s="190"/>
      <c r="N167" s="199"/>
      <c r="O167" s="79"/>
      <c r="P167" s="190"/>
      <c r="Q167" s="199"/>
      <c r="R167" s="79"/>
    </row>
    <row r="168" spans="1:18" x14ac:dyDescent="0.35">
      <c r="A168" s="59"/>
      <c r="B168" s="90"/>
      <c r="C168" s="61"/>
      <c r="D168" s="191"/>
      <c r="E168" s="190"/>
      <c r="F168" s="79"/>
      <c r="G168" s="190"/>
      <c r="H168" s="199"/>
      <c r="I168" s="79"/>
      <c r="J168" s="190"/>
      <c r="K168" s="199"/>
      <c r="L168" s="79"/>
      <c r="M168" s="190"/>
      <c r="N168" s="199"/>
      <c r="O168" s="79"/>
      <c r="P168" s="190"/>
      <c r="Q168" s="199"/>
      <c r="R168" s="79"/>
    </row>
    <row r="169" spans="1:18" x14ac:dyDescent="0.35">
      <c r="A169" s="59"/>
      <c r="B169" s="90"/>
      <c r="C169" s="61"/>
      <c r="D169" s="191"/>
      <c r="E169" s="190"/>
      <c r="F169" s="79"/>
      <c r="G169" s="190"/>
      <c r="H169" s="199"/>
      <c r="I169" s="79"/>
      <c r="J169" s="190"/>
      <c r="K169" s="199"/>
      <c r="L169" s="79"/>
      <c r="M169" s="190"/>
      <c r="N169" s="199"/>
      <c r="O169" s="79"/>
      <c r="P169" s="190"/>
      <c r="Q169" s="199"/>
      <c r="R169" s="79"/>
    </row>
    <row r="170" spans="1:18" x14ac:dyDescent="0.35">
      <c r="A170" s="59"/>
      <c r="B170" s="90"/>
      <c r="C170" s="61"/>
      <c r="D170" s="191"/>
      <c r="E170" s="190"/>
      <c r="F170" s="79"/>
      <c r="G170" s="190"/>
      <c r="H170" s="199"/>
      <c r="I170" s="79"/>
      <c r="J170" s="190"/>
      <c r="K170" s="199"/>
      <c r="L170" s="79"/>
      <c r="M170" s="190"/>
      <c r="N170" s="199"/>
      <c r="O170" s="79"/>
      <c r="P170" s="190"/>
      <c r="Q170" s="199"/>
      <c r="R170" s="79"/>
    </row>
    <row r="171" spans="1:18" x14ac:dyDescent="0.35">
      <c r="A171" s="59"/>
      <c r="B171" s="90"/>
      <c r="C171" s="61"/>
      <c r="D171" s="191"/>
      <c r="E171" s="190"/>
      <c r="F171" s="79"/>
      <c r="G171" s="190"/>
      <c r="H171" s="199"/>
      <c r="I171" s="79"/>
      <c r="J171" s="190"/>
      <c r="K171" s="199"/>
      <c r="L171" s="79"/>
      <c r="M171" s="190"/>
      <c r="N171" s="199"/>
      <c r="O171" s="79"/>
      <c r="P171" s="190"/>
      <c r="Q171" s="199"/>
      <c r="R171" s="79"/>
    </row>
    <row r="172" spans="1:18" x14ac:dyDescent="0.35">
      <c r="A172" s="59"/>
      <c r="B172" s="90"/>
      <c r="C172" s="61"/>
      <c r="D172" s="191"/>
      <c r="E172" s="190"/>
      <c r="F172" s="79"/>
      <c r="G172" s="190"/>
      <c r="H172" s="199"/>
      <c r="I172" s="79"/>
      <c r="J172" s="190"/>
      <c r="K172" s="199"/>
      <c r="L172" s="79"/>
      <c r="M172" s="190"/>
      <c r="N172" s="199"/>
      <c r="O172" s="79"/>
      <c r="P172" s="190"/>
      <c r="Q172" s="199"/>
      <c r="R172" s="79"/>
    </row>
    <row r="173" spans="1:18" x14ac:dyDescent="0.35">
      <c r="A173" s="59"/>
      <c r="B173" s="90"/>
      <c r="C173" s="61"/>
      <c r="D173" s="191"/>
      <c r="E173" s="190"/>
      <c r="F173" s="79"/>
      <c r="G173" s="190"/>
      <c r="H173" s="199"/>
      <c r="I173" s="79"/>
      <c r="J173" s="190"/>
      <c r="K173" s="199"/>
      <c r="L173" s="79"/>
      <c r="M173" s="190"/>
      <c r="N173" s="199"/>
      <c r="O173" s="79"/>
      <c r="P173" s="190"/>
      <c r="Q173" s="199"/>
      <c r="R173" s="79"/>
    </row>
    <row r="174" spans="1:18" x14ac:dyDescent="0.35">
      <c r="A174" s="59"/>
      <c r="B174" s="90"/>
      <c r="C174" s="61"/>
      <c r="D174" s="191"/>
      <c r="E174" s="190"/>
      <c r="F174" s="79"/>
      <c r="G174" s="190"/>
      <c r="H174" s="199"/>
      <c r="I174" s="79"/>
      <c r="J174" s="190"/>
      <c r="K174" s="199"/>
      <c r="L174" s="79"/>
      <c r="M174" s="190"/>
      <c r="N174" s="199"/>
      <c r="O174" s="79"/>
      <c r="P174" s="190"/>
      <c r="Q174" s="199"/>
      <c r="R174" s="79"/>
    </row>
    <row r="175" spans="1:18" x14ac:dyDescent="0.35">
      <c r="A175" s="59"/>
      <c r="B175" s="90"/>
      <c r="C175" s="61"/>
      <c r="D175" s="191"/>
      <c r="E175" s="190"/>
      <c r="F175" s="79"/>
      <c r="G175" s="190"/>
      <c r="H175" s="199"/>
      <c r="I175" s="79"/>
      <c r="J175" s="190"/>
      <c r="K175" s="199"/>
      <c r="L175" s="79"/>
      <c r="M175" s="190"/>
      <c r="N175" s="199"/>
      <c r="O175" s="79"/>
      <c r="P175" s="190"/>
      <c r="Q175" s="199"/>
      <c r="R175" s="79"/>
    </row>
    <row r="176" spans="1:18" x14ac:dyDescent="0.35">
      <c r="A176" s="59"/>
      <c r="B176" s="90"/>
      <c r="C176" s="61"/>
      <c r="D176" s="191"/>
      <c r="E176" s="190"/>
      <c r="F176" s="79"/>
      <c r="G176" s="190"/>
      <c r="H176" s="199"/>
      <c r="I176" s="79"/>
      <c r="J176" s="190"/>
      <c r="K176" s="199"/>
      <c r="L176" s="79"/>
      <c r="M176" s="190"/>
      <c r="N176" s="199"/>
      <c r="O176" s="79"/>
      <c r="P176" s="190"/>
      <c r="Q176" s="199"/>
      <c r="R176" s="79"/>
    </row>
    <row r="177" spans="1:18" x14ac:dyDescent="0.35">
      <c r="A177" s="59"/>
      <c r="B177" s="90"/>
      <c r="C177" s="61"/>
      <c r="D177" s="191"/>
      <c r="E177" s="190"/>
      <c r="F177" s="79"/>
      <c r="G177" s="190"/>
      <c r="H177" s="199"/>
      <c r="I177" s="79"/>
      <c r="J177" s="190"/>
      <c r="K177" s="199"/>
      <c r="L177" s="79"/>
      <c r="M177" s="190"/>
      <c r="N177" s="199"/>
      <c r="O177" s="79"/>
      <c r="P177" s="190"/>
      <c r="Q177" s="199"/>
      <c r="R177" s="79"/>
    </row>
    <row r="178" spans="1:18" x14ac:dyDescent="0.35">
      <c r="A178" s="59"/>
      <c r="B178" s="90"/>
      <c r="C178" s="61"/>
      <c r="D178" s="191"/>
      <c r="E178" s="190"/>
      <c r="F178" s="79"/>
      <c r="G178" s="190"/>
      <c r="H178" s="199"/>
      <c r="I178" s="79"/>
      <c r="J178" s="190"/>
      <c r="K178" s="199"/>
      <c r="L178" s="79"/>
      <c r="M178" s="190"/>
      <c r="N178" s="199"/>
      <c r="O178" s="79"/>
      <c r="P178" s="190"/>
      <c r="Q178" s="199"/>
      <c r="R178" s="79"/>
    </row>
    <row r="179" spans="1:18" x14ac:dyDescent="0.35">
      <c r="A179" s="59"/>
      <c r="B179" s="90"/>
      <c r="C179" s="61"/>
      <c r="D179" s="191"/>
      <c r="E179" s="190"/>
      <c r="F179" s="79"/>
      <c r="G179" s="190"/>
      <c r="H179" s="199"/>
      <c r="I179" s="79"/>
      <c r="J179" s="190"/>
      <c r="K179" s="199"/>
      <c r="L179" s="79"/>
      <c r="M179" s="190"/>
      <c r="N179" s="199"/>
      <c r="O179" s="79"/>
      <c r="P179" s="190"/>
      <c r="Q179" s="199"/>
      <c r="R179" s="79"/>
    </row>
    <row r="180" spans="1:18" x14ac:dyDescent="0.35">
      <c r="A180" s="59"/>
      <c r="B180" s="90"/>
      <c r="C180" s="61"/>
      <c r="D180" s="191"/>
      <c r="E180" s="190"/>
      <c r="F180" s="79"/>
      <c r="G180" s="190"/>
      <c r="H180" s="199"/>
      <c r="I180" s="79"/>
      <c r="J180" s="190"/>
      <c r="K180" s="199"/>
      <c r="L180" s="79"/>
      <c r="M180" s="190"/>
      <c r="N180" s="199"/>
      <c r="O180" s="79"/>
      <c r="P180" s="190"/>
      <c r="Q180" s="199"/>
      <c r="R180" s="79"/>
    </row>
    <row r="181" spans="1:18" x14ac:dyDescent="0.35">
      <c r="A181" s="59"/>
      <c r="B181" s="90"/>
      <c r="C181" s="61"/>
      <c r="D181" s="191"/>
      <c r="E181" s="190"/>
      <c r="F181" s="79"/>
      <c r="G181" s="190"/>
      <c r="H181" s="199"/>
      <c r="I181" s="79"/>
      <c r="J181" s="190"/>
      <c r="K181" s="199"/>
      <c r="L181" s="79"/>
      <c r="M181" s="190"/>
      <c r="N181" s="199"/>
      <c r="O181" s="79"/>
      <c r="P181" s="190"/>
      <c r="Q181" s="199"/>
      <c r="R181" s="79"/>
    </row>
    <row r="182" spans="1:18" x14ac:dyDescent="0.35">
      <c r="A182" s="59"/>
      <c r="B182" s="90"/>
      <c r="C182" s="61"/>
      <c r="D182" s="191"/>
      <c r="E182" s="190"/>
      <c r="F182" s="79"/>
      <c r="G182" s="190"/>
      <c r="H182" s="199"/>
      <c r="I182" s="79"/>
      <c r="J182" s="190"/>
      <c r="K182" s="199"/>
      <c r="L182" s="79"/>
      <c r="M182" s="190"/>
      <c r="N182" s="199"/>
      <c r="O182" s="79"/>
      <c r="P182" s="190"/>
      <c r="Q182" s="199"/>
      <c r="R182" s="79"/>
    </row>
    <row r="183" spans="1:18" x14ac:dyDescent="0.35">
      <c r="A183" s="59"/>
      <c r="B183" s="90"/>
      <c r="C183" s="61"/>
      <c r="D183" s="191"/>
      <c r="E183" s="190"/>
      <c r="F183" s="79"/>
      <c r="G183" s="190"/>
      <c r="H183" s="199"/>
      <c r="I183" s="79"/>
      <c r="J183" s="190"/>
      <c r="K183" s="199"/>
      <c r="L183" s="79"/>
      <c r="M183" s="190"/>
      <c r="N183" s="199"/>
      <c r="O183" s="79"/>
      <c r="P183" s="190"/>
      <c r="Q183" s="199"/>
      <c r="R183" s="79"/>
    </row>
    <row r="184" spans="1:18" x14ac:dyDescent="0.35">
      <c r="A184" s="59"/>
      <c r="B184" s="90"/>
      <c r="C184" s="61"/>
      <c r="D184" s="191"/>
      <c r="E184" s="190"/>
      <c r="F184" s="79"/>
      <c r="G184" s="190"/>
      <c r="H184" s="199"/>
      <c r="I184" s="79"/>
      <c r="J184" s="190"/>
      <c r="K184" s="199"/>
      <c r="L184" s="79"/>
      <c r="M184" s="190"/>
      <c r="N184" s="199"/>
      <c r="O184" s="79"/>
      <c r="P184" s="190"/>
      <c r="Q184" s="199"/>
      <c r="R184" s="79"/>
    </row>
    <row r="185" spans="1:18" x14ac:dyDescent="0.35">
      <c r="A185" s="59"/>
      <c r="B185" s="90"/>
      <c r="C185" s="61"/>
      <c r="D185" s="191"/>
      <c r="E185" s="190"/>
      <c r="F185" s="79"/>
      <c r="G185" s="190"/>
      <c r="H185" s="199"/>
      <c r="I185" s="79"/>
      <c r="J185" s="190"/>
      <c r="K185" s="199"/>
      <c r="L185" s="79"/>
      <c r="M185" s="190"/>
      <c r="N185" s="199"/>
      <c r="O185" s="79"/>
      <c r="P185" s="190"/>
      <c r="Q185" s="199"/>
      <c r="R185" s="79"/>
    </row>
    <row r="186" spans="1:18" x14ac:dyDescent="0.35">
      <c r="A186" s="59"/>
      <c r="B186" s="90"/>
      <c r="C186" s="61"/>
      <c r="D186" s="191"/>
      <c r="E186" s="190"/>
      <c r="F186" s="79"/>
      <c r="G186" s="190"/>
      <c r="H186" s="199"/>
      <c r="I186" s="79"/>
      <c r="J186" s="190"/>
      <c r="K186" s="199"/>
      <c r="L186" s="79"/>
      <c r="M186" s="190"/>
      <c r="N186" s="199"/>
      <c r="O186" s="79"/>
      <c r="P186" s="190"/>
      <c r="Q186" s="199"/>
      <c r="R186" s="79"/>
    </row>
    <row r="187" spans="1:18" x14ac:dyDescent="0.35">
      <c r="A187" s="59"/>
      <c r="B187" s="90"/>
      <c r="C187" s="61"/>
      <c r="D187" s="191"/>
      <c r="E187" s="190"/>
      <c r="F187" s="79"/>
      <c r="G187" s="190"/>
      <c r="H187" s="199"/>
      <c r="I187" s="79"/>
      <c r="J187" s="190"/>
      <c r="K187" s="199"/>
      <c r="L187" s="79"/>
      <c r="M187" s="190"/>
      <c r="N187" s="199"/>
      <c r="O187" s="79"/>
      <c r="P187" s="190"/>
      <c r="Q187" s="199"/>
      <c r="R187" s="79"/>
    </row>
    <row r="188" spans="1:18" x14ac:dyDescent="0.35">
      <c r="A188" s="59"/>
      <c r="B188" s="90"/>
      <c r="C188" s="61"/>
      <c r="D188" s="191"/>
      <c r="E188" s="190"/>
      <c r="F188" s="79"/>
      <c r="G188" s="190"/>
      <c r="H188" s="199"/>
      <c r="I188" s="79"/>
      <c r="J188" s="190"/>
      <c r="K188" s="199"/>
      <c r="L188" s="79"/>
      <c r="M188" s="190"/>
      <c r="N188" s="199"/>
      <c r="O188" s="79"/>
      <c r="P188" s="190"/>
      <c r="Q188" s="199"/>
      <c r="R188" s="79"/>
    </row>
    <row r="189" spans="1:18" x14ac:dyDescent="0.35">
      <c r="A189" s="59"/>
      <c r="B189" s="90"/>
      <c r="C189" s="61"/>
      <c r="D189" s="191"/>
      <c r="E189" s="190"/>
      <c r="F189" s="79"/>
      <c r="G189" s="190"/>
      <c r="H189" s="199"/>
      <c r="I189" s="79"/>
      <c r="J189" s="190"/>
      <c r="K189" s="199"/>
      <c r="L189" s="79"/>
      <c r="M189" s="190"/>
      <c r="N189" s="199"/>
      <c r="O189" s="79"/>
      <c r="P189" s="190"/>
      <c r="Q189" s="199"/>
      <c r="R189" s="79"/>
    </row>
    <row r="190" spans="1:18" x14ac:dyDescent="0.35">
      <c r="A190" s="59"/>
      <c r="B190" s="90"/>
      <c r="C190" s="61"/>
      <c r="D190" s="191"/>
      <c r="E190" s="190"/>
      <c r="F190" s="79"/>
      <c r="G190" s="190"/>
      <c r="H190" s="199"/>
      <c r="I190" s="79"/>
      <c r="J190" s="190"/>
      <c r="K190" s="199"/>
      <c r="L190" s="79"/>
      <c r="M190" s="190"/>
      <c r="N190" s="199"/>
      <c r="O190" s="79"/>
      <c r="P190" s="190"/>
      <c r="Q190" s="199"/>
      <c r="R190" s="79"/>
    </row>
    <row r="191" spans="1:18" x14ac:dyDescent="0.35">
      <c r="A191" s="59"/>
      <c r="B191" s="90"/>
      <c r="C191" s="61"/>
      <c r="D191" s="191"/>
      <c r="E191" s="190"/>
      <c r="F191" s="79"/>
      <c r="G191" s="190"/>
      <c r="H191" s="199"/>
      <c r="I191" s="79"/>
      <c r="J191" s="190"/>
      <c r="K191" s="199"/>
      <c r="L191" s="79"/>
      <c r="M191" s="190"/>
      <c r="N191" s="199"/>
      <c r="O191" s="79"/>
      <c r="P191" s="190"/>
      <c r="Q191" s="199"/>
      <c r="R191" s="79"/>
    </row>
    <row r="192" spans="1:18" x14ac:dyDescent="0.35">
      <c r="A192" s="59"/>
      <c r="B192" s="90"/>
      <c r="C192" s="61"/>
      <c r="D192" s="191"/>
      <c r="E192" s="190"/>
      <c r="F192" s="79"/>
      <c r="G192" s="190"/>
      <c r="H192" s="199"/>
      <c r="I192" s="79"/>
      <c r="J192" s="190"/>
      <c r="K192" s="199"/>
      <c r="L192" s="79"/>
      <c r="M192" s="190"/>
      <c r="N192" s="199"/>
      <c r="O192" s="79"/>
      <c r="P192" s="190"/>
      <c r="Q192" s="199"/>
      <c r="R192" s="79"/>
    </row>
    <row r="193" spans="1:18" x14ac:dyDescent="0.35">
      <c r="A193" s="59"/>
      <c r="B193" s="90"/>
      <c r="C193" s="61"/>
      <c r="D193" s="191"/>
      <c r="E193" s="190"/>
      <c r="F193" s="79"/>
      <c r="G193" s="190"/>
      <c r="H193" s="199"/>
      <c r="I193" s="79"/>
      <c r="J193" s="190"/>
      <c r="K193" s="199"/>
      <c r="L193" s="79"/>
      <c r="M193" s="190"/>
      <c r="N193" s="199"/>
      <c r="O193" s="79"/>
      <c r="P193" s="190"/>
      <c r="Q193" s="199"/>
      <c r="R193" s="79"/>
    </row>
    <row r="194" spans="1:18" x14ac:dyDescent="0.35">
      <c r="A194" s="59"/>
      <c r="B194" s="90"/>
      <c r="C194" s="61"/>
      <c r="D194" s="191"/>
      <c r="E194" s="190"/>
      <c r="F194" s="79"/>
      <c r="G194" s="190"/>
      <c r="H194" s="199"/>
      <c r="I194" s="79"/>
      <c r="J194" s="190"/>
      <c r="K194" s="199"/>
      <c r="L194" s="79"/>
      <c r="M194" s="190"/>
      <c r="N194" s="199"/>
      <c r="O194" s="79"/>
      <c r="P194" s="190"/>
      <c r="Q194" s="199"/>
      <c r="R194" s="79"/>
    </row>
    <row r="195" spans="1:18" x14ac:dyDescent="0.35">
      <c r="A195" s="59"/>
      <c r="B195" s="90"/>
      <c r="C195" s="61"/>
      <c r="D195" s="191"/>
      <c r="E195" s="190"/>
      <c r="F195" s="79"/>
      <c r="G195" s="190"/>
      <c r="H195" s="199"/>
      <c r="I195" s="79"/>
      <c r="J195" s="190"/>
      <c r="K195" s="199"/>
      <c r="L195" s="79"/>
      <c r="M195" s="190"/>
      <c r="N195" s="199"/>
      <c r="O195" s="79"/>
      <c r="P195" s="190"/>
      <c r="Q195" s="199"/>
      <c r="R195" s="79"/>
    </row>
    <row r="196" spans="1:18" x14ac:dyDescent="0.35">
      <c r="A196" s="59"/>
      <c r="B196" s="90"/>
      <c r="C196" s="61"/>
      <c r="D196" s="191"/>
      <c r="E196" s="190"/>
      <c r="F196" s="79"/>
      <c r="G196" s="190"/>
      <c r="H196" s="199"/>
      <c r="I196" s="79"/>
      <c r="J196" s="190"/>
      <c r="K196" s="199"/>
      <c r="L196" s="79"/>
      <c r="M196" s="190"/>
      <c r="N196" s="199"/>
      <c r="O196" s="79"/>
      <c r="P196" s="190"/>
      <c r="Q196" s="199"/>
      <c r="R196" s="79"/>
    </row>
    <row r="197" spans="1:18" x14ac:dyDescent="0.35">
      <c r="A197" s="59"/>
      <c r="B197" s="90"/>
      <c r="C197" s="61"/>
      <c r="D197" s="191"/>
      <c r="E197" s="190"/>
      <c r="F197" s="79"/>
      <c r="G197" s="190"/>
      <c r="H197" s="199"/>
      <c r="I197" s="79"/>
      <c r="J197" s="190"/>
      <c r="K197" s="199"/>
      <c r="L197" s="79"/>
      <c r="M197" s="190"/>
      <c r="N197" s="199"/>
      <c r="O197" s="79"/>
      <c r="P197" s="190"/>
      <c r="Q197" s="199"/>
      <c r="R197" s="79"/>
    </row>
    <row r="198" spans="1:18" x14ac:dyDescent="0.35">
      <c r="A198" s="59"/>
      <c r="B198" s="90"/>
      <c r="C198" s="61"/>
      <c r="D198" s="191"/>
      <c r="E198" s="190"/>
      <c r="F198" s="79"/>
      <c r="G198" s="190"/>
      <c r="H198" s="199"/>
      <c r="I198" s="79"/>
      <c r="J198" s="190"/>
      <c r="K198" s="199"/>
      <c r="L198" s="79"/>
      <c r="M198" s="190"/>
      <c r="N198" s="199"/>
      <c r="O198" s="79"/>
      <c r="P198" s="190"/>
      <c r="Q198" s="199"/>
      <c r="R198" s="79"/>
    </row>
    <row r="199" spans="1:18" x14ac:dyDescent="0.35">
      <c r="A199" s="59"/>
      <c r="B199" s="90"/>
      <c r="C199" s="61"/>
      <c r="D199" s="191"/>
      <c r="E199" s="190"/>
      <c r="F199" s="79"/>
      <c r="G199" s="190"/>
      <c r="H199" s="199"/>
      <c r="I199" s="79"/>
      <c r="J199" s="190"/>
      <c r="K199" s="199"/>
      <c r="L199" s="79"/>
      <c r="M199" s="190"/>
      <c r="N199" s="199"/>
      <c r="O199" s="79"/>
      <c r="P199" s="190"/>
      <c r="Q199" s="199"/>
      <c r="R199" s="79"/>
    </row>
    <row r="200" spans="1:18" ht="15" thickBot="1" x14ac:dyDescent="0.4">
      <c r="A200" s="62"/>
      <c r="B200" s="91"/>
      <c r="C200" s="64"/>
      <c r="D200" s="196"/>
      <c r="E200" s="195"/>
      <c r="F200" s="85"/>
      <c r="G200" s="195"/>
      <c r="H200" s="200"/>
      <c r="I200" s="85"/>
      <c r="J200" s="195"/>
      <c r="K200" s="200"/>
      <c r="L200" s="85"/>
      <c r="M200" s="195"/>
      <c r="N200" s="200"/>
      <c r="O200" s="85"/>
      <c r="P200" s="195"/>
      <c r="Q200" s="200"/>
      <c r="R200" s="85"/>
    </row>
    <row r="201" spans="1:18" ht="40" customHeight="1" thickBot="1" x14ac:dyDescent="0.4">
      <c r="A201" s="100"/>
      <c r="B201" s="101"/>
      <c r="C201" s="101"/>
      <c r="D201" s="101"/>
      <c r="E201" s="102"/>
      <c r="F201" s="102"/>
      <c r="G201" s="102"/>
      <c r="H201" s="102"/>
      <c r="I201" s="102"/>
      <c r="J201" s="102"/>
      <c r="K201" s="102"/>
      <c r="L201" s="102"/>
      <c r="M201" s="102"/>
      <c r="N201" s="102"/>
      <c r="O201" s="102"/>
      <c r="P201" s="102"/>
      <c r="Q201" s="102"/>
      <c r="R201" s="103"/>
    </row>
  </sheetData>
  <sheetProtection algorithmName="SHA-512" hashValue="rp+ETGkeEZB7ncWhJoZxEORA+B42wdZ7vQTsL7vobhD+UD7k3KXqr7h77H8NfVG39j1j4lMXYOKtMvyBV4eK4w==" saltValue="zgSYP2eyt2LNR/Vifpn8XQ==" spinCount="100000" sheet="1" objects="1" scenario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N503"/>
  <sheetViews>
    <sheetView zoomScale="70" zoomScaleNormal="70" workbookViewId="0">
      <pane ySplit="11" topLeftCell="A12" activePane="bottomLeft" state="frozen"/>
      <selection pane="bottomLeft" activeCell="Q29" sqref="Q29"/>
    </sheetView>
  </sheetViews>
  <sheetFormatPr defaultRowHeight="14.5" x14ac:dyDescent="0.35"/>
  <cols>
    <col min="1" max="1" width="22.7265625" style="1" customWidth="1"/>
    <col min="2" max="2" width="30.7265625" customWidth="1"/>
    <col min="3" max="3" width="14.7265625" style="5" customWidth="1"/>
    <col min="4" max="4" width="53.1796875" bestFit="1" customWidth="1"/>
    <col min="5" max="5" width="20.7265625" style="1" hidden="1" customWidth="1"/>
    <col min="6" max="7" width="20.7265625" style="40" customWidth="1"/>
    <col min="8" max="8" width="46.7265625" customWidth="1"/>
    <col min="9" max="14" width="18.7265625" style="1" customWidth="1"/>
  </cols>
  <sheetData>
    <row r="1" spans="1:14" ht="20.149999999999999" customHeight="1" x14ac:dyDescent="0.35"/>
    <row r="2" spans="1:14" ht="20.149999999999999" customHeight="1" x14ac:dyDescent="0.35"/>
    <row r="3" spans="1:14" ht="20.149999999999999" customHeight="1" x14ac:dyDescent="0.35"/>
    <row r="4" spans="1:14" ht="20.149999999999999" customHeight="1" x14ac:dyDescent="0.35"/>
    <row r="5" spans="1:14" ht="20.149999999999999" customHeight="1" x14ac:dyDescent="0.35"/>
    <row r="6" spans="1:14" ht="20.149999999999999" customHeight="1" x14ac:dyDescent="0.35"/>
    <row r="7" spans="1:14" ht="20.149999999999999" customHeight="1" x14ac:dyDescent="0.35"/>
    <row r="8" spans="1:14" ht="20.149999999999999" customHeight="1" thickBot="1" x14ac:dyDescent="0.4"/>
    <row r="9" spans="1:14" s="34" customFormat="1" ht="20.149999999999999" customHeight="1" thickBot="1" x14ac:dyDescent="0.55000000000000004">
      <c r="A9" s="35"/>
      <c r="C9" s="36"/>
      <c r="E9" s="35"/>
      <c r="F9" s="37"/>
      <c r="G9" s="37"/>
      <c r="I9" s="239" t="s">
        <v>1284</v>
      </c>
      <c r="J9" s="240"/>
      <c r="K9" s="240"/>
      <c r="L9" s="240"/>
      <c r="M9" s="240"/>
      <c r="N9" s="241"/>
    </row>
    <row r="10" spans="1:14" ht="19" thickBot="1" x14ac:dyDescent="0.5">
      <c r="A10" s="254" t="s">
        <v>1274</v>
      </c>
      <c r="B10" s="295" t="s">
        <v>1178</v>
      </c>
      <c r="C10" s="297" t="s">
        <v>1157</v>
      </c>
      <c r="D10" s="298"/>
      <c r="E10" s="299"/>
      <c r="F10" s="264" t="s">
        <v>1291</v>
      </c>
      <c r="G10" s="265"/>
      <c r="H10" s="294"/>
      <c r="I10" s="230" t="s">
        <v>1283</v>
      </c>
      <c r="J10" s="231"/>
      <c r="K10" s="232"/>
      <c r="L10" s="216" t="s">
        <v>1242</v>
      </c>
      <c r="M10" s="217"/>
      <c r="N10" s="218"/>
    </row>
    <row r="11" spans="1:14" ht="20.149999999999999" customHeight="1" thickBot="1" x14ac:dyDescent="0.4">
      <c r="A11" s="256"/>
      <c r="B11" s="296"/>
      <c r="C11" s="4" t="s">
        <v>14</v>
      </c>
      <c r="D11" s="28" t="s">
        <v>1175</v>
      </c>
      <c r="E11" s="20" t="s">
        <v>1239</v>
      </c>
      <c r="F11" s="38" t="s">
        <v>1176</v>
      </c>
      <c r="G11" s="39" t="s">
        <v>1177</v>
      </c>
      <c r="H11" s="29" t="s">
        <v>1163</v>
      </c>
      <c r="I11" s="47" t="s">
        <v>7</v>
      </c>
      <c r="J11" s="45" t="s">
        <v>1246</v>
      </c>
      <c r="K11" s="48" t="s">
        <v>8</v>
      </c>
      <c r="L11" s="51" t="s">
        <v>7</v>
      </c>
      <c r="M11" s="46" t="s">
        <v>1246</v>
      </c>
      <c r="N11" s="41" t="s">
        <v>8</v>
      </c>
    </row>
    <row r="12" spans="1:14" x14ac:dyDescent="0.35">
      <c r="A12" s="54" t="s">
        <v>1326</v>
      </c>
      <c r="B12" s="88" t="s">
        <v>1224</v>
      </c>
      <c r="C12" s="180" t="s">
        <v>574</v>
      </c>
      <c r="D12" s="56" t="str">
        <f>IFERROR(IF(C12="No CAS","",INDEX('DEQ Pollutant List'!$C$7:$C$614,MATCH('5. Pollutant Emissions - MB'!C12,'DEQ Pollutant List'!$B$7:$B$614,0))),"")</f>
        <v>Methanol</v>
      </c>
      <c r="E12" s="9">
        <f>IFERROR(IF(OR($C12="",$C12="No CAS"),INDEX('DEQ Pollutant List'!$A$7:$A$614,MATCH($D12,'DEQ Pollutant List'!$C$7:$C$614,0)),INDEX('DEQ Pollutant List'!$A$7:$A$614,MATCH($C12,'DEQ Pollutant List'!$B$7:$B$614,0))),"")</f>
        <v>321</v>
      </c>
      <c r="F12" s="182">
        <v>0</v>
      </c>
      <c r="G12" s="183">
        <v>0.35</v>
      </c>
      <c r="H12" s="69"/>
      <c r="I12" s="70">
        <f>(INDEX('4. Material Balance Activities'!$G:$G,MATCH($B12,'4. Material Balance Activities'!$C:$C,0))-INDEX('4. Material Balance Activities'!$M:$M,MATCH($B12,'4. Material Balance Activities'!$C:$C,0)))*$G12*(1-$F12)</f>
        <v>3500</v>
      </c>
      <c r="J12" s="71">
        <f>(INDEX('4. Material Balance Activities'!$H:$H,MATCH($B12,'4. Material Balance Activities'!$C:$C,0))-INDEX('4. Material Balance Activities'!$N:$N,MATCH($B12,'4. Material Balance Activities'!$C:$C,0)))*$G12*(1-$F12)</f>
        <v>3989.9999999999995</v>
      </c>
      <c r="K12" s="184">
        <f>(INDEX('4. Material Balance Activities'!$I:$I,MATCH($B12,'4. Material Balance Activities'!$C:$C,0))-INDEX('4. Material Balance Activities'!$O:$O,MATCH($B12,'4. Material Balance Activities'!$C:$C,0)))*$G12*(1-$F12)</f>
        <v>5250</v>
      </c>
      <c r="L12" s="70">
        <f>(INDEX('4. Material Balance Activities'!$J:$J,MATCH($B12,'4. Material Balance Activities'!$C:$C,0))-INDEX('4. Material Balance Activities'!$P:$P,MATCH($B12,'4. Material Balance Activities'!$C:$C,0)))*$G12*(1-$F12)</f>
        <v>10.85</v>
      </c>
      <c r="M12" s="71">
        <f>(INDEX('4. Material Balance Activities'!$K:$K,MATCH($B12,'4. Material Balance Activities'!$C:$C,0))-INDEX('4. Material Balance Activities'!$Q:$Q,MATCH($B12,'4. Material Balance Activities'!$C:$C,0)))*$G12*(1-$F12)</f>
        <v>11.549999999999999</v>
      </c>
      <c r="N12" s="185">
        <f>(INDEX('4. Material Balance Activities'!$L:$L,MATCH($B12,'4. Material Balance Activities'!$C:$C,0))-INDEX('4. Material Balance Activities'!$R:$R,MATCH($B12,'4. Material Balance Activities'!$C:$C,0)))*$G12*(1-$F12)</f>
        <v>13.299999999999999</v>
      </c>
    </row>
    <row r="13" spans="1:14" x14ac:dyDescent="0.35">
      <c r="A13" s="54" t="s">
        <v>1326</v>
      </c>
      <c r="B13" s="88" t="s">
        <v>1224</v>
      </c>
      <c r="C13" s="181" t="s">
        <v>1139</v>
      </c>
      <c r="D13" s="58" t="str">
        <f>IFERROR(IF(C13="No CAS","",INDEX('DEQ Pollutant List'!$C$7:$C$614,MATCH('5. Pollutant Emissions - MB'!C13,'DEQ Pollutant List'!$B$7:$B$614,0))),"")</f>
        <v>4-Vinylcyclohexene</v>
      </c>
      <c r="E13" s="9">
        <f>IFERROR(IF(OR($C13="",$C13="No CAS"),INDEX('DEQ Pollutant List'!$A$7:$A$614,MATCH($D13,'DEQ Pollutant List'!$C$7:$C$614,0)),INDEX('DEQ Pollutant List'!$A$7:$A$614,MATCH($C13,'DEQ Pollutant List'!$B$7:$B$614,0))),"")</f>
        <v>625</v>
      </c>
      <c r="F13" s="182">
        <v>0</v>
      </c>
      <c r="G13" s="183">
        <v>0.48</v>
      </c>
      <c r="H13" s="69"/>
      <c r="I13" s="73">
        <f>(INDEX('4. Material Balance Activities'!$G:$G,MATCH($B13,'4. Material Balance Activities'!$C:$C,0))-INDEX('4. Material Balance Activities'!$M:$M,MATCH($B13,'4. Material Balance Activities'!$C:$C,0)))*$G13*(1-$F13)</f>
        <v>4800</v>
      </c>
      <c r="J13" s="75">
        <f>(INDEX('4. Material Balance Activities'!$H:$H,MATCH($B13,'4. Material Balance Activities'!$C:$C,0))-INDEX('4. Material Balance Activities'!$N:$N,MATCH($B13,'4. Material Balance Activities'!$C:$C,0)))*$G13*(1-$F13)</f>
        <v>5472</v>
      </c>
      <c r="K13" s="186">
        <f>(INDEX('4. Material Balance Activities'!$I:$I,MATCH($B13,'4. Material Balance Activities'!$C:$C,0))-INDEX('4. Material Balance Activities'!$O:$O,MATCH($B13,'4. Material Balance Activities'!$C:$C,0)))*$G13*(1-$F13)</f>
        <v>7200</v>
      </c>
      <c r="L13" s="73">
        <f>(INDEX('4. Material Balance Activities'!$J:$J,MATCH($B13,'4. Material Balance Activities'!$C:$C,0))-INDEX('4. Material Balance Activities'!$P:$P,MATCH($B13,'4. Material Balance Activities'!$C:$C,0)))*$G13*(1-$F13)</f>
        <v>14.879999999999999</v>
      </c>
      <c r="M13" s="75">
        <f>(INDEX('4. Material Balance Activities'!$K:$K,MATCH($B13,'4. Material Balance Activities'!$C:$C,0))-INDEX('4. Material Balance Activities'!$Q:$Q,MATCH($B13,'4. Material Balance Activities'!$C:$C,0)))*$G13*(1-$F13)</f>
        <v>15.84</v>
      </c>
      <c r="N13" s="68">
        <f>(INDEX('4. Material Balance Activities'!$L:$L,MATCH($B13,'4. Material Balance Activities'!$C:$C,0))-INDEX('4. Material Balance Activities'!$R:$R,MATCH($B13,'4. Material Balance Activities'!$C:$C,0)))*$G13*(1-$F13)</f>
        <v>18.239999999999998</v>
      </c>
    </row>
    <row r="14" spans="1:14" x14ac:dyDescent="0.35">
      <c r="A14" s="54" t="s">
        <v>1326</v>
      </c>
      <c r="B14" s="88" t="s">
        <v>1224</v>
      </c>
      <c r="C14" s="181" t="s">
        <v>251</v>
      </c>
      <c r="D14" s="58" t="str">
        <f>IFERROR(IF(C14="No CAS","",INDEX('DEQ Pollutant List'!$C$7:$C$614,MATCH('5. Pollutant Emissions - MB'!C14,'DEQ Pollutant List'!$B$7:$B$614,0))),"")</f>
        <v>Chromium VI, chromate, and dichromate particulate</v>
      </c>
      <c r="E14" s="9">
        <f>IFERROR(IF(OR($C14="",$C14="No CAS"),INDEX('DEQ Pollutant List'!$A$7:$A$614,MATCH($D14,'DEQ Pollutant List'!$C$7:$C$614,0)),INDEX('DEQ Pollutant List'!$A$7:$A$614,MATCH($C14,'DEQ Pollutant List'!$B$7:$B$614,0))),"")</f>
        <v>136</v>
      </c>
      <c r="F14" s="182">
        <f>1-((1-0.72)*(1-0.99))</f>
        <v>0.99719999999999998</v>
      </c>
      <c r="G14" s="183">
        <v>0.05</v>
      </c>
      <c r="H14" s="69" t="s">
        <v>1245</v>
      </c>
      <c r="I14" s="73">
        <f>(INDEX('4. Material Balance Activities'!$G:$G,MATCH($B14,'4. Material Balance Activities'!$C:$C,0))-INDEX('4. Material Balance Activities'!$M:$M,MATCH($B14,'4. Material Balance Activities'!$C:$C,0)))*$G14*(1-$F14)</f>
        <v>1.4000000000000123</v>
      </c>
      <c r="J14" s="75">
        <f>(INDEX('4. Material Balance Activities'!$H:$H,MATCH($B14,'4. Material Balance Activities'!$C:$C,0))-INDEX('4. Material Balance Activities'!$N:$N,MATCH($B14,'4. Material Balance Activities'!$C:$C,0)))*$G14*(1-$F14)</f>
        <v>1.5960000000000141</v>
      </c>
      <c r="K14" s="186">
        <f>(INDEX('4. Material Balance Activities'!$I:$I,MATCH($B14,'4. Material Balance Activities'!$C:$C,0))-INDEX('4. Material Balance Activities'!$O:$O,MATCH($B14,'4. Material Balance Activities'!$C:$C,0)))*$G14*(1-$F14)</f>
        <v>2.1000000000000183</v>
      </c>
      <c r="L14" s="73">
        <f>(INDEX('4. Material Balance Activities'!$J:$J,MATCH($B14,'4. Material Balance Activities'!$C:$C,0))-INDEX('4. Material Balance Activities'!$P:$P,MATCH($B14,'4. Material Balance Activities'!$C:$C,0)))*$G14*(1-$F14)</f>
        <v>4.3400000000000383E-3</v>
      </c>
      <c r="M14" s="75">
        <f>(INDEX('4. Material Balance Activities'!$K:$K,MATCH($B14,'4. Material Balance Activities'!$C:$C,0))-INDEX('4. Material Balance Activities'!$Q:$Q,MATCH($B14,'4. Material Balance Activities'!$C:$C,0)))*$G14*(1-$F14)</f>
        <v>4.6200000000000407E-3</v>
      </c>
      <c r="N14" s="186">
        <f>(INDEX('4. Material Balance Activities'!$L:$L,MATCH($B14,'4. Material Balance Activities'!$C:$C,0))-INDEX('4. Material Balance Activities'!$R:$R,MATCH($B14,'4. Material Balance Activities'!$C:$C,0)))*$G14*(1-$F14)</f>
        <v>5.3200000000000469E-3</v>
      </c>
    </row>
    <row r="15" spans="1:14" x14ac:dyDescent="0.35">
      <c r="A15" s="54" t="s">
        <v>1326</v>
      </c>
      <c r="B15" s="88" t="s">
        <v>1276</v>
      </c>
      <c r="C15" s="181" t="s">
        <v>760</v>
      </c>
      <c r="D15" s="58" t="str">
        <f>IFERROR(IF(C15="No CAS","",INDEX('DEQ Pollutant List'!$C$7:$C$614,MATCH('5. Pollutant Emissions - MB'!C15,'DEQ Pollutant List'!$B$7:$B$614,0))),"")</f>
        <v>2-Phenylphenol</v>
      </c>
      <c r="E15" s="9">
        <f>IFERROR(IF(OR($C15="",$C15="No CAS"),INDEX('DEQ Pollutant List'!$A$7:$A$614,MATCH($D15,'DEQ Pollutant List'!$C$7:$C$614,0)),INDEX('DEQ Pollutant List'!$A$7:$A$614,MATCH($C15,'DEQ Pollutant List'!$B$7:$B$614,0))),"")</f>
        <v>502</v>
      </c>
      <c r="F15" s="182">
        <v>0</v>
      </c>
      <c r="G15" s="183">
        <v>5.0000000000000001E-3</v>
      </c>
      <c r="H15" s="69"/>
      <c r="I15" s="73">
        <f>(INDEX('4. Material Balance Activities'!$G:$G,MATCH($B15,'4. Material Balance Activities'!$C:$C,0))-INDEX('4. Material Balance Activities'!$M:$M,MATCH($B15,'4. Material Balance Activities'!$C:$C,0)))*$G15*(1-$F15)</f>
        <v>4.6749999999999998</v>
      </c>
      <c r="J15" s="75">
        <f>(INDEX('4. Material Balance Activities'!$H:$H,MATCH($B15,'4. Material Balance Activities'!$C:$C,0))-INDEX('4. Material Balance Activities'!$N:$N,MATCH($B15,'4. Material Balance Activities'!$C:$C,0)))*$G15*(1-$F15)</f>
        <v>5.8500000000000005</v>
      </c>
      <c r="K15" s="186">
        <f>(INDEX('4. Material Balance Activities'!$I:$I,MATCH($B15,'4. Material Balance Activities'!$C:$C,0))-INDEX('4. Material Balance Activities'!$O:$O,MATCH($B15,'4. Material Balance Activities'!$C:$C,0)))*$G15*(1-$F15)</f>
        <v>7.3</v>
      </c>
      <c r="L15" s="73">
        <f>(INDEX('4. Material Balance Activities'!$J:$J,MATCH($B15,'4. Material Balance Activities'!$C:$C,0))-INDEX('4. Material Balance Activities'!$P:$P,MATCH($B15,'4. Material Balance Activities'!$C:$C,0)))*$G15*(1-$F15)</f>
        <v>2.2499999999999999E-2</v>
      </c>
      <c r="M15" s="75">
        <f>(INDEX('4. Material Balance Activities'!$K:$K,MATCH($B15,'4. Material Balance Activities'!$C:$C,0))-INDEX('4. Material Balance Activities'!$Q:$Q,MATCH($B15,'4. Material Balance Activities'!$C:$C,0)))*$G15*(1-$F15)</f>
        <v>4.4999999999999998E-2</v>
      </c>
      <c r="N15" s="186">
        <f>(INDEX('4. Material Balance Activities'!$L:$L,MATCH($B15,'4. Material Balance Activities'!$C:$C,0))-INDEX('4. Material Balance Activities'!$R:$R,MATCH($B15,'4. Material Balance Activities'!$C:$C,0)))*$G15*(1-$F15)</f>
        <v>6.5000000000000002E-2</v>
      </c>
    </row>
    <row r="16" spans="1:14" x14ac:dyDescent="0.35">
      <c r="A16" s="54" t="s">
        <v>1326</v>
      </c>
      <c r="B16" s="88" t="s">
        <v>1276</v>
      </c>
      <c r="C16" s="181" t="s">
        <v>482</v>
      </c>
      <c r="D16" s="58" t="str">
        <f>IFERROR(IF(C16="No CAS","",INDEX('DEQ Pollutant List'!$C$7:$C$614,MATCH('5. Pollutant Emissions - MB'!C16,'DEQ Pollutant List'!$B$7:$B$614,0))),"")</f>
        <v>Formaldehyde</v>
      </c>
      <c r="E16" s="9">
        <f>IFERROR(IF(OR($C16="",$C16="No CAS"),INDEX('DEQ Pollutant List'!$A$7:$A$614,MATCH($D16,'DEQ Pollutant List'!$C$7:$C$614,0)),INDEX('DEQ Pollutant List'!$A$7:$A$614,MATCH($C16,'DEQ Pollutant List'!$B$7:$B$614,0))),"")</f>
        <v>250</v>
      </c>
      <c r="F16" s="182">
        <v>0</v>
      </c>
      <c r="G16" s="183">
        <v>0.7</v>
      </c>
      <c r="H16" s="69"/>
      <c r="I16" s="73">
        <f>(INDEX('4. Material Balance Activities'!$G:$G,MATCH($B16,'4. Material Balance Activities'!$C:$C,0))-INDEX('4. Material Balance Activities'!$M:$M,MATCH($B16,'4. Material Balance Activities'!$C:$C,0)))*$G16*(1-$F16)</f>
        <v>654.5</v>
      </c>
      <c r="J16" s="75">
        <f>(INDEX('4. Material Balance Activities'!$H:$H,MATCH($B16,'4. Material Balance Activities'!$C:$C,0))-INDEX('4. Material Balance Activities'!$N:$N,MATCH($B16,'4. Material Balance Activities'!$C:$C,0)))*$G16*(1-$F16)</f>
        <v>819</v>
      </c>
      <c r="K16" s="186">
        <f>(INDEX('4. Material Balance Activities'!$I:$I,MATCH($B16,'4. Material Balance Activities'!$C:$C,0))-INDEX('4. Material Balance Activities'!$O:$O,MATCH($B16,'4. Material Balance Activities'!$C:$C,0)))*$G16*(1-$F16)</f>
        <v>1021.9999999999999</v>
      </c>
      <c r="L16" s="73">
        <f>(INDEX('4. Material Balance Activities'!$J:$J,MATCH($B16,'4. Material Balance Activities'!$C:$C,0))-INDEX('4. Material Balance Activities'!$P:$P,MATCH($B16,'4. Material Balance Activities'!$C:$C,0)))*$G16*(1-$F16)</f>
        <v>3.15</v>
      </c>
      <c r="M16" s="75">
        <f>(INDEX('4. Material Balance Activities'!$K:$K,MATCH($B16,'4. Material Balance Activities'!$C:$C,0))-INDEX('4. Material Balance Activities'!$Q:$Q,MATCH($B16,'4. Material Balance Activities'!$C:$C,0)))*$G16*(1-$F16)</f>
        <v>6.3</v>
      </c>
      <c r="N16" s="186">
        <f>(INDEX('4. Material Balance Activities'!$L:$L,MATCH($B16,'4. Material Balance Activities'!$C:$C,0))-INDEX('4. Material Balance Activities'!$R:$R,MATCH($B16,'4. Material Balance Activities'!$C:$C,0)))*$G16*(1-$F16)</f>
        <v>9.1</v>
      </c>
    </row>
    <row r="17" spans="1:14" x14ac:dyDescent="0.35">
      <c r="A17" s="54" t="s">
        <v>1326</v>
      </c>
      <c r="B17" s="88" t="s">
        <v>1276</v>
      </c>
      <c r="C17" s="181" t="s">
        <v>78</v>
      </c>
      <c r="D17" s="58" t="str">
        <f>IFERROR(IF(C17="No CAS","",INDEX('DEQ Pollutant List'!$C$7:$C$614,MATCH('5. Pollutant Emissions - MB'!C17,'DEQ Pollutant List'!$B$7:$B$614,0))),"")</f>
        <v>Antimony and compounds</v>
      </c>
      <c r="E17" s="9">
        <f>IFERROR(IF(OR($C17="",$C17="No CAS"),INDEX('DEQ Pollutant List'!$A$7:$A$614,MATCH($D17,'DEQ Pollutant List'!$C$7:$C$614,0)),INDEX('DEQ Pollutant List'!$A$7:$A$614,MATCH($C17,'DEQ Pollutant List'!$B$7:$B$614,0))),"")</f>
        <v>33</v>
      </c>
      <c r="F17" s="182">
        <f>1-((1-0.72)*(1-0.99))</f>
        <v>0.99719999999999998</v>
      </c>
      <c r="G17" s="183">
        <v>0.05</v>
      </c>
      <c r="H17" s="69" t="s">
        <v>1245</v>
      </c>
      <c r="I17" s="73">
        <f>(INDEX('4. Material Balance Activities'!$G:$G,MATCH($B17,'4. Material Balance Activities'!$C:$C,0))-INDEX('4. Material Balance Activities'!$M:$M,MATCH($B17,'4. Material Balance Activities'!$C:$C,0)))*$G17*(1-$F17)</f>
        <v>0.13090000000000115</v>
      </c>
      <c r="J17" s="75">
        <f>(INDEX('4. Material Balance Activities'!$H:$H,MATCH($B17,'4. Material Balance Activities'!$C:$C,0))-INDEX('4. Material Balance Activities'!$N:$N,MATCH($B17,'4. Material Balance Activities'!$C:$C,0)))*$G17*(1-$F17)</f>
        <v>0.16380000000000144</v>
      </c>
      <c r="K17" s="186">
        <f>(INDEX('4. Material Balance Activities'!$I:$I,MATCH($B17,'4. Material Balance Activities'!$C:$C,0))-INDEX('4. Material Balance Activities'!$O:$O,MATCH($B17,'4. Material Balance Activities'!$C:$C,0)))*$G17*(1-$F17)</f>
        <v>0.2044000000000018</v>
      </c>
      <c r="L17" s="73">
        <f>(INDEX('4. Material Balance Activities'!$J:$J,MATCH($B17,'4. Material Balance Activities'!$C:$C,0))-INDEX('4. Material Balance Activities'!$P:$P,MATCH($B17,'4. Material Balance Activities'!$C:$C,0)))*$G17*(1-$F17)</f>
        <v>6.3000000000000556E-4</v>
      </c>
      <c r="M17" s="75">
        <f>(INDEX('4. Material Balance Activities'!$K:$K,MATCH($B17,'4. Material Balance Activities'!$C:$C,0))-INDEX('4. Material Balance Activities'!$Q:$Q,MATCH($B17,'4. Material Balance Activities'!$C:$C,0)))*$G17*(1-$F17)</f>
        <v>1.2600000000000111E-3</v>
      </c>
      <c r="N17" s="186">
        <f>(INDEX('4. Material Balance Activities'!$L:$L,MATCH($B17,'4. Material Balance Activities'!$C:$C,0))-INDEX('4. Material Balance Activities'!$R:$R,MATCH($B17,'4. Material Balance Activities'!$C:$C,0)))*$G17*(1-$F17)</f>
        <v>1.820000000000016E-3</v>
      </c>
    </row>
    <row r="18" spans="1:14" x14ac:dyDescent="0.35">
      <c r="A18" s="106"/>
      <c r="B18" s="107"/>
      <c r="C18" s="108"/>
      <c r="D18" s="109" t="str">
        <f>IFERROR(IF(C18="No CAS","",INDEX('DEQ Pollutant List'!$C$7:$C$614,MATCH('5. Pollutant Emissions - MB'!C18,'DEQ Pollutant List'!$B$7:$B$614,0))),"")</f>
        <v/>
      </c>
      <c r="E18" s="110" t="str">
        <f>IFERROR(IF(OR($C18="",$C18="No CAS"),INDEX('DEQ Pollutant List'!$A$7:$A$614,MATCH($D18,'DEQ Pollutant List'!$C$7:$C$614,0)),INDEX('DEQ Pollutant List'!$A$7:$A$614,MATCH($C18,'DEQ Pollutant List'!$B$7:$B$614,0))),"")</f>
        <v/>
      </c>
      <c r="F18" s="111"/>
      <c r="G18" s="112"/>
      <c r="H18" s="113"/>
      <c r="I18" s="114"/>
      <c r="J18" s="115"/>
      <c r="K18" s="116"/>
      <c r="L18" s="114"/>
      <c r="M18" s="115"/>
      <c r="N18" s="116"/>
    </row>
    <row r="19" spans="1:14" x14ac:dyDescent="0.35">
      <c r="A19" s="59"/>
      <c r="B19" s="90" t="s">
        <v>1372</v>
      </c>
      <c r="C19" s="89" t="s">
        <v>459</v>
      </c>
      <c r="D19" s="61" t="str">
        <f>IFERROR(IF(C19="No CAS","",INDEX('DEQ Pollutant List'!$C$7:$C$614,MATCH('5. Pollutant Emissions - MB'!C19,'DEQ Pollutant List'!$B$7:$B$614,0))),"")</f>
        <v>Ethylene glycol monobutyl ether</v>
      </c>
      <c r="E19" s="201">
        <f>IFERROR(IF(OR($C19="",$C19="No CAS"),INDEX('DEQ Pollutant List'!$A$7:$A$614,MATCH($D19,'DEQ Pollutant List'!$C$7:$C$614,0)),INDEX('DEQ Pollutant List'!$A$7:$A$614,MATCH($C19,'DEQ Pollutant List'!$B$7:$B$614,0))),"")</f>
        <v>267</v>
      </c>
      <c r="F19" s="93">
        <v>0</v>
      </c>
      <c r="G19" s="94">
        <v>5.8599999999999999E-2</v>
      </c>
      <c r="H19" s="80"/>
      <c r="I19" s="77">
        <f>(INDEX('4. Material Balance Activities'!$G:$G,MATCH($B19,'4. Material Balance Activities'!$C:$C,0))-INDEX('4. Material Balance Activities'!$M:$M,MATCH($B19,'4. Material Balance Activities'!$C:$C,0)))*$G19*(1-$F19)</f>
        <v>10.245623999999999</v>
      </c>
      <c r="J19" s="81">
        <f>(INDEX('4. Material Balance Activities'!$H:$H,MATCH($B19,'4. Material Balance Activities'!$C:$C,0))-INDEX('4. Material Balance Activities'!$N:$N,MATCH($B19,'4. Material Balance Activities'!$C:$C,0)))*$G19*(1-$F19)</f>
        <v>20.656500000000001</v>
      </c>
      <c r="K19" s="79">
        <f>(INDEX('4. Material Balance Activities'!$I:$I,MATCH($B19,'4. Material Balance Activities'!$C:$C,0))-INDEX('4. Material Balance Activities'!$O:$O,MATCH($B19,'4. Material Balance Activities'!$C:$C,0)))*$G19*(1-$F19)</f>
        <v>20.656500000000001</v>
      </c>
      <c r="L19" s="77">
        <f>(INDEX('4. Material Balance Activities'!$J:$J,MATCH($B19,'4. Material Balance Activities'!$C:$C,0))-INDEX('4. Material Balance Activities'!$P:$P,MATCH($B19,'4. Material Balance Activities'!$C:$C,0)))*$G19*(1-$F19)</f>
        <v>3.2230000000000002E-2</v>
      </c>
      <c r="M19" s="81">
        <f>(INDEX('4. Material Balance Activities'!$K:$K,MATCH($B19,'4. Material Balance Activities'!$C:$C,0))-INDEX('4. Material Balance Activities'!$Q:$Q,MATCH($B19,'4. Material Balance Activities'!$C:$C,0)))*$G19*(1-$F19)</f>
        <v>6.5046000000000007E-2</v>
      </c>
      <c r="N19" s="79">
        <f>(INDEX('4. Material Balance Activities'!$L:$L,MATCH($B19,'4. Material Balance Activities'!$C:$C,0))-INDEX('4. Material Balance Activities'!$R:$R,MATCH($B19,'4. Material Balance Activities'!$C:$C,0)))*$G19*(1-$F19)</f>
        <v>6.5046000000000007E-2</v>
      </c>
    </row>
    <row r="20" spans="1:14" x14ac:dyDescent="0.35">
      <c r="A20" s="59"/>
      <c r="B20" s="90" t="s">
        <v>1372</v>
      </c>
      <c r="C20" s="89" t="s">
        <v>549</v>
      </c>
      <c r="D20" s="61" t="str">
        <f>IFERROR(IF(C20="No CAS","",INDEX('DEQ Pollutant List'!$C$7:$C$614,MATCH('5. Pollutant Emissions - MB'!C20,'DEQ Pollutant List'!$B$7:$B$614,0))),"")</f>
        <v>Isopropyl alcohol</v>
      </c>
      <c r="E20" s="201">
        <f>IFERROR(IF(OR($C20="",$C20="No CAS"),INDEX('DEQ Pollutant List'!$A$7:$A$614,MATCH($D20,'DEQ Pollutant List'!$C$7:$C$614,0)),INDEX('DEQ Pollutant List'!$A$7:$A$614,MATCH($C20,'DEQ Pollutant List'!$B$7:$B$614,0))),"")</f>
        <v>302</v>
      </c>
      <c r="F20" s="93">
        <v>0</v>
      </c>
      <c r="G20" s="94">
        <v>4.99E-2</v>
      </c>
      <c r="H20" s="80"/>
      <c r="I20" s="77">
        <f>(INDEX('4. Material Balance Activities'!$G:$G,MATCH($B20,'4. Material Balance Activities'!$C:$C,0))-INDEX('4. Material Balance Activities'!$M:$M,MATCH($B20,'4. Material Balance Activities'!$C:$C,0)))*$G20*(1-$F20)</f>
        <v>8.7245159999999995</v>
      </c>
      <c r="J20" s="81">
        <f>(INDEX('4. Material Balance Activities'!$H:$H,MATCH($B20,'4. Material Balance Activities'!$C:$C,0))-INDEX('4. Material Balance Activities'!$N:$N,MATCH($B20,'4. Material Balance Activities'!$C:$C,0)))*$G20*(1-$F20)</f>
        <v>17.589749999999999</v>
      </c>
      <c r="K20" s="79">
        <f>(INDEX('4. Material Balance Activities'!$I:$I,MATCH($B20,'4. Material Balance Activities'!$C:$C,0))-INDEX('4. Material Balance Activities'!$O:$O,MATCH($B20,'4. Material Balance Activities'!$C:$C,0)))*$G20*(1-$F20)</f>
        <v>17.589749999999999</v>
      </c>
      <c r="L20" s="77">
        <f>(INDEX('4. Material Balance Activities'!$J:$J,MATCH($B20,'4. Material Balance Activities'!$C:$C,0))-INDEX('4. Material Balance Activities'!$P:$P,MATCH($B20,'4. Material Balance Activities'!$C:$C,0)))*$G20*(1-$F20)</f>
        <v>2.7445000000000001E-2</v>
      </c>
      <c r="M20" s="81">
        <f>(INDEX('4. Material Balance Activities'!$K:$K,MATCH($B20,'4. Material Balance Activities'!$C:$C,0))-INDEX('4. Material Balance Activities'!$Q:$Q,MATCH($B20,'4. Material Balance Activities'!$C:$C,0)))*$G20*(1-$F20)</f>
        <v>5.5389000000000008E-2</v>
      </c>
      <c r="N20" s="79">
        <f>(INDEX('4. Material Balance Activities'!$L:$L,MATCH($B20,'4. Material Balance Activities'!$C:$C,0))-INDEX('4. Material Balance Activities'!$R:$R,MATCH($B20,'4. Material Balance Activities'!$C:$C,0)))*$G20*(1-$F20)</f>
        <v>5.5389000000000008E-2</v>
      </c>
    </row>
    <row r="21" spans="1:14" x14ac:dyDescent="0.35">
      <c r="A21" s="59"/>
      <c r="B21" s="90" t="s">
        <v>1375</v>
      </c>
      <c r="C21" s="89" t="s">
        <v>459</v>
      </c>
      <c r="D21" s="61" t="str">
        <f>IFERROR(IF(C21="No CAS","",INDEX('DEQ Pollutant List'!$C$7:$C$614,MATCH('5. Pollutant Emissions - MB'!C21,'DEQ Pollutant List'!$B$7:$B$614,0))),"")</f>
        <v>Ethylene glycol monobutyl ether</v>
      </c>
      <c r="E21" s="201">
        <f>IFERROR(IF(OR($C21="",$C21="No CAS"),INDEX('DEQ Pollutant List'!$A$7:$A$614,MATCH($D21,'DEQ Pollutant List'!$C$7:$C$614,0)),INDEX('DEQ Pollutant List'!$A$7:$A$614,MATCH($C21,'DEQ Pollutant List'!$B$7:$B$614,0))),"")</f>
        <v>267</v>
      </c>
      <c r="F21" s="93">
        <v>0</v>
      </c>
      <c r="G21" s="94">
        <v>5.79E-2</v>
      </c>
      <c r="H21" s="80"/>
      <c r="I21" s="77">
        <f>(INDEX('4. Material Balance Activities'!$G:$G,MATCH($B21,'4. Material Balance Activities'!$C:$C,0))-INDEX('4. Material Balance Activities'!$M:$M,MATCH($B21,'4. Material Balance Activities'!$C:$C,0)))*$G21*(1-$F21)</f>
        <v>54.702182999999998</v>
      </c>
      <c r="J21" s="81">
        <f>(INDEX('4. Material Balance Activities'!$H:$H,MATCH($B21,'4. Material Balance Activities'!$C:$C,0))-INDEX('4. Material Balance Activities'!$N:$N,MATCH($B21,'4. Material Balance Activities'!$C:$C,0)))*$G21*(1-$F21)</f>
        <v>81.523200000000003</v>
      </c>
      <c r="K21" s="79">
        <f>(INDEX('4. Material Balance Activities'!$I:$I,MATCH($B21,'4. Material Balance Activities'!$C:$C,0))-INDEX('4. Material Balance Activities'!$O:$O,MATCH($B21,'4. Material Balance Activities'!$C:$C,0)))*$G21*(1-$F21)</f>
        <v>81.523200000000003</v>
      </c>
      <c r="L21" s="77">
        <f>(INDEX('4. Material Balance Activities'!$J:$J,MATCH($B21,'4. Material Balance Activities'!$C:$C,0))-INDEX('4. Material Balance Activities'!$P:$P,MATCH($B21,'4. Material Balance Activities'!$C:$C,0)))*$G21*(1-$F21)</f>
        <v>0.172542</v>
      </c>
      <c r="M21" s="81">
        <f>(INDEX('4. Material Balance Activities'!$K:$K,MATCH($B21,'4. Material Balance Activities'!$C:$C,0))-INDEX('4. Material Balance Activities'!$Q:$Q,MATCH($B21,'4. Material Balance Activities'!$C:$C,0)))*$G21*(1-$F21)</f>
        <v>0.25707600000000003</v>
      </c>
      <c r="N21" s="79">
        <f>(INDEX('4. Material Balance Activities'!$L:$L,MATCH($B21,'4. Material Balance Activities'!$C:$C,0))-INDEX('4. Material Balance Activities'!$R:$R,MATCH($B21,'4. Material Balance Activities'!$C:$C,0)))*$G21*(1-$F21)</f>
        <v>0.25707600000000003</v>
      </c>
    </row>
    <row r="22" spans="1:14" x14ac:dyDescent="0.35">
      <c r="A22" s="59"/>
      <c r="B22" s="90" t="s">
        <v>1375</v>
      </c>
      <c r="C22" s="89" t="s">
        <v>549</v>
      </c>
      <c r="D22" s="61" t="str">
        <f>IFERROR(IF(C22="No CAS","",INDEX('DEQ Pollutant List'!$C$7:$C$614,MATCH('5. Pollutant Emissions - MB'!C22,'DEQ Pollutant List'!$B$7:$B$614,0))),"")</f>
        <v>Isopropyl alcohol</v>
      </c>
      <c r="E22" s="201">
        <f>IFERROR(IF(OR($C22="",$C22="No CAS"),INDEX('DEQ Pollutant List'!$A$7:$A$614,MATCH($D22,'DEQ Pollutant List'!$C$7:$C$614,0)),INDEX('DEQ Pollutant List'!$A$7:$A$614,MATCH($C22,'DEQ Pollutant List'!$B$7:$B$614,0))),"")</f>
        <v>302</v>
      </c>
      <c r="F22" s="93">
        <v>0</v>
      </c>
      <c r="G22" s="94">
        <v>4.99E-2</v>
      </c>
      <c r="H22" s="80"/>
      <c r="I22" s="77">
        <f>(INDEX('4. Material Balance Activities'!$G:$G,MATCH($B22,'4. Material Balance Activities'!$C:$C,0))-INDEX('4. Material Balance Activities'!$M:$M,MATCH($B22,'4. Material Balance Activities'!$C:$C,0)))*$G22*(1-$F22)</f>
        <v>47.144022999999997</v>
      </c>
      <c r="J22" s="81">
        <f>(INDEX('4. Material Balance Activities'!$H:$H,MATCH($B22,'4. Material Balance Activities'!$C:$C,0))-INDEX('4. Material Balance Activities'!$N:$N,MATCH($B22,'4. Material Balance Activities'!$C:$C,0)))*$G22*(1-$F22)</f>
        <v>70.259199999999993</v>
      </c>
      <c r="K22" s="79">
        <f>(INDEX('4. Material Balance Activities'!$I:$I,MATCH($B22,'4. Material Balance Activities'!$C:$C,0))-INDEX('4. Material Balance Activities'!$O:$O,MATCH($B22,'4. Material Balance Activities'!$C:$C,0)))*$G22*(1-$F22)</f>
        <v>70.259199999999993</v>
      </c>
      <c r="L22" s="77">
        <f>(INDEX('4. Material Balance Activities'!$J:$J,MATCH($B22,'4. Material Balance Activities'!$C:$C,0))-INDEX('4. Material Balance Activities'!$P:$P,MATCH($B22,'4. Material Balance Activities'!$C:$C,0)))*$G22*(1-$F22)</f>
        <v>0.148702</v>
      </c>
      <c r="M22" s="81">
        <f>(INDEX('4. Material Balance Activities'!$K:$K,MATCH($B22,'4. Material Balance Activities'!$C:$C,0))-INDEX('4. Material Balance Activities'!$Q:$Q,MATCH($B22,'4. Material Balance Activities'!$C:$C,0)))*$G22*(1-$F22)</f>
        <v>0.22155600000000003</v>
      </c>
      <c r="N22" s="79">
        <f>(INDEX('4. Material Balance Activities'!$L:$L,MATCH($B22,'4. Material Balance Activities'!$C:$C,0))-INDEX('4. Material Balance Activities'!$R:$R,MATCH($B22,'4. Material Balance Activities'!$C:$C,0)))*$G22*(1-$F22)</f>
        <v>0.22155600000000003</v>
      </c>
    </row>
    <row r="23" spans="1:14" x14ac:dyDescent="0.35">
      <c r="A23" s="59"/>
      <c r="B23" s="90" t="s">
        <v>1376</v>
      </c>
      <c r="C23" s="89" t="s">
        <v>459</v>
      </c>
      <c r="D23" s="61" t="str">
        <f>IFERROR(IF(C23="No CAS","",INDEX('DEQ Pollutant List'!$C$7:$C$614,MATCH('5. Pollutant Emissions - MB'!C23,'DEQ Pollutant List'!$B$7:$B$614,0))),"")</f>
        <v>Ethylene glycol monobutyl ether</v>
      </c>
      <c r="E23" s="201">
        <f>IFERROR(IF(OR($C23="",$C23="No CAS"),INDEX('DEQ Pollutant List'!$A$7:$A$614,MATCH($D23,'DEQ Pollutant List'!$C$7:$C$614,0)),INDEX('DEQ Pollutant List'!$A$7:$A$614,MATCH($C23,'DEQ Pollutant List'!$B$7:$B$614,0))),"")</f>
        <v>267</v>
      </c>
      <c r="F23" s="93">
        <v>0</v>
      </c>
      <c r="G23" s="94">
        <v>6.0699999999999997E-2</v>
      </c>
      <c r="H23" s="80"/>
      <c r="I23" s="77">
        <f>(INDEX('4. Material Balance Activities'!$G:$G,MATCH($B23,'4. Material Balance Activities'!$C:$C,0))-INDEX('4. Material Balance Activities'!$M:$M,MATCH($B23,'4. Material Balance Activities'!$C:$C,0)))*$G23*(1-$F23)</f>
        <v>4.0766119999999999</v>
      </c>
      <c r="J23" s="81">
        <f>(INDEX('4. Material Balance Activities'!$H:$H,MATCH($B23,'4. Material Balance Activities'!$C:$C,0))-INDEX('4. Material Balance Activities'!$N:$N,MATCH($B23,'4. Material Balance Activities'!$C:$C,0)))*$G23*(1-$F23)</f>
        <v>21.457449999999998</v>
      </c>
      <c r="K23" s="79">
        <f>(INDEX('4. Material Balance Activities'!$I:$I,MATCH($B23,'4. Material Balance Activities'!$C:$C,0))-INDEX('4. Material Balance Activities'!$O:$O,MATCH($B23,'4. Material Balance Activities'!$C:$C,0)))*$G23*(1-$F23)</f>
        <v>21.457449999999998</v>
      </c>
      <c r="L23" s="77">
        <f>(INDEX('4. Material Balance Activities'!$J:$J,MATCH($B23,'4. Material Balance Activities'!$C:$C,0))-INDEX('4. Material Balance Activities'!$P:$P,MATCH($B23,'4. Material Balance Activities'!$C:$C,0)))*$G23*(1-$F23)</f>
        <v>1.2747E-2</v>
      </c>
      <c r="M23" s="81">
        <f>(INDEX('4. Material Balance Activities'!$K:$K,MATCH($B23,'4. Material Balance Activities'!$C:$C,0))-INDEX('4. Material Balance Activities'!$Q:$Q,MATCH($B23,'4. Material Balance Activities'!$C:$C,0)))*$G23*(1-$F23)</f>
        <v>6.7377000000000006E-2</v>
      </c>
      <c r="N23" s="79">
        <f>(INDEX('4. Material Balance Activities'!$L:$L,MATCH($B23,'4. Material Balance Activities'!$C:$C,0))-INDEX('4. Material Balance Activities'!$R:$R,MATCH($B23,'4. Material Balance Activities'!$C:$C,0)))*$G23*(1-$F23)</f>
        <v>6.7377000000000006E-2</v>
      </c>
    </row>
    <row r="24" spans="1:14" x14ac:dyDescent="0.35">
      <c r="A24" s="59"/>
      <c r="B24" s="90" t="s">
        <v>1376</v>
      </c>
      <c r="C24" s="89" t="s">
        <v>549</v>
      </c>
      <c r="D24" s="61" t="str">
        <f>IFERROR(IF(C24="No CAS","",INDEX('DEQ Pollutant List'!$C$7:$C$614,MATCH('5. Pollutant Emissions - MB'!C24,'DEQ Pollutant List'!$B$7:$B$614,0))),"")</f>
        <v>Isopropyl alcohol</v>
      </c>
      <c r="E24" s="201">
        <f>IFERROR(IF(OR($C24="",$C24="No CAS"),INDEX('DEQ Pollutant List'!$A$7:$A$614,MATCH($D24,'DEQ Pollutant List'!$C$7:$C$614,0)),INDEX('DEQ Pollutant List'!$A$7:$A$614,MATCH($C24,'DEQ Pollutant List'!$B$7:$B$614,0))),"")</f>
        <v>302</v>
      </c>
      <c r="F24" s="93">
        <v>0</v>
      </c>
      <c r="G24" s="94">
        <v>4.99E-2</v>
      </c>
      <c r="H24" s="80"/>
      <c r="I24" s="77">
        <f>(INDEX('4. Material Balance Activities'!$G:$G,MATCH($B24,'4. Material Balance Activities'!$C:$C,0))-INDEX('4. Material Balance Activities'!$M:$M,MATCH($B24,'4. Material Balance Activities'!$C:$C,0)))*$G24*(1-$F24)</f>
        <v>3.3512839999999997</v>
      </c>
      <c r="J24" s="81">
        <f>(INDEX('4. Material Balance Activities'!$H:$H,MATCH($B24,'4. Material Balance Activities'!$C:$C,0))-INDEX('4. Material Balance Activities'!$N:$N,MATCH($B24,'4. Material Balance Activities'!$C:$C,0)))*$G24*(1-$F24)</f>
        <v>17.63965</v>
      </c>
      <c r="K24" s="79">
        <f>(INDEX('4. Material Balance Activities'!$I:$I,MATCH($B24,'4. Material Balance Activities'!$C:$C,0))-INDEX('4. Material Balance Activities'!$O:$O,MATCH($B24,'4. Material Balance Activities'!$C:$C,0)))*$G24*(1-$F24)</f>
        <v>17.63965</v>
      </c>
      <c r="L24" s="77">
        <f>(INDEX('4. Material Balance Activities'!$J:$J,MATCH($B24,'4. Material Balance Activities'!$C:$C,0))-INDEX('4. Material Balance Activities'!$P:$P,MATCH($B24,'4. Material Balance Activities'!$C:$C,0)))*$G24*(1-$F24)</f>
        <v>1.0478999999999999E-2</v>
      </c>
      <c r="M24" s="81">
        <f>(INDEX('4. Material Balance Activities'!$K:$K,MATCH($B24,'4. Material Balance Activities'!$C:$C,0))-INDEX('4. Material Balance Activities'!$Q:$Q,MATCH($B24,'4. Material Balance Activities'!$C:$C,0)))*$G24*(1-$F24)</f>
        <v>5.5389000000000008E-2</v>
      </c>
      <c r="N24" s="79">
        <f>(INDEX('4. Material Balance Activities'!$L:$L,MATCH($B24,'4. Material Balance Activities'!$C:$C,0))-INDEX('4. Material Balance Activities'!$R:$R,MATCH($B24,'4. Material Balance Activities'!$C:$C,0)))*$G24*(1-$F24)</f>
        <v>5.5389000000000008E-2</v>
      </c>
    </row>
    <row r="25" spans="1:14" x14ac:dyDescent="0.35">
      <c r="A25" s="59"/>
      <c r="B25" s="90" t="s">
        <v>1377</v>
      </c>
      <c r="C25" s="89" t="s">
        <v>459</v>
      </c>
      <c r="D25" s="61" t="str">
        <f>IFERROR(IF(C25="No CAS","",INDEX('DEQ Pollutant List'!$C$7:$C$614,MATCH('5. Pollutant Emissions - MB'!C25,'DEQ Pollutant List'!$B$7:$B$614,0))),"")</f>
        <v>Ethylene glycol monobutyl ether</v>
      </c>
      <c r="E25" s="201">
        <f>IFERROR(IF(OR($C25="",$C25="No CAS"),INDEX('DEQ Pollutant List'!$A$7:$A$614,MATCH($D25,'DEQ Pollutant List'!$C$7:$C$614,0)),INDEX('DEQ Pollutant List'!$A$7:$A$614,MATCH($C25,'DEQ Pollutant List'!$B$7:$B$614,0))),"")</f>
        <v>267</v>
      </c>
      <c r="F25" s="93">
        <v>0</v>
      </c>
      <c r="G25" s="94">
        <v>5.04E-2</v>
      </c>
      <c r="H25" s="80"/>
      <c r="I25" s="77">
        <f>(INDEX('4. Material Balance Activities'!$G:$G,MATCH($B25,'4. Material Balance Activities'!$C:$C,0))-INDEX('4. Material Balance Activities'!$M:$M,MATCH($B25,'4. Material Balance Activities'!$C:$C,0)))*$G25*(1-$F25)</f>
        <v>2.7034560000000001</v>
      </c>
      <c r="J25" s="81">
        <f>(INDEX('4. Material Balance Activities'!$H:$H,MATCH($B25,'4. Material Balance Activities'!$C:$C,0))-INDEX('4. Material Balance Activities'!$N:$N,MATCH($B25,'4. Material Balance Activities'!$C:$C,0)))*$G25*(1-$F25)</f>
        <v>18.774000000000001</v>
      </c>
      <c r="K25" s="79">
        <f>(INDEX('4. Material Balance Activities'!$I:$I,MATCH($B25,'4. Material Balance Activities'!$C:$C,0))-INDEX('4. Material Balance Activities'!$O:$O,MATCH($B25,'4. Material Balance Activities'!$C:$C,0)))*$G25*(1-$F25)</f>
        <v>18.774000000000001</v>
      </c>
      <c r="L25" s="77">
        <f>(INDEX('4. Material Balance Activities'!$J:$J,MATCH($B25,'4. Material Balance Activities'!$C:$C,0))-INDEX('4. Material Balance Activities'!$P:$P,MATCH($B25,'4. Material Balance Activities'!$C:$C,0)))*$G25*(1-$F25)</f>
        <v>8.568000000000001E-3</v>
      </c>
      <c r="M25" s="81">
        <f>(INDEX('4. Material Balance Activities'!$K:$K,MATCH($B25,'4. Material Balance Activities'!$C:$C,0))-INDEX('4. Material Balance Activities'!$Q:$Q,MATCH($B25,'4. Material Balance Activities'!$C:$C,0)))*$G25*(1-$F25)</f>
        <v>5.8968E-2</v>
      </c>
      <c r="N25" s="79">
        <f>(INDEX('4. Material Balance Activities'!$L:$L,MATCH($B25,'4. Material Balance Activities'!$C:$C,0))-INDEX('4. Material Balance Activities'!$R:$R,MATCH($B25,'4. Material Balance Activities'!$C:$C,0)))*$G25*(1-$F25)</f>
        <v>5.8968E-2</v>
      </c>
    </row>
    <row r="26" spans="1:14" x14ac:dyDescent="0.35">
      <c r="A26" s="59"/>
      <c r="B26" s="90" t="s">
        <v>1377</v>
      </c>
      <c r="C26" s="89" t="s">
        <v>549</v>
      </c>
      <c r="D26" s="61" t="str">
        <f>IFERROR(IF(C26="No CAS","",INDEX('DEQ Pollutant List'!$C$7:$C$614,MATCH('5. Pollutant Emissions - MB'!C26,'DEQ Pollutant List'!$B$7:$B$614,0))),"")</f>
        <v>Isopropyl alcohol</v>
      </c>
      <c r="E26" s="201">
        <f>IFERROR(IF(OR($C26="",$C26="No CAS"),INDEX('DEQ Pollutant List'!$A$7:$A$614,MATCH($D26,'DEQ Pollutant List'!$C$7:$C$614,0)),INDEX('DEQ Pollutant List'!$A$7:$A$614,MATCH($C26,'DEQ Pollutant List'!$B$7:$B$614,0))),"")</f>
        <v>302</v>
      </c>
      <c r="F26" s="93">
        <v>0</v>
      </c>
      <c r="G26" s="94">
        <v>0.05</v>
      </c>
      <c r="H26" s="80"/>
      <c r="I26" s="77">
        <f>(INDEX('4. Material Balance Activities'!$G:$G,MATCH($B26,'4. Material Balance Activities'!$C:$C,0))-INDEX('4. Material Balance Activities'!$M:$M,MATCH($B26,'4. Material Balance Activities'!$C:$C,0)))*$G26*(1-$F26)</f>
        <v>2.6820000000000004</v>
      </c>
      <c r="J26" s="81">
        <f>(INDEX('4. Material Balance Activities'!$H:$H,MATCH($B26,'4. Material Balance Activities'!$C:$C,0))-INDEX('4. Material Balance Activities'!$N:$N,MATCH($B26,'4. Material Balance Activities'!$C:$C,0)))*$G26*(1-$F26)</f>
        <v>18.625</v>
      </c>
      <c r="K26" s="79">
        <f>(INDEX('4. Material Balance Activities'!$I:$I,MATCH($B26,'4. Material Balance Activities'!$C:$C,0))-INDEX('4. Material Balance Activities'!$O:$O,MATCH($B26,'4. Material Balance Activities'!$C:$C,0)))*$G26*(1-$F26)</f>
        <v>18.625</v>
      </c>
      <c r="L26" s="77">
        <f>(INDEX('4. Material Balance Activities'!$J:$J,MATCH($B26,'4. Material Balance Activities'!$C:$C,0))-INDEX('4. Material Balance Activities'!$P:$P,MATCH($B26,'4. Material Balance Activities'!$C:$C,0)))*$G26*(1-$F26)</f>
        <v>8.5000000000000006E-3</v>
      </c>
      <c r="M26" s="81">
        <f>(INDEX('4. Material Balance Activities'!$K:$K,MATCH($B26,'4. Material Balance Activities'!$C:$C,0))-INDEX('4. Material Balance Activities'!$Q:$Q,MATCH($B26,'4. Material Balance Activities'!$C:$C,0)))*$G26*(1-$F26)</f>
        <v>5.8499999999999996E-2</v>
      </c>
      <c r="N26" s="79">
        <f>(INDEX('4. Material Balance Activities'!$L:$L,MATCH($B26,'4. Material Balance Activities'!$C:$C,0))-INDEX('4. Material Balance Activities'!$R:$R,MATCH($B26,'4. Material Balance Activities'!$C:$C,0)))*$G26*(1-$F26)</f>
        <v>5.8499999999999996E-2</v>
      </c>
    </row>
    <row r="27" spans="1:14" x14ac:dyDescent="0.35">
      <c r="A27" s="59"/>
      <c r="B27" s="90" t="s">
        <v>1379</v>
      </c>
      <c r="C27" s="89" t="s">
        <v>986</v>
      </c>
      <c r="D27" s="61" t="str">
        <f>IFERROR(IF(C27="No CAS","",INDEX('DEQ Pollutant List'!$C$7:$C$614,MATCH('5. Pollutant Emissions - MB'!C27,'DEQ Pollutant List'!$B$7:$B$614,0))),"")</f>
        <v>Propylene glycol monomethyl ether</v>
      </c>
      <c r="E27" s="201">
        <f>IFERROR(IF(OR($C27="",$C27="No CAS"),INDEX('DEQ Pollutant List'!$A$7:$A$614,MATCH($D27,'DEQ Pollutant List'!$C$7:$C$614,0)),INDEX('DEQ Pollutant List'!$A$7:$A$614,MATCH($C27,'DEQ Pollutant List'!$B$7:$B$614,0))),"")</f>
        <v>273</v>
      </c>
      <c r="F27" s="93">
        <v>0</v>
      </c>
      <c r="G27" s="94">
        <v>0.375</v>
      </c>
      <c r="H27" s="80"/>
      <c r="I27" s="77">
        <f>(INDEX('4. Material Balance Activities'!$G:$G,MATCH($B27,'4. Material Balance Activities'!$C:$C,0))-INDEX('4. Material Balance Activities'!$M:$M,MATCH($B27,'4. Material Balance Activities'!$C:$C,0)))*$G27*(1-$F27)</f>
        <v>0.74624999999999997</v>
      </c>
      <c r="J27" s="81">
        <f>(INDEX('4. Material Balance Activities'!$H:$H,MATCH($B27,'4. Material Balance Activities'!$C:$C,0))-INDEX('4. Material Balance Activities'!$N:$N,MATCH($B27,'4. Material Balance Activities'!$C:$C,0)))*$G27*(1-$F27)</f>
        <v>12.46875</v>
      </c>
      <c r="K27" s="79">
        <f>(INDEX('4. Material Balance Activities'!$I:$I,MATCH($B27,'4. Material Balance Activities'!$C:$C,0))-INDEX('4. Material Balance Activities'!$O:$O,MATCH($B27,'4. Material Balance Activities'!$C:$C,0)))*$G27*(1-$F27)</f>
        <v>12.46875</v>
      </c>
      <c r="L27" s="77">
        <f>(INDEX('4. Material Balance Activities'!$J:$J,MATCH($B27,'4. Material Balance Activities'!$C:$C,0))-INDEX('4. Material Balance Activities'!$P:$P,MATCH($B27,'4. Material Balance Activities'!$C:$C,0)))*$G27*(1-$F27)</f>
        <v>2.2500000000000003E-3</v>
      </c>
      <c r="M27" s="81">
        <f>(INDEX('4. Material Balance Activities'!$K:$K,MATCH($B27,'4. Material Balance Activities'!$C:$C,0))-INDEX('4. Material Balance Activities'!$Q:$Q,MATCH($B27,'4. Material Balance Activities'!$C:$C,0)))*$G27*(1-$F27)</f>
        <v>3.9375E-2</v>
      </c>
      <c r="N27" s="79">
        <f>(INDEX('4. Material Balance Activities'!$L:$L,MATCH($B27,'4. Material Balance Activities'!$C:$C,0))-INDEX('4. Material Balance Activities'!$R:$R,MATCH($B27,'4. Material Balance Activities'!$C:$C,0)))*$G27*(1-$F27)</f>
        <v>3.9375E-2</v>
      </c>
    </row>
    <row r="28" spans="1:14" x14ac:dyDescent="0.35">
      <c r="A28" s="59"/>
      <c r="B28" s="90" t="s">
        <v>1381</v>
      </c>
      <c r="C28" s="89" t="s">
        <v>986</v>
      </c>
      <c r="D28" s="61" t="str">
        <f>IFERROR(IF(C28="No CAS","",INDEX('DEQ Pollutant List'!$C$7:$C$614,MATCH('5. Pollutant Emissions - MB'!C28,'DEQ Pollutant List'!$B$7:$B$614,0))),"")</f>
        <v>Propylene glycol monomethyl ether</v>
      </c>
      <c r="E28" s="201">
        <f>IFERROR(IF(OR($C28="",$C28="No CAS"),INDEX('DEQ Pollutant List'!$A$7:$A$614,MATCH($D28,'DEQ Pollutant List'!$C$7:$C$614,0)),INDEX('DEQ Pollutant List'!$A$7:$A$614,MATCH($C28,'DEQ Pollutant List'!$B$7:$B$614,0))),"")</f>
        <v>273</v>
      </c>
      <c r="F28" s="93">
        <v>0</v>
      </c>
      <c r="G28" s="94">
        <v>7.0000000000000007E-2</v>
      </c>
      <c r="H28" s="80"/>
      <c r="I28" s="77">
        <f>(INDEX('4. Material Balance Activities'!$G:$G,MATCH($B28,'4. Material Balance Activities'!$C:$C,0))-INDEX('4. Material Balance Activities'!$M:$M,MATCH($B28,'4. Material Balance Activities'!$C:$C,0)))*$G28*(1-$F28)</f>
        <v>9.3100000000000016E-2</v>
      </c>
      <c r="J28" s="81">
        <f>(INDEX('4. Material Balance Activities'!$H:$H,MATCH($B28,'4. Material Balance Activities'!$C:$C,0))-INDEX('4. Material Balance Activities'!$N:$N,MATCH($B28,'4. Material Balance Activities'!$C:$C,0)))*$G28*(1-$F28)</f>
        <v>2.3275000000000001</v>
      </c>
      <c r="K28" s="79">
        <f>(INDEX('4. Material Balance Activities'!$I:$I,MATCH($B28,'4. Material Balance Activities'!$C:$C,0))-INDEX('4. Material Balance Activities'!$O:$O,MATCH($B28,'4. Material Balance Activities'!$C:$C,0)))*$G28*(1-$F28)</f>
        <v>2.3275000000000001</v>
      </c>
      <c r="L28" s="77">
        <f>(INDEX('4. Material Balance Activities'!$J:$J,MATCH($B28,'4. Material Balance Activities'!$C:$C,0))-INDEX('4. Material Balance Activities'!$P:$P,MATCH($B28,'4. Material Balance Activities'!$C:$C,0)))*$G28*(1-$F28)</f>
        <v>2.8000000000000003E-4</v>
      </c>
      <c r="M28" s="81">
        <f>(INDEX('4. Material Balance Activities'!$K:$K,MATCH($B28,'4. Material Balance Activities'!$C:$C,0))-INDEX('4. Material Balance Activities'!$Q:$Q,MATCH($B28,'4. Material Balance Activities'!$C:$C,0)))*$G28*(1-$F28)</f>
        <v>7.3500000000000006E-3</v>
      </c>
      <c r="N28" s="79">
        <f>(INDEX('4. Material Balance Activities'!$L:$L,MATCH($B28,'4. Material Balance Activities'!$C:$C,0))-INDEX('4. Material Balance Activities'!$R:$R,MATCH($B28,'4. Material Balance Activities'!$C:$C,0)))*$G28*(1-$F28)</f>
        <v>7.3500000000000006E-3</v>
      </c>
    </row>
    <row r="29" spans="1:14" x14ac:dyDescent="0.35">
      <c r="A29" s="59"/>
      <c r="B29" s="90" t="s">
        <v>1381</v>
      </c>
      <c r="C29" s="89" t="s">
        <v>156</v>
      </c>
      <c r="D29" s="61" t="str">
        <f>IFERROR(IF(C29="No CAS","",INDEX('DEQ Pollutant List'!$C$7:$C$614,MATCH('5. Pollutant Emissions - MB'!C29,'DEQ Pollutant List'!$B$7:$B$614,0))),"")</f>
        <v>n-Butyl alcohol</v>
      </c>
      <c r="E29" s="201">
        <f>IFERROR(IF(OR($C29="",$C29="No CAS"),INDEX('DEQ Pollutant List'!$A$7:$A$614,MATCH($D29,'DEQ Pollutant List'!$C$7:$C$614,0)),INDEX('DEQ Pollutant List'!$A$7:$A$614,MATCH($C29,'DEQ Pollutant List'!$B$7:$B$614,0))),"")</f>
        <v>78</v>
      </c>
      <c r="F29" s="93">
        <v>0</v>
      </c>
      <c r="G29" s="94">
        <v>7.5000000000000011E-2</v>
      </c>
      <c r="H29" s="80"/>
      <c r="I29" s="77">
        <f>(INDEX('4. Material Balance Activities'!$G:$G,MATCH($B29,'4. Material Balance Activities'!$C:$C,0))-INDEX('4. Material Balance Activities'!$M:$M,MATCH($B29,'4. Material Balance Activities'!$C:$C,0)))*$G29*(1-$F29)</f>
        <v>9.9750000000000019E-2</v>
      </c>
      <c r="J29" s="81">
        <f>(INDEX('4. Material Balance Activities'!$H:$H,MATCH($B29,'4. Material Balance Activities'!$C:$C,0))-INDEX('4. Material Balance Activities'!$N:$N,MATCH($B29,'4. Material Balance Activities'!$C:$C,0)))*$G29*(1-$F29)</f>
        <v>2.4937500000000004</v>
      </c>
      <c r="K29" s="79">
        <f>(INDEX('4. Material Balance Activities'!$I:$I,MATCH($B29,'4. Material Balance Activities'!$C:$C,0))-INDEX('4. Material Balance Activities'!$O:$O,MATCH($B29,'4. Material Balance Activities'!$C:$C,0)))*$G29*(1-$F29)</f>
        <v>2.4937500000000004</v>
      </c>
      <c r="L29" s="77">
        <f>(INDEX('4. Material Balance Activities'!$J:$J,MATCH($B29,'4. Material Balance Activities'!$C:$C,0))-INDEX('4. Material Balance Activities'!$P:$P,MATCH($B29,'4. Material Balance Activities'!$C:$C,0)))*$G29*(1-$F29)</f>
        <v>3.0000000000000003E-4</v>
      </c>
      <c r="M29" s="81">
        <f>(INDEX('4. Material Balance Activities'!$K:$K,MATCH($B29,'4. Material Balance Activities'!$C:$C,0))-INDEX('4. Material Balance Activities'!$Q:$Q,MATCH($B29,'4. Material Balance Activities'!$C:$C,0)))*$G29*(1-$F29)</f>
        <v>7.8750000000000001E-3</v>
      </c>
      <c r="N29" s="79">
        <f>(INDEX('4. Material Balance Activities'!$L:$L,MATCH($B29,'4. Material Balance Activities'!$C:$C,0))-INDEX('4. Material Balance Activities'!$R:$R,MATCH($B29,'4. Material Balance Activities'!$C:$C,0)))*$G29*(1-$F29)</f>
        <v>7.8750000000000001E-3</v>
      </c>
    </row>
    <row r="30" spans="1:14" x14ac:dyDescent="0.35">
      <c r="A30" s="59"/>
      <c r="B30" s="90" t="s">
        <v>1381</v>
      </c>
      <c r="C30" s="89" t="s">
        <v>549</v>
      </c>
      <c r="D30" s="61" t="str">
        <f>IFERROR(IF(C30="No CAS","",INDEX('DEQ Pollutant List'!$C$7:$C$614,MATCH('5. Pollutant Emissions - MB'!C30,'DEQ Pollutant List'!$B$7:$B$614,0))),"")</f>
        <v>Isopropyl alcohol</v>
      </c>
      <c r="E30" s="201">
        <f>IFERROR(IF(OR($C30="",$C30="No CAS"),INDEX('DEQ Pollutant List'!$A$7:$A$614,MATCH($D30,'DEQ Pollutant List'!$C$7:$C$614,0)),INDEX('DEQ Pollutant List'!$A$7:$A$614,MATCH($C30,'DEQ Pollutant List'!$B$7:$B$614,0))),"")</f>
        <v>302</v>
      </c>
      <c r="F30" s="93">
        <v>0</v>
      </c>
      <c r="G30" s="94">
        <v>2.5000000000000001E-2</v>
      </c>
      <c r="H30" s="80"/>
      <c r="I30" s="77">
        <f>(INDEX('4. Material Balance Activities'!$G:$G,MATCH($B30,'4. Material Balance Activities'!$C:$C,0))-INDEX('4. Material Balance Activities'!$M:$M,MATCH($B30,'4. Material Balance Activities'!$C:$C,0)))*$G30*(1-$F30)</f>
        <v>3.3250000000000002E-2</v>
      </c>
      <c r="J30" s="81">
        <f>(INDEX('4. Material Balance Activities'!$H:$H,MATCH($B30,'4. Material Balance Activities'!$C:$C,0))-INDEX('4. Material Balance Activities'!$N:$N,MATCH($B30,'4. Material Balance Activities'!$C:$C,0)))*$G30*(1-$F30)</f>
        <v>0.83125000000000004</v>
      </c>
      <c r="K30" s="79">
        <f>(INDEX('4. Material Balance Activities'!$I:$I,MATCH($B30,'4. Material Balance Activities'!$C:$C,0))-INDEX('4. Material Balance Activities'!$O:$O,MATCH($B30,'4. Material Balance Activities'!$C:$C,0)))*$G30*(1-$F30)</f>
        <v>0.83125000000000004</v>
      </c>
      <c r="L30" s="77">
        <f>(INDEX('4. Material Balance Activities'!$J:$J,MATCH($B30,'4. Material Balance Activities'!$C:$C,0))-INDEX('4. Material Balance Activities'!$P:$P,MATCH($B30,'4. Material Balance Activities'!$C:$C,0)))*$G30*(1-$F30)</f>
        <v>1E-4</v>
      </c>
      <c r="M30" s="81">
        <f>(INDEX('4. Material Balance Activities'!$K:$K,MATCH($B30,'4. Material Balance Activities'!$C:$C,0))-INDEX('4. Material Balance Activities'!$Q:$Q,MATCH($B30,'4. Material Balance Activities'!$C:$C,0)))*$G30*(1-$F30)</f>
        <v>2.6250000000000002E-3</v>
      </c>
      <c r="N30" s="79">
        <f>(INDEX('4. Material Balance Activities'!$L:$L,MATCH($B30,'4. Material Balance Activities'!$C:$C,0))-INDEX('4. Material Balance Activities'!$R:$R,MATCH($B30,'4. Material Balance Activities'!$C:$C,0)))*$G30*(1-$F30)</f>
        <v>2.6250000000000002E-3</v>
      </c>
    </row>
    <row r="31" spans="1:14" x14ac:dyDescent="0.35">
      <c r="A31" s="59"/>
      <c r="B31" s="90" t="s">
        <v>1382</v>
      </c>
      <c r="C31" s="89" t="s">
        <v>986</v>
      </c>
      <c r="D31" s="61" t="str">
        <f>IFERROR(IF(C31="No CAS","",INDEX('DEQ Pollutant List'!$C$7:$C$614,MATCH('5. Pollutant Emissions - MB'!C31,'DEQ Pollutant List'!$B$7:$B$614,0))),"")</f>
        <v>Propylene glycol monomethyl ether</v>
      </c>
      <c r="E31" s="201">
        <f>IFERROR(IF(OR($C31="",$C31="No CAS"),INDEX('DEQ Pollutant List'!$A$7:$A$614,MATCH($D31,'DEQ Pollutant List'!$C$7:$C$614,0)),INDEX('DEQ Pollutant List'!$A$7:$A$614,MATCH($C31,'DEQ Pollutant List'!$B$7:$B$614,0))),"")</f>
        <v>273</v>
      </c>
      <c r="F31" s="93">
        <v>0</v>
      </c>
      <c r="G31" s="94">
        <v>7.5000000000000011E-2</v>
      </c>
      <c r="H31" s="80"/>
      <c r="I31" s="77">
        <f>(INDEX('4. Material Balance Activities'!$G:$G,MATCH($B31,'4. Material Balance Activities'!$C:$C,0))-INDEX('4. Material Balance Activities'!$M:$M,MATCH($B31,'4. Material Balance Activities'!$C:$C,0)))*$G31*(1-$F31)</f>
        <v>9.9750000000000019E-2</v>
      </c>
      <c r="J31" s="81">
        <f>(INDEX('4. Material Balance Activities'!$H:$H,MATCH($B31,'4. Material Balance Activities'!$C:$C,0))-INDEX('4. Material Balance Activities'!$N:$N,MATCH($B31,'4. Material Balance Activities'!$C:$C,0)))*$G31*(1-$F31)</f>
        <v>2.4937500000000004</v>
      </c>
      <c r="K31" s="79">
        <f>(INDEX('4. Material Balance Activities'!$I:$I,MATCH($B31,'4. Material Balance Activities'!$C:$C,0))-INDEX('4. Material Balance Activities'!$O:$O,MATCH($B31,'4. Material Balance Activities'!$C:$C,0)))*$G31*(1-$F31)</f>
        <v>2.4937500000000004</v>
      </c>
      <c r="L31" s="77">
        <f>(INDEX('4. Material Balance Activities'!$J:$J,MATCH($B31,'4. Material Balance Activities'!$C:$C,0))-INDEX('4. Material Balance Activities'!$P:$P,MATCH($B31,'4. Material Balance Activities'!$C:$C,0)))*$G31*(1-$F31)</f>
        <v>3.0000000000000003E-4</v>
      </c>
      <c r="M31" s="81">
        <f>(INDEX('4. Material Balance Activities'!$K:$K,MATCH($B31,'4. Material Balance Activities'!$C:$C,0))-INDEX('4. Material Balance Activities'!$Q:$Q,MATCH($B31,'4. Material Balance Activities'!$C:$C,0)))*$G31*(1-$F31)</f>
        <v>7.8750000000000001E-3</v>
      </c>
      <c r="N31" s="79">
        <f>(INDEX('4. Material Balance Activities'!$L:$L,MATCH($B31,'4. Material Balance Activities'!$C:$C,0))-INDEX('4. Material Balance Activities'!$R:$R,MATCH($B31,'4. Material Balance Activities'!$C:$C,0)))*$G31*(1-$F31)</f>
        <v>7.8750000000000001E-3</v>
      </c>
    </row>
    <row r="32" spans="1:14" x14ac:dyDescent="0.35">
      <c r="A32" s="59"/>
      <c r="B32" s="90" t="s">
        <v>1382</v>
      </c>
      <c r="C32" s="89" t="s">
        <v>156</v>
      </c>
      <c r="D32" s="61" t="str">
        <f>IFERROR(IF(C32="No CAS","",INDEX('DEQ Pollutant List'!$C$7:$C$614,MATCH('5. Pollutant Emissions - MB'!C32,'DEQ Pollutant List'!$B$7:$B$614,0))),"")</f>
        <v>n-Butyl alcohol</v>
      </c>
      <c r="E32" s="201">
        <f>IFERROR(IF(OR($C32="",$C32="No CAS"),INDEX('DEQ Pollutant List'!$A$7:$A$614,MATCH($D32,'DEQ Pollutant List'!$C$7:$C$614,0)),INDEX('DEQ Pollutant List'!$A$7:$A$614,MATCH($C32,'DEQ Pollutant List'!$B$7:$B$614,0))),"")</f>
        <v>78</v>
      </c>
      <c r="F32" s="93">
        <v>0</v>
      </c>
      <c r="G32" s="94">
        <v>7.4999999999999997E-2</v>
      </c>
      <c r="H32" s="80"/>
      <c r="I32" s="77">
        <f>(INDEX('4. Material Balance Activities'!$G:$G,MATCH($B32,'4. Material Balance Activities'!$C:$C,0))-INDEX('4. Material Balance Activities'!$M:$M,MATCH($B32,'4. Material Balance Activities'!$C:$C,0)))*$G32*(1-$F32)</f>
        <v>9.9750000000000005E-2</v>
      </c>
      <c r="J32" s="81">
        <f>(INDEX('4. Material Balance Activities'!$H:$H,MATCH($B32,'4. Material Balance Activities'!$C:$C,0))-INDEX('4. Material Balance Activities'!$N:$N,MATCH($B32,'4. Material Balance Activities'!$C:$C,0)))*$G32*(1-$F32)</f>
        <v>2.4937499999999999</v>
      </c>
      <c r="K32" s="79">
        <f>(INDEX('4. Material Balance Activities'!$I:$I,MATCH($B32,'4. Material Balance Activities'!$C:$C,0))-INDEX('4. Material Balance Activities'!$O:$O,MATCH($B32,'4. Material Balance Activities'!$C:$C,0)))*$G32*(1-$F32)</f>
        <v>2.4937499999999999</v>
      </c>
      <c r="L32" s="77">
        <f>(INDEX('4. Material Balance Activities'!$J:$J,MATCH($B32,'4. Material Balance Activities'!$C:$C,0))-INDEX('4. Material Balance Activities'!$P:$P,MATCH($B32,'4. Material Balance Activities'!$C:$C,0)))*$G32*(1-$F32)</f>
        <v>2.9999999999999997E-4</v>
      </c>
      <c r="M32" s="81">
        <f>(INDEX('4. Material Balance Activities'!$K:$K,MATCH($B32,'4. Material Balance Activities'!$C:$C,0))-INDEX('4. Material Balance Activities'!$Q:$Q,MATCH($B32,'4. Material Balance Activities'!$C:$C,0)))*$G32*(1-$F32)</f>
        <v>7.8750000000000001E-3</v>
      </c>
      <c r="N32" s="79">
        <f>(INDEX('4. Material Balance Activities'!$L:$L,MATCH($B32,'4. Material Balance Activities'!$C:$C,0))-INDEX('4. Material Balance Activities'!$R:$R,MATCH($B32,'4. Material Balance Activities'!$C:$C,0)))*$G32*(1-$F32)</f>
        <v>7.8750000000000001E-3</v>
      </c>
    </row>
    <row r="33" spans="1:14" x14ac:dyDescent="0.35">
      <c r="A33" s="59"/>
      <c r="B33" s="90" t="s">
        <v>1382</v>
      </c>
      <c r="C33" s="89" t="s">
        <v>549</v>
      </c>
      <c r="D33" s="61" t="str">
        <f>IFERROR(IF(C33="No CAS","",INDEX('DEQ Pollutant List'!$C$7:$C$614,MATCH('5. Pollutant Emissions - MB'!C33,'DEQ Pollutant List'!$B$7:$B$614,0))),"")</f>
        <v>Isopropyl alcohol</v>
      </c>
      <c r="E33" s="201">
        <f>IFERROR(IF(OR($C33="",$C33="No CAS"),INDEX('DEQ Pollutant List'!$A$7:$A$614,MATCH($D33,'DEQ Pollutant List'!$C$7:$C$614,0)),INDEX('DEQ Pollutant List'!$A$7:$A$614,MATCH($C33,'DEQ Pollutant List'!$B$7:$B$614,0))),"")</f>
        <v>302</v>
      </c>
      <c r="F33" s="93">
        <v>0</v>
      </c>
      <c r="G33" s="94">
        <v>2.5000000000000001E-2</v>
      </c>
      <c r="H33" s="80"/>
      <c r="I33" s="77">
        <f>(INDEX('4. Material Balance Activities'!$G:$G,MATCH($B33,'4. Material Balance Activities'!$C:$C,0))-INDEX('4. Material Balance Activities'!$M:$M,MATCH($B33,'4. Material Balance Activities'!$C:$C,0)))*$G33*(1-$F33)</f>
        <v>3.3250000000000002E-2</v>
      </c>
      <c r="J33" s="81">
        <f>(INDEX('4. Material Balance Activities'!$H:$H,MATCH($B33,'4. Material Balance Activities'!$C:$C,0))-INDEX('4. Material Balance Activities'!$N:$N,MATCH($B33,'4. Material Balance Activities'!$C:$C,0)))*$G33*(1-$F33)</f>
        <v>0.83125000000000004</v>
      </c>
      <c r="K33" s="79">
        <f>(INDEX('4. Material Balance Activities'!$I:$I,MATCH($B33,'4. Material Balance Activities'!$C:$C,0))-INDEX('4. Material Balance Activities'!$O:$O,MATCH($B33,'4. Material Balance Activities'!$C:$C,0)))*$G33*(1-$F33)</f>
        <v>0.83125000000000004</v>
      </c>
      <c r="L33" s="77">
        <f>(INDEX('4. Material Balance Activities'!$J:$J,MATCH($B33,'4. Material Balance Activities'!$C:$C,0))-INDEX('4. Material Balance Activities'!$P:$P,MATCH($B33,'4. Material Balance Activities'!$C:$C,0)))*$G33*(1-$F33)</f>
        <v>1E-4</v>
      </c>
      <c r="M33" s="81">
        <f>(INDEX('4. Material Balance Activities'!$K:$K,MATCH($B33,'4. Material Balance Activities'!$C:$C,0))-INDEX('4. Material Balance Activities'!$Q:$Q,MATCH($B33,'4. Material Balance Activities'!$C:$C,0)))*$G33*(1-$F33)</f>
        <v>2.6250000000000002E-3</v>
      </c>
      <c r="N33" s="79">
        <f>(INDEX('4. Material Balance Activities'!$L:$L,MATCH($B33,'4. Material Balance Activities'!$C:$C,0))-INDEX('4. Material Balance Activities'!$R:$R,MATCH($B33,'4. Material Balance Activities'!$C:$C,0)))*$G33*(1-$F33)</f>
        <v>2.6250000000000002E-3</v>
      </c>
    </row>
    <row r="34" spans="1:14" x14ac:dyDescent="0.35">
      <c r="A34" s="59"/>
      <c r="B34" s="90"/>
      <c r="C34" s="89"/>
      <c r="D34" s="61" t="str">
        <f>IFERROR(IF(C34="No CAS","",INDEX('DEQ Pollutant List'!$C$7:$C$614,MATCH('5. Pollutant Emissions - MB'!C34,'DEQ Pollutant List'!$B$7:$B$614,0))),"")</f>
        <v/>
      </c>
      <c r="E34" s="201" t="str">
        <f>IFERROR(IF(OR($C34="",$C34="No CAS"),INDEX('DEQ Pollutant List'!$A$7:$A$614,MATCH($D34,'DEQ Pollutant List'!$C$7:$C$614,0)),INDEX('DEQ Pollutant List'!$A$7:$A$614,MATCH($C34,'DEQ Pollutant List'!$B$7:$B$614,0))),"")</f>
        <v/>
      </c>
      <c r="F34" s="93"/>
      <c r="G34" s="94"/>
      <c r="H34" s="80"/>
      <c r="I34" s="77"/>
      <c r="J34" s="81"/>
      <c r="K34" s="79"/>
      <c r="L34" s="77"/>
      <c r="M34" s="81"/>
      <c r="N34" s="79"/>
    </row>
    <row r="35" spans="1:14" x14ac:dyDescent="0.35">
      <c r="A35" s="59"/>
      <c r="B35" s="90"/>
      <c r="C35" s="89"/>
      <c r="D35" s="61" t="str">
        <f>IFERROR(IF(C35="No CAS","",INDEX('DEQ Pollutant List'!$C$7:$C$614,MATCH('5. Pollutant Emissions - MB'!C35,'DEQ Pollutant List'!$B$7:$B$614,0))),"")</f>
        <v/>
      </c>
      <c r="E35" s="201" t="str">
        <f>IFERROR(IF(OR($C35="",$C35="No CAS"),INDEX('DEQ Pollutant List'!$A$7:$A$614,MATCH($D35,'DEQ Pollutant List'!$C$7:$C$614,0)),INDEX('DEQ Pollutant List'!$A$7:$A$614,MATCH($C35,'DEQ Pollutant List'!$B$7:$B$614,0))),"")</f>
        <v/>
      </c>
      <c r="F35" s="93"/>
      <c r="G35" s="94"/>
      <c r="H35" s="80"/>
      <c r="I35" s="77"/>
      <c r="J35" s="81"/>
      <c r="K35" s="79"/>
      <c r="L35" s="77"/>
      <c r="M35" s="81"/>
      <c r="N35" s="79"/>
    </row>
    <row r="36" spans="1:14" x14ac:dyDescent="0.35">
      <c r="A36" s="59"/>
      <c r="B36" s="90"/>
      <c r="C36" s="89"/>
      <c r="D36" s="61" t="str">
        <f>IFERROR(IF(C36="No CAS","",INDEX('DEQ Pollutant List'!$C$7:$C$614,MATCH('5. Pollutant Emissions - MB'!C36,'DEQ Pollutant List'!$B$7:$B$614,0))),"")</f>
        <v/>
      </c>
      <c r="E36" s="201" t="str">
        <f>IFERROR(IF(OR($C36="",$C36="No CAS"),INDEX('DEQ Pollutant List'!$A$7:$A$614,MATCH($D36,'DEQ Pollutant List'!$C$7:$C$614,0)),INDEX('DEQ Pollutant List'!$A$7:$A$614,MATCH($C36,'DEQ Pollutant List'!$B$7:$B$614,0))),"")</f>
        <v/>
      </c>
      <c r="F36" s="93"/>
      <c r="G36" s="94"/>
      <c r="H36" s="80"/>
      <c r="I36" s="77"/>
      <c r="J36" s="81"/>
      <c r="K36" s="79"/>
      <c r="L36" s="77"/>
      <c r="M36" s="81"/>
      <c r="N36" s="79"/>
    </row>
    <row r="37" spans="1:14" x14ac:dyDescent="0.35">
      <c r="A37" s="59"/>
      <c r="B37" s="90"/>
      <c r="C37" s="89"/>
      <c r="D37" s="61" t="str">
        <f>IFERROR(IF(C37="No CAS","",INDEX('DEQ Pollutant List'!$C$7:$C$614,MATCH('5. Pollutant Emissions - MB'!C37,'DEQ Pollutant List'!$B$7:$B$614,0))),"")</f>
        <v/>
      </c>
      <c r="E37" s="201" t="str">
        <f>IFERROR(IF(OR($C37="",$C37="No CAS"),INDEX('DEQ Pollutant List'!$A$7:$A$614,MATCH($D37,'DEQ Pollutant List'!$C$7:$C$614,0)),INDEX('DEQ Pollutant List'!$A$7:$A$614,MATCH($C37,'DEQ Pollutant List'!$B$7:$B$614,0))),"")</f>
        <v/>
      </c>
      <c r="F37" s="93"/>
      <c r="G37" s="94"/>
      <c r="H37" s="80"/>
      <c r="I37" s="77"/>
      <c r="J37" s="81"/>
      <c r="K37" s="79"/>
      <c r="L37" s="77"/>
      <c r="M37" s="81"/>
      <c r="N37" s="79"/>
    </row>
    <row r="38" spans="1:14" x14ac:dyDescent="0.35">
      <c r="A38" s="59"/>
      <c r="B38" s="90"/>
      <c r="C38" s="89"/>
      <c r="D38" s="61" t="str">
        <f>IFERROR(IF(C38="No CAS","",INDEX('DEQ Pollutant List'!$C$7:$C$614,MATCH('5. Pollutant Emissions - MB'!C38,'DEQ Pollutant List'!$B$7:$B$614,0))),"")</f>
        <v/>
      </c>
      <c r="E38" s="201" t="str">
        <f>IFERROR(IF(OR($C38="",$C38="No CAS"),INDEX('DEQ Pollutant List'!$A$7:$A$614,MATCH($D38,'DEQ Pollutant List'!$C$7:$C$614,0)),INDEX('DEQ Pollutant List'!$A$7:$A$614,MATCH($C38,'DEQ Pollutant List'!$B$7:$B$614,0))),"")</f>
        <v/>
      </c>
      <c r="F38" s="93"/>
      <c r="G38" s="94"/>
      <c r="H38" s="80"/>
      <c r="I38" s="77"/>
      <c r="J38" s="81"/>
      <c r="K38" s="79"/>
      <c r="L38" s="77"/>
      <c r="M38" s="81"/>
      <c r="N38" s="79"/>
    </row>
    <row r="39" spans="1:14" x14ac:dyDescent="0.35">
      <c r="A39" s="59"/>
      <c r="B39" s="90"/>
      <c r="C39" s="89"/>
      <c r="D39" s="61" t="str">
        <f>IFERROR(IF(C39="No CAS","",INDEX('DEQ Pollutant List'!$C$7:$C$614,MATCH('5. Pollutant Emissions - MB'!C39,'DEQ Pollutant List'!$B$7:$B$614,0))),"")</f>
        <v/>
      </c>
      <c r="E39" s="201" t="str">
        <f>IFERROR(IF(OR($C39="",$C39="No CAS"),INDEX('DEQ Pollutant List'!$A$7:$A$614,MATCH($D39,'DEQ Pollutant List'!$C$7:$C$614,0)),INDEX('DEQ Pollutant List'!$A$7:$A$614,MATCH($C39,'DEQ Pollutant List'!$B$7:$B$614,0))),"")</f>
        <v/>
      </c>
      <c r="F39" s="93"/>
      <c r="G39" s="94"/>
      <c r="H39" s="80"/>
      <c r="I39" s="77"/>
      <c r="J39" s="81"/>
      <c r="K39" s="79"/>
      <c r="L39" s="77"/>
      <c r="M39" s="81"/>
      <c r="N39" s="79"/>
    </row>
    <row r="40" spans="1:14" x14ac:dyDescent="0.35">
      <c r="A40" s="59"/>
      <c r="B40" s="90"/>
      <c r="C40" s="89"/>
      <c r="D40" s="61" t="str">
        <f>IFERROR(IF(C40="No CAS","",INDEX('DEQ Pollutant List'!$C$7:$C$614,MATCH('5. Pollutant Emissions - MB'!C40,'DEQ Pollutant List'!$B$7:$B$614,0))),"")</f>
        <v/>
      </c>
      <c r="E40" s="201" t="str">
        <f>IFERROR(IF(OR($C40="",$C40="No CAS"),INDEX('DEQ Pollutant List'!$A$7:$A$614,MATCH($D40,'DEQ Pollutant List'!$C$7:$C$614,0)),INDEX('DEQ Pollutant List'!$A$7:$A$614,MATCH($C40,'DEQ Pollutant List'!$B$7:$B$614,0))),"")</f>
        <v/>
      </c>
      <c r="F40" s="93"/>
      <c r="G40" s="94"/>
      <c r="H40" s="80"/>
      <c r="I40" s="77"/>
      <c r="J40" s="81"/>
      <c r="K40" s="79"/>
      <c r="L40" s="77"/>
      <c r="M40" s="81"/>
      <c r="N40" s="79"/>
    </row>
    <row r="41" spans="1:14" x14ac:dyDescent="0.35">
      <c r="A41" s="59"/>
      <c r="B41" s="90"/>
      <c r="C41" s="89"/>
      <c r="D41" s="61" t="str">
        <f>IFERROR(IF(C41="No CAS","",INDEX('DEQ Pollutant List'!$C$7:$C$614,MATCH('5. Pollutant Emissions - MB'!C41,'DEQ Pollutant List'!$B$7:$B$614,0))),"")</f>
        <v/>
      </c>
      <c r="E41" s="201" t="str">
        <f>IFERROR(IF(OR($C41="",$C41="No CAS"),INDEX('DEQ Pollutant List'!$A$7:$A$614,MATCH($D41,'DEQ Pollutant List'!$C$7:$C$614,0)),INDEX('DEQ Pollutant List'!$A$7:$A$614,MATCH($C41,'DEQ Pollutant List'!$B$7:$B$614,0))),"")</f>
        <v/>
      </c>
      <c r="F41" s="93"/>
      <c r="G41" s="94"/>
      <c r="H41" s="80"/>
      <c r="I41" s="77"/>
      <c r="J41" s="81"/>
      <c r="K41" s="79"/>
      <c r="L41" s="77"/>
      <c r="M41" s="81"/>
      <c r="N41" s="79"/>
    </row>
    <row r="42" spans="1:14" x14ac:dyDescent="0.35">
      <c r="A42" s="59"/>
      <c r="B42" s="90"/>
      <c r="C42" s="89"/>
      <c r="D42" s="61" t="str">
        <f>IFERROR(IF(C42="No CAS","",INDEX('DEQ Pollutant List'!$C$7:$C$614,MATCH('5. Pollutant Emissions - MB'!C42,'DEQ Pollutant List'!$B$7:$B$614,0))),"")</f>
        <v/>
      </c>
      <c r="E42" s="201" t="str">
        <f>IFERROR(IF(OR($C42="",$C42="No CAS"),INDEX('DEQ Pollutant List'!$A$7:$A$614,MATCH($D42,'DEQ Pollutant List'!$C$7:$C$614,0)),INDEX('DEQ Pollutant List'!$A$7:$A$614,MATCH($C42,'DEQ Pollutant List'!$B$7:$B$614,0))),"")</f>
        <v/>
      </c>
      <c r="F42" s="93"/>
      <c r="G42" s="94"/>
      <c r="H42" s="80"/>
      <c r="I42" s="77"/>
      <c r="J42" s="81"/>
      <c r="K42" s="79"/>
      <c r="L42" s="77"/>
      <c r="M42" s="81"/>
      <c r="N42" s="79"/>
    </row>
    <row r="43" spans="1:14" x14ac:dyDescent="0.35">
      <c r="A43" s="59"/>
      <c r="B43" s="90"/>
      <c r="C43" s="89"/>
      <c r="D43" s="61" t="str">
        <f>IFERROR(IF(C43="No CAS","",INDEX('DEQ Pollutant List'!$C$7:$C$614,MATCH('5. Pollutant Emissions - MB'!C43,'DEQ Pollutant List'!$B$7:$B$614,0))),"")</f>
        <v/>
      </c>
      <c r="E43" s="201" t="str">
        <f>IFERROR(IF(OR($C43="",$C43="No CAS"),INDEX('DEQ Pollutant List'!$A$7:$A$614,MATCH($D43,'DEQ Pollutant List'!$C$7:$C$614,0)),INDEX('DEQ Pollutant List'!$A$7:$A$614,MATCH($C43,'DEQ Pollutant List'!$B$7:$B$614,0))),"")</f>
        <v/>
      </c>
      <c r="F43" s="93"/>
      <c r="G43" s="94"/>
      <c r="H43" s="80"/>
      <c r="I43" s="77"/>
      <c r="J43" s="81"/>
      <c r="K43" s="79"/>
      <c r="L43" s="77"/>
      <c r="M43" s="81"/>
      <c r="N43" s="79"/>
    </row>
    <row r="44" spans="1:14" x14ac:dyDescent="0.35">
      <c r="A44" s="59"/>
      <c r="B44" s="90"/>
      <c r="C44" s="89"/>
      <c r="D44" s="61" t="str">
        <f>IFERROR(IF(C44="No CAS","",INDEX('DEQ Pollutant List'!$C$7:$C$614,MATCH('5. Pollutant Emissions - MB'!C44,'DEQ Pollutant List'!$B$7:$B$614,0))),"")</f>
        <v/>
      </c>
      <c r="E44" s="201" t="str">
        <f>IFERROR(IF(OR($C44="",$C44="No CAS"),INDEX('DEQ Pollutant List'!$A$7:$A$614,MATCH($D44,'DEQ Pollutant List'!$C$7:$C$614,0)),INDEX('DEQ Pollutant List'!$A$7:$A$614,MATCH($C44,'DEQ Pollutant List'!$B$7:$B$614,0))),"")</f>
        <v/>
      </c>
      <c r="F44" s="93"/>
      <c r="G44" s="94"/>
      <c r="H44" s="80"/>
      <c r="I44" s="77"/>
      <c r="J44" s="81"/>
      <c r="K44" s="79"/>
      <c r="L44" s="77"/>
      <c r="M44" s="81"/>
      <c r="N44" s="79"/>
    </row>
    <row r="45" spans="1:14" x14ac:dyDescent="0.35">
      <c r="A45" s="59"/>
      <c r="B45" s="90"/>
      <c r="C45" s="89"/>
      <c r="D45" s="61" t="str">
        <f>IFERROR(IF(C45="No CAS","",INDEX('DEQ Pollutant List'!$C$7:$C$614,MATCH('5. Pollutant Emissions - MB'!C45,'DEQ Pollutant List'!$B$7:$B$614,0))),"")</f>
        <v/>
      </c>
      <c r="E45" s="201" t="str">
        <f>IFERROR(IF(OR($C45="",$C45="No CAS"),INDEX('DEQ Pollutant List'!$A$7:$A$614,MATCH($D45,'DEQ Pollutant List'!$C$7:$C$614,0)),INDEX('DEQ Pollutant List'!$A$7:$A$614,MATCH($C45,'DEQ Pollutant List'!$B$7:$B$614,0))),"")</f>
        <v/>
      </c>
      <c r="F45" s="93"/>
      <c r="G45" s="94"/>
      <c r="H45" s="80"/>
      <c r="I45" s="77"/>
      <c r="J45" s="81"/>
      <c r="K45" s="79"/>
      <c r="L45" s="77"/>
      <c r="M45" s="81"/>
      <c r="N45" s="79"/>
    </row>
    <row r="46" spans="1:14" x14ac:dyDescent="0.35">
      <c r="A46" s="59"/>
      <c r="B46" s="90"/>
      <c r="C46" s="89"/>
      <c r="D46" s="61" t="str">
        <f>IFERROR(IF(C46="No CAS","",INDEX('DEQ Pollutant List'!$C$7:$C$614,MATCH('5. Pollutant Emissions - MB'!C46,'DEQ Pollutant List'!$B$7:$B$614,0))),"")</f>
        <v/>
      </c>
      <c r="E46" s="201" t="str">
        <f>IFERROR(IF(OR($C46="",$C46="No CAS"),INDEX('DEQ Pollutant List'!$A$7:$A$614,MATCH($D46,'DEQ Pollutant List'!$C$7:$C$614,0)),INDEX('DEQ Pollutant List'!$A$7:$A$614,MATCH($C46,'DEQ Pollutant List'!$B$7:$B$614,0))),"")</f>
        <v/>
      </c>
      <c r="F46" s="93"/>
      <c r="G46" s="94"/>
      <c r="H46" s="80"/>
      <c r="I46" s="77"/>
      <c r="J46" s="81"/>
      <c r="K46" s="79"/>
      <c r="L46" s="77"/>
      <c r="M46" s="81"/>
      <c r="N46" s="79"/>
    </row>
    <row r="47" spans="1:14" x14ac:dyDescent="0.35">
      <c r="A47" s="59"/>
      <c r="B47" s="90"/>
      <c r="C47" s="89"/>
      <c r="D47" s="61" t="str">
        <f>IFERROR(IF(C47="No CAS","",INDEX('DEQ Pollutant List'!$C$7:$C$614,MATCH('5. Pollutant Emissions - MB'!C47,'DEQ Pollutant List'!$B$7:$B$614,0))),"")</f>
        <v/>
      </c>
      <c r="E47" s="201" t="str">
        <f>IFERROR(IF(OR($C47="",$C47="No CAS"),INDEX('DEQ Pollutant List'!$A$7:$A$614,MATCH($D47,'DEQ Pollutant List'!$C$7:$C$614,0)),INDEX('DEQ Pollutant List'!$A$7:$A$614,MATCH($C47,'DEQ Pollutant List'!$B$7:$B$614,0))),"")</f>
        <v/>
      </c>
      <c r="F47" s="93"/>
      <c r="G47" s="94"/>
      <c r="H47" s="80"/>
      <c r="I47" s="77"/>
      <c r="J47" s="81"/>
      <c r="K47" s="79"/>
      <c r="L47" s="77"/>
      <c r="M47" s="81"/>
      <c r="N47" s="79"/>
    </row>
    <row r="48" spans="1:14" x14ac:dyDescent="0.35">
      <c r="A48" s="59"/>
      <c r="B48" s="90"/>
      <c r="C48" s="89"/>
      <c r="D48" s="61" t="str">
        <f>IFERROR(IF(C48="No CAS","",INDEX('DEQ Pollutant List'!$C$7:$C$614,MATCH('5. Pollutant Emissions - MB'!C48,'DEQ Pollutant List'!$B$7:$B$614,0))),"")</f>
        <v/>
      </c>
      <c r="E48" s="201" t="str">
        <f>IFERROR(IF(OR($C48="",$C48="No CAS"),INDEX('DEQ Pollutant List'!$A$7:$A$614,MATCH($D48,'DEQ Pollutant List'!$C$7:$C$614,0)),INDEX('DEQ Pollutant List'!$A$7:$A$614,MATCH($C48,'DEQ Pollutant List'!$B$7:$B$614,0))),"")</f>
        <v/>
      </c>
      <c r="F48" s="93"/>
      <c r="G48" s="94"/>
      <c r="H48" s="80"/>
      <c r="I48" s="77"/>
      <c r="J48" s="81"/>
      <c r="K48" s="79"/>
      <c r="L48" s="77"/>
      <c r="M48" s="81"/>
      <c r="N48" s="79"/>
    </row>
    <row r="49" spans="1:14" x14ac:dyDescent="0.35">
      <c r="A49" s="59"/>
      <c r="B49" s="90"/>
      <c r="C49" s="89"/>
      <c r="D49" s="61" t="str">
        <f>IFERROR(IF(C49="No CAS","",INDEX('DEQ Pollutant List'!$C$7:$C$614,MATCH('5. Pollutant Emissions - MB'!C49,'DEQ Pollutant List'!$B$7:$B$614,0))),"")</f>
        <v/>
      </c>
      <c r="E49" s="201" t="str">
        <f>IFERROR(IF(OR($C49="",$C49="No CAS"),INDEX('DEQ Pollutant List'!$A$7:$A$614,MATCH($D49,'DEQ Pollutant List'!$C$7:$C$614,0)),INDEX('DEQ Pollutant List'!$A$7:$A$614,MATCH($C49,'DEQ Pollutant List'!$B$7:$B$614,0))),"")</f>
        <v/>
      </c>
      <c r="F49" s="93"/>
      <c r="G49" s="94"/>
      <c r="H49" s="80"/>
      <c r="I49" s="77"/>
      <c r="J49" s="81"/>
      <c r="K49" s="79"/>
      <c r="L49" s="77"/>
      <c r="M49" s="81"/>
      <c r="N49" s="79"/>
    </row>
    <row r="50" spans="1:14" x14ac:dyDescent="0.35">
      <c r="A50" s="59"/>
      <c r="B50" s="90"/>
      <c r="C50" s="89"/>
      <c r="D50" s="61" t="str">
        <f>IFERROR(IF(C50="No CAS","",INDEX('DEQ Pollutant List'!$C$7:$C$614,MATCH('5. Pollutant Emissions - MB'!C50,'DEQ Pollutant List'!$B$7:$B$614,0))),"")</f>
        <v/>
      </c>
      <c r="E50" s="201" t="str">
        <f>IFERROR(IF(OR($C50="",$C50="No CAS"),INDEX('DEQ Pollutant List'!$A$7:$A$614,MATCH($D50,'DEQ Pollutant List'!$C$7:$C$614,0)),INDEX('DEQ Pollutant List'!$A$7:$A$614,MATCH($C50,'DEQ Pollutant List'!$B$7:$B$614,0))),"")</f>
        <v/>
      </c>
      <c r="F50" s="93"/>
      <c r="G50" s="94"/>
      <c r="H50" s="80"/>
      <c r="I50" s="77"/>
      <c r="J50" s="81"/>
      <c r="K50" s="79"/>
      <c r="L50" s="77"/>
      <c r="M50" s="81"/>
      <c r="N50" s="79"/>
    </row>
    <row r="51" spans="1:14" x14ac:dyDescent="0.35">
      <c r="A51" s="59"/>
      <c r="B51" s="90"/>
      <c r="C51" s="89"/>
      <c r="D51" s="61" t="str">
        <f>IFERROR(IF(C51="No CAS","",INDEX('DEQ Pollutant List'!$C$7:$C$614,MATCH('5. Pollutant Emissions - MB'!C51,'DEQ Pollutant List'!$B$7:$B$614,0))),"")</f>
        <v/>
      </c>
      <c r="E51" s="201" t="str">
        <f>IFERROR(IF(OR($C51="",$C51="No CAS"),INDEX('DEQ Pollutant List'!$A$7:$A$614,MATCH($D51,'DEQ Pollutant List'!$C$7:$C$614,0)),INDEX('DEQ Pollutant List'!$A$7:$A$614,MATCH($C51,'DEQ Pollutant List'!$B$7:$B$614,0))),"")</f>
        <v/>
      </c>
      <c r="F51" s="93"/>
      <c r="G51" s="94"/>
      <c r="H51" s="80"/>
      <c r="I51" s="77"/>
      <c r="J51" s="81"/>
      <c r="K51" s="79"/>
      <c r="L51" s="77"/>
      <c r="M51" s="81"/>
      <c r="N51" s="79"/>
    </row>
    <row r="52" spans="1:14" x14ac:dyDescent="0.35">
      <c r="A52" s="59"/>
      <c r="B52" s="90"/>
      <c r="C52" s="89"/>
      <c r="D52" s="61" t="str">
        <f>IFERROR(IF(C52="No CAS","",INDEX('DEQ Pollutant List'!$C$7:$C$614,MATCH('5. Pollutant Emissions - MB'!C52,'DEQ Pollutant List'!$B$7:$B$614,0))),"")</f>
        <v/>
      </c>
      <c r="E52" s="201" t="str">
        <f>IFERROR(IF(OR($C52="",$C52="No CAS"),INDEX('DEQ Pollutant List'!$A$7:$A$614,MATCH($D52,'DEQ Pollutant List'!$C$7:$C$614,0)),INDEX('DEQ Pollutant List'!$A$7:$A$614,MATCH($C52,'DEQ Pollutant List'!$B$7:$B$614,0))),"")</f>
        <v/>
      </c>
      <c r="F52" s="93"/>
      <c r="G52" s="94"/>
      <c r="H52" s="80"/>
      <c r="I52" s="77"/>
      <c r="J52" s="81"/>
      <c r="K52" s="79"/>
      <c r="L52" s="77"/>
      <c r="M52" s="81"/>
      <c r="N52" s="79"/>
    </row>
    <row r="53" spans="1:14" x14ac:dyDescent="0.35">
      <c r="A53" s="59"/>
      <c r="B53" s="90"/>
      <c r="C53" s="89"/>
      <c r="D53" s="61" t="str">
        <f>IFERROR(IF(C53="No CAS","",INDEX('DEQ Pollutant List'!$C$7:$C$614,MATCH('5. Pollutant Emissions - MB'!C53,'DEQ Pollutant List'!$B$7:$B$614,0))),"")</f>
        <v/>
      </c>
      <c r="E53" s="201" t="str">
        <f>IFERROR(IF(OR($C53="",$C53="No CAS"),INDEX('DEQ Pollutant List'!$A$7:$A$614,MATCH($D53,'DEQ Pollutant List'!$C$7:$C$614,0)),INDEX('DEQ Pollutant List'!$A$7:$A$614,MATCH($C53,'DEQ Pollutant List'!$B$7:$B$614,0))),"")</f>
        <v/>
      </c>
      <c r="F53" s="93"/>
      <c r="G53" s="94"/>
      <c r="H53" s="80"/>
      <c r="I53" s="77"/>
      <c r="J53" s="81"/>
      <c r="K53" s="79"/>
      <c r="L53" s="77"/>
      <c r="M53" s="81"/>
      <c r="N53" s="79"/>
    </row>
    <row r="54" spans="1:14" x14ac:dyDescent="0.35">
      <c r="A54" s="59"/>
      <c r="B54" s="90"/>
      <c r="C54" s="89"/>
      <c r="D54" s="61" t="str">
        <f>IFERROR(IF(C54="No CAS","",INDEX('DEQ Pollutant List'!$C$7:$C$614,MATCH('5. Pollutant Emissions - MB'!C54,'DEQ Pollutant List'!$B$7:$B$614,0))),"")</f>
        <v/>
      </c>
      <c r="E54" s="201" t="str">
        <f>IFERROR(IF(OR($C54="",$C54="No CAS"),INDEX('DEQ Pollutant List'!$A$7:$A$614,MATCH($D54,'DEQ Pollutant List'!$C$7:$C$614,0)),INDEX('DEQ Pollutant List'!$A$7:$A$614,MATCH($C54,'DEQ Pollutant List'!$B$7:$B$614,0))),"")</f>
        <v/>
      </c>
      <c r="F54" s="93"/>
      <c r="G54" s="94"/>
      <c r="H54" s="80"/>
      <c r="I54" s="77"/>
      <c r="J54" s="81"/>
      <c r="K54" s="79"/>
      <c r="L54" s="77"/>
      <c r="M54" s="81"/>
      <c r="N54" s="79"/>
    </row>
    <row r="55" spans="1:14" x14ac:dyDescent="0.35">
      <c r="A55" s="59"/>
      <c r="B55" s="90"/>
      <c r="C55" s="89"/>
      <c r="D55" s="61" t="str">
        <f>IFERROR(IF(C55="No CAS","",INDEX('DEQ Pollutant List'!$C$7:$C$614,MATCH('5. Pollutant Emissions - MB'!C55,'DEQ Pollutant List'!$B$7:$B$614,0))),"")</f>
        <v/>
      </c>
      <c r="E55" s="201" t="str">
        <f>IFERROR(IF(OR($C55="",$C55="No CAS"),INDEX('DEQ Pollutant List'!$A$7:$A$614,MATCH($D55,'DEQ Pollutant List'!$C$7:$C$614,0)),INDEX('DEQ Pollutant List'!$A$7:$A$614,MATCH($C55,'DEQ Pollutant List'!$B$7:$B$614,0))),"")</f>
        <v/>
      </c>
      <c r="F55" s="93"/>
      <c r="G55" s="94"/>
      <c r="H55" s="80"/>
      <c r="I55" s="77"/>
      <c r="J55" s="81"/>
      <c r="K55" s="79"/>
      <c r="L55" s="77"/>
      <c r="M55" s="81"/>
      <c r="N55" s="79"/>
    </row>
    <row r="56" spans="1:14" x14ac:dyDescent="0.35">
      <c r="A56" s="59"/>
      <c r="B56" s="90"/>
      <c r="C56" s="89"/>
      <c r="D56" s="61" t="str">
        <f>IFERROR(IF(C56="No CAS","",INDEX('DEQ Pollutant List'!$C$7:$C$614,MATCH('5. Pollutant Emissions - MB'!C56,'DEQ Pollutant List'!$B$7:$B$614,0))),"")</f>
        <v/>
      </c>
      <c r="E56" s="201" t="str">
        <f>IFERROR(IF(OR($C56="",$C56="No CAS"),INDEX('DEQ Pollutant List'!$A$7:$A$614,MATCH($D56,'DEQ Pollutant List'!$C$7:$C$614,0)),INDEX('DEQ Pollutant List'!$A$7:$A$614,MATCH($C56,'DEQ Pollutant List'!$B$7:$B$614,0))),"")</f>
        <v/>
      </c>
      <c r="F56" s="93"/>
      <c r="G56" s="94"/>
      <c r="H56" s="80"/>
      <c r="I56" s="77"/>
      <c r="J56" s="81"/>
      <c r="K56" s="79"/>
      <c r="L56" s="77"/>
      <c r="M56" s="81"/>
      <c r="N56" s="79"/>
    </row>
    <row r="57" spans="1:14" x14ac:dyDescent="0.35">
      <c r="A57" s="59"/>
      <c r="B57" s="90"/>
      <c r="C57" s="89"/>
      <c r="D57" s="61" t="str">
        <f>IFERROR(IF(C57="No CAS","",INDEX('DEQ Pollutant List'!$C$7:$C$614,MATCH('5. Pollutant Emissions - MB'!C57,'DEQ Pollutant List'!$B$7:$B$614,0))),"")</f>
        <v/>
      </c>
      <c r="E57" s="201" t="str">
        <f>IFERROR(IF(OR($C57="",$C57="No CAS"),INDEX('DEQ Pollutant List'!$A$7:$A$614,MATCH($D57,'DEQ Pollutant List'!$C$7:$C$614,0)),INDEX('DEQ Pollutant List'!$A$7:$A$614,MATCH($C57,'DEQ Pollutant List'!$B$7:$B$614,0))),"")</f>
        <v/>
      </c>
      <c r="F57" s="93"/>
      <c r="G57" s="94"/>
      <c r="H57" s="80"/>
      <c r="I57" s="77"/>
      <c r="J57" s="81"/>
      <c r="K57" s="79"/>
      <c r="L57" s="77"/>
      <c r="M57" s="81"/>
      <c r="N57" s="79"/>
    </row>
    <row r="58" spans="1:14" x14ac:dyDescent="0.35">
      <c r="A58" s="59"/>
      <c r="B58" s="90"/>
      <c r="C58" s="89"/>
      <c r="D58" s="61" t="str">
        <f>IFERROR(IF(C58="No CAS","",INDEX('DEQ Pollutant List'!$C$7:$C$614,MATCH('5. Pollutant Emissions - MB'!C58,'DEQ Pollutant List'!$B$7:$B$614,0))),"")</f>
        <v/>
      </c>
      <c r="E58" s="201" t="str">
        <f>IFERROR(IF(OR($C58="",$C58="No CAS"),INDEX('DEQ Pollutant List'!$A$7:$A$614,MATCH($D58,'DEQ Pollutant List'!$C$7:$C$614,0)),INDEX('DEQ Pollutant List'!$A$7:$A$614,MATCH($C58,'DEQ Pollutant List'!$B$7:$B$614,0))),"")</f>
        <v/>
      </c>
      <c r="F58" s="93"/>
      <c r="G58" s="94"/>
      <c r="H58" s="80"/>
      <c r="I58" s="77"/>
      <c r="J58" s="81"/>
      <c r="K58" s="79"/>
      <c r="L58" s="77"/>
      <c r="M58" s="81"/>
      <c r="N58" s="79"/>
    </row>
    <row r="59" spans="1:14" x14ac:dyDescent="0.35">
      <c r="A59" s="59"/>
      <c r="B59" s="90"/>
      <c r="C59" s="89"/>
      <c r="D59" s="61" t="str">
        <f>IFERROR(IF(C59="No CAS","",INDEX('DEQ Pollutant List'!$C$7:$C$614,MATCH('5. Pollutant Emissions - MB'!C59,'DEQ Pollutant List'!$B$7:$B$614,0))),"")</f>
        <v/>
      </c>
      <c r="E59" s="201" t="str">
        <f>IFERROR(IF(OR($C59="",$C59="No CAS"),INDEX('DEQ Pollutant List'!$A$7:$A$614,MATCH($D59,'DEQ Pollutant List'!$C$7:$C$614,0)),INDEX('DEQ Pollutant List'!$A$7:$A$614,MATCH($C59,'DEQ Pollutant List'!$B$7:$B$614,0))),"")</f>
        <v/>
      </c>
      <c r="F59" s="93"/>
      <c r="G59" s="94"/>
      <c r="H59" s="80"/>
      <c r="I59" s="77"/>
      <c r="J59" s="81"/>
      <c r="K59" s="79"/>
      <c r="L59" s="77"/>
      <c r="M59" s="81"/>
      <c r="N59" s="79"/>
    </row>
    <row r="60" spans="1:14" x14ac:dyDescent="0.35">
      <c r="A60" s="59"/>
      <c r="B60" s="90"/>
      <c r="C60" s="89"/>
      <c r="D60" s="61" t="str">
        <f>IFERROR(IF(C60="No CAS","",INDEX('DEQ Pollutant List'!$C$7:$C$614,MATCH('5. Pollutant Emissions - MB'!C60,'DEQ Pollutant List'!$B$7:$B$614,0))),"")</f>
        <v/>
      </c>
      <c r="E60" s="201" t="str">
        <f>IFERROR(IF(OR($C60="",$C60="No CAS"),INDEX('DEQ Pollutant List'!$A$7:$A$614,MATCH($D60,'DEQ Pollutant List'!$C$7:$C$614,0)),INDEX('DEQ Pollutant List'!$A$7:$A$614,MATCH($C60,'DEQ Pollutant List'!$B$7:$B$614,0))),"")</f>
        <v/>
      </c>
      <c r="F60" s="93"/>
      <c r="G60" s="94"/>
      <c r="H60" s="80"/>
      <c r="I60" s="77"/>
      <c r="J60" s="81"/>
      <c r="K60" s="79"/>
      <c r="L60" s="77"/>
      <c r="M60" s="81"/>
      <c r="N60" s="79"/>
    </row>
    <row r="61" spans="1:14" x14ac:dyDescent="0.35">
      <c r="A61" s="59"/>
      <c r="B61" s="90"/>
      <c r="C61" s="89"/>
      <c r="D61" s="61" t="str">
        <f>IFERROR(IF(C61="No CAS","",INDEX('DEQ Pollutant List'!$C$7:$C$614,MATCH('5. Pollutant Emissions - MB'!C61,'DEQ Pollutant List'!$B$7:$B$614,0))),"")</f>
        <v/>
      </c>
      <c r="E61" s="201" t="str">
        <f>IFERROR(IF(OR($C61="",$C61="No CAS"),INDEX('DEQ Pollutant List'!$A$7:$A$614,MATCH($D61,'DEQ Pollutant List'!$C$7:$C$614,0)),INDEX('DEQ Pollutant List'!$A$7:$A$614,MATCH($C61,'DEQ Pollutant List'!$B$7:$B$614,0))),"")</f>
        <v/>
      </c>
      <c r="F61" s="93"/>
      <c r="G61" s="94"/>
      <c r="H61" s="80"/>
      <c r="I61" s="77"/>
      <c r="J61" s="81"/>
      <c r="K61" s="79"/>
      <c r="L61" s="77"/>
      <c r="M61" s="81"/>
      <c r="N61" s="79"/>
    </row>
    <row r="62" spans="1:14" x14ac:dyDescent="0.35">
      <c r="A62" s="59"/>
      <c r="B62" s="90"/>
      <c r="C62" s="89"/>
      <c r="D62" s="61" t="str">
        <f>IFERROR(IF(C62="No CAS","",INDEX('DEQ Pollutant List'!$C$7:$C$614,MATCH('5. Pollutant Emissions - MB'!C62,'DEQ Pollutant List'!$B$7:$B$614,0))),"")</f>
        <v/>
      </c>
      <c r="E62" s="201" t="str">
        <f>IFERROR(IF(OR($C62="",$C62="No CAS"),INDEX('DEQ Pollutant List'!$A$7:$A$614,MATCH($D62,'DEQ Pollutant List'!$C$7:$C$614,0)),INDEX('DEQ Pollutant List'!$A$7:$A$614,MATCH($C62,'DEQ Pollutant List'!$B$7:$B$614,0))),"")</f>
        <v/>
      </c>
      <c r="F62" s="93"/>
      <c r="G62" s="94"/>
      <c r="H62" s="80"/>
      <c r="I62" s="77"/>
      <c r="J62" s="81"/>
      <c r="K62" s="79"/>
      <c r="L62" s="77"/>
      <c r="M62" s="81"/>
      <c r="N62" s="79"/>
    </row>
    <row r="63" spans="1:14" x14ac:dyDescent="0.35">
      <c r="A63" s="59"/>
      <c r="B63" s="90"/>
      <c r="C63" s="89"/>
      <c r="D63" s="61" t="str">
        <f>IFERROR(IF(C63="No CAS","",INDEX('DEQ Pollutant List'!$C$7:$C$614,MATCH('5. Pollutant Emissions - MB'!C63,'DEQ Pollutant List'!$B$7:$B$614,0))),"")</f>
        <v/>
      </c>
      <c r="E63" s="201" t="str">
        <f>IFERROR(IF(OR($C63="",$C63="No CAS"),INDEX('DEQ Pollutant List'!$A$7:$A$614,MATCH($D63,'DEQ Pollutant List'!$C$7:$C$614,0)),INDEX('DEQ Pollutant List'!$A$7:$A$614,MATCH($C63,'DEQ Pollutant List'!$B$7:$B$614,0))),"")</f>
        <v/>
      </c>
      <c r="F63" s="93"/>
      <c r="G63" s="94"/>
      <c r="H63" s="80"/>
      <c r="I63" s="77"/>
      <c r="J63" s="81"/>
      <c r="K63" s="79"/>
      <c r="L63" s="77"/>
      <c r="M63" s="81"/>
      <c r="N63" s="79"/>
    </row>
    <row r="64" spans="1:14" x14ac:dyDescent="0.35">
      <c r="A64" s="59"/>
      <c r="B64" s="90"/>
      <c r="C64" s="89"/>
      <c r="D64" s="61" t="str">
        <f>IFERROR(IF(C64="No CAS","",INDEX('DEQ Pollutant List'!$C$7:$C$614,MATCH('5. Pollutant Emissions - MB'!C64,'DEQ Pollutant List'!$B$7:$B$614,0))),"")</f>
        <v/>
      </c>
      <c r="E64" s="201" t="str">
        <f>IFERROR(IF(OR($C64="",$C64="No CAS"),INDEX('DEQ Pollutant List'!$A$7:$A$614,MATCH($D64,'DEQ Pollutant List'!$C$7:$C$614,0)),INDEX('DEQ Pollutant List'!$A$7:$A$614,MATCH($C64,'DEQ Pollutant List'!$B$7:$B$614,0))),"")</f>
        <v/>
      </c>
      <c r="F64" s="93"/>
      <c r="G64" s="94"/>
      <c r="H64" s="80"/>
      <c r="I64" s="77"/>
      <c r="J64" s="81"/>
      <c r="K64" s="79"/>
      <c r="L64" s="77"/>
      <c r="M64" s="81"/>
      <c r="N64" s="79"/>
    </row>
    <row r="65" spans="1:14" x14ac:dyDescent="0.35">
      <c r="A65" s="59"/>
      <c r="B65" s="90"/>
      <c r="C65" s="89"/>
      <c r="D65" s="61" t="str">
        <f>IFERROR(IF(C65="No CAS","",INDEX('DEQ Pollutant List'!$C$7:$C$614,MATCH('5. Pollutant Emissions - MB'!C65,'DEQ Pollutant List'!$B$7:$B$614,0))),"")</f>
        <v/>
      </c>
      <c r="E65" s="201" t="str">
        <f>IFERROR(IF(OR($C65="",$C65="No CAS"),INDEX('DEQ Pollutant List'!$A$7:$A$614,MATCH($D65,'DEQ Pollutant List'!$C$7:$C$614,0)),INDEX('DEQ Pollutant List'!$A$7:$A$614,MATCH($C65,'DEQ Pollutant List'!$B$7:$B$614,0))),"")</f>
        <v/>
      </c>
      <c r="F65" s="93"/>
      <c r="G65" s="94"/>
      <c r="H65" s="80"/>
      <c r="I65" s="77"/>
      <c r="J65" s="81"/>
      <c r="K65" s="79"/>
      <c r="L65" s="77"/>
      <c r="M65" s="81"/>
      <c r="N65" s="79"/>
    </row>
    <row r="66" spans="1:14" x14ac:dyDescent="0.35">
      <c r="A66" s="59"/>
      <c r="B66" s="90"/>
      <c r="C66" s="89"/>
      <c r="D66" s="61" t="str">
        <f>IFERROR(IF(C66="No CAS","",INDEX('DEQ Pollutant List'!$C$7:$C$614,MATCH('5. Pollutant Emissions - MB'!C66,'DEQ Pollutant List'!$B$7:$B$614,0))),"")</f>
        <v/>
      </c>
      <c r="E66" s="201" t="str">
        <f>IFERROR(IF(OR($C66="",$C66="No CAS"),INDEX('DEQ Pollutant List'!$A$7:$A$614,MATCH($D66,'DEQ Pollutant List'!$C$7:$C$614,0)),INDEX('DEQ Pollutant List'!$A$7:$A$614,MATCH($C66,'DEQ Pollutant List'!$B$7:$B$614,0))),"")</f>
        <v/>
      </c>
      <c r="F66" s="93"/>
      <c r="G66" s="94"/>
      <c r="H66" s="80"/>
      <c r="I66" s="77"/>
      <c r="J66" s="81"/>
      <c r="K66" s="79"/>
      <c r="L66" s="77"/>
      <c r="M66" s="81"/>
      <c r="N66" s="79"/>
    </row>
    <row r="67" spans="1:14" x14ac:dyDescent="0.35">
      <c r="A67" s="59"/>
      <c r="B67" s="90"/>
      <c r="C67" s="89"/>
      <c r="D67" s="61" t="str">
        <f>IFERROR(IF(C67="No CAS","",INDEX('DEQ Pollutant List'!$C$7:$C$614,MATCH('5. Pollutant Emissions - MB'!C67,'DEQ Pollutant List'!$B$7:$B$614,0))),"")</f>
        <v/>
      </c>
      <c r="E67" s="201" t="str">
        <f>IFERROR(IF(OR($C67="",$C67="No CAS"),INDEX('DEQ Pollutant List'!$A$7:$A$614,MATCH($D67,'DEQ Pollutant List'!$C$7:$C$614,0)),INDEX('DEQ Pollutant List'!$A$7:$A$614,MATCH($C67,'DEQ Pollutant List'!$B$7:$B$614,0))),"")</f>
        <v/>
      </c>
      <c r="F67" s="93"/>
      <c r="G67" s="94"/>
      <c r="H67" s="80"/>
      <c r="I67" s="77"/>
      <c r="J67" s="81"/>
      <c r="K67" s="79"/>
      <c r="L67" s="77"/>
      <c r="M67" s="81"/>
      <c r="N67" s="79"/>
    </row>
    <row r="68" spans="1:14" x14ac:dyDescent="0.35">
      <c r="A68" s="59"/>
      <c r="B68" s="90"/>
      <c r="C68" s="89"/>
      <c r="D68" s="61" t="str">
        <f>IFERROR(IF(C68="No CAS","",INDEX('DEQ Pollutant List'!$C$7:$C$614,MATCH('5. Pollutant Emissions - MB'!C68,'DEQ Pollutant List'!$B$7:$B$614,0))),"")</f>
        <v/>
      </c>
      <c r="E68" s="201" t="str">
        <f>IFERROR(IF(OR($C68="",$C68="No CAS"),INDEX('DEQ Pollutant List'!$A$7:$A$614,MATCH($D68,'DEQ Pollutant List'!$C$7:$C$614,0)),INDEX('DEQ Pollutant List'!$A$7:$A$614,MATCH($C68,'DEQ Pollutant List'!$B$7:$B$614,0))),"")</f>
        <v/>
      </c>
      <c r="F68" s="93"/>
      <c r="G68" s="94"/>
      <c r="H68" s="80"/>
      <c r="I68" s="77"/>
      <c r="J68" s="81"/>
      <c r="K68" s="79"/>
      <c r="L68" s="77"/>
      <c r="M68" s="81"/>
      <c r="N68" s="79"/>
    </row>
    <row r="69" spans="1:14" x14ac:dyDescent="0.35">
      <c r="A69" s="59"/>
      <c r="B69" s="90"/>
      <c r="C69" s="89"/>
      <c r="D69" s="61" t="str">
        <f>IFERROR(IF(C69="No CAS","",INDEX('DEQ Pollutant List'!$C$7:$C$614,MATCH('5. Pollutant Emissions - MB'!C69,'DEQ Pollutant List'!$B$7:$B$614,0))),"")</f>
        <v/>
      </c>
      <c r="E69" s="201" t="str">
        <f>IFERROR(IF(OR($C69="",$C69="No CAS"),INDEX('DEQ Pollutant List'!$A$7:$A$614,MATCH($D69,'DEQ Pollutant List'!$C$7:$C$614,0)),INDEX('DEQ Pollutant List'!$A$7:$A$614,MATCH($C69,'DEQ Pollutant List'!$B$7:$B$614,0))),"")</f>
        <v/>
      </c>
      <c r="F69" s="93"/>
      <c r="G69" s="94"/>
      <c r="H69" s="80"/>
      <c r="I69" s="77"/>
      <c r="J69" s="81"/>
      <c r="K69" s="79"/>
      <c r="L69" s="77"/>
      <c r="M69" s="81"/>
      <c r="N69" s="79"/>
    </row>
    <row r="70" spans="1:14" x14ac:dyDescent="0.35">
      <c r="A70" s="59"/>
      <c r="B70" s="90"/>
      <c r="C70" s="89"/>
      <c r="D70" s="61" t="str">
        <f>IFERROR(IF(C70="No CAS","",INDEX('DEQ Pollutant List'!$C$7:$C$614,MATCH('5. Pollutant Emissions - MB'!C70,'DEQ Pollutant List'!$B$7:$B$614,0))),"")</f>
        <v/>
      </c>
      <c r="E70" s="201" t="str">
        <f>IFERROR(IF(OR($C70="",$C70="No CAS"),INDEX('DEQ Pollutant List'!$A$7:$A$614,MATCH($D70,'DEQ Pollutant List'!$C$7:$C$614,0)),INDEX('DEQ Pollutant List'!$A$7:$A$614,MATCH($C70,'DEQ Pollutant List'!$B$7:$B$614,0))),"")</f>
        <v/>
      </c>
      <c r="F70" s="93"/>
      <c r="G70" s="94"/>
      <c r="H70" s="80"/>
      <c r="I70" s="77"/>
      <c r="J70" s="81"/>
      <c r="K70" s="79"/>
      <c r="L70" s="77"/>
      <c r="M70" s="81"/>
      <c r="N70" s="79"/>
    </row>
    <row r="71" spans="1:14" x14ac:dyDescent="0.35">
      <c r="A71" s="59"/>
      <c r="B71" s="90"/>
      <c r="C71" s="89"/>
      <c r="D71" s="61" t="str">
        <f>IFERROR(IF(C71="No CAS","",INDEX('DEQ Pollutant List'!$C$7:$C$614,MATCH('5. Pollutant Emissions - MB'!C71,'DEQ Pollutant List'!$B$7:$B$614,0))),"")</f>
        <v/>
      </c>
      <c r="E71" s="201" t="str">
        <f>IFERROR(IF(OR($C71="",$C71="No CAS"),INDEX('DEQ Pollutant List'!$A$7:$A$614,MATCH($D71,'DEQ Pollutant List'!$C$7:$C$614,0)),INDEX('DEQ Pollutant List'!$A$7:$A$614,MATCH($C71,'DEQ Pollutant List'!$B$7:$B$614,0))),"")</f>
        <v/>
      </c>
      <c r="F71" s="93"/>
      <c r="G71" s="94"/>
      <c r="H71" s="80"/>
      <c r="I71" s="77"/>
      <c r="J71" s="81"/>
      <c r="K71" s="79"/>
      <c r="L71" s="77"/>
      <c r="M71" s="81"/>
      <c r="N71" s="79"/>
    </row>
    <row r="72" spans="1:14" x14ac:dyDescent="0.35">
      <c r="A72" s="59"/>
      <c r="B72" s="90"/>
      <c r="C72" s="89"/>
      <c r="D72" s="61" t="str">
        <f>IFERROR(IF(C72="No CAS","",INDEX('DEQ Pollutant List'!$C$7:$C$614,MATCH('5. Pollutant Emissions - MB'!C72,'DEQ Pollutant List'!$B$7:$B$614,0))),"")</f>
        <v/>
      </c>
      <c r="E72" s="201" t="str">
        <f>IFERROR(IF(OR($C72="",$C72="No CAS"),INDEX('DEQ Pollutant List'!$A$7:$A$614,MATCH($D72,'DEQ Pollutant List'!$C$7:$C$614,0)),INDEX('DEQ Pollutant List'!$A$7:$A$614,MATCH($C72,'DEQ Pollutant List'!$B$7:$B$614,0))),"")</f>
        <v/>
      </c>
      <c r="F72" s="93"/>
      <c r="G72" s="94"/>
      <c r="H72" s="80"/>
      <c r="I72" s="77"/>
      <c r="J72" s="81"/>
      <c r="K72" s="79"/>
      <c r="L72" s="77"/>
      <c r="M72" s="81"/>
      <c r="N72" s="79"/>
    </row>
    <row r="73" spans="1:14" x14ac:dyDescent="0.35">
      <c r="A73" s="59"/>
      <c r="B73" s="90"/>
      <c r="C73" s="89"/>
      <c r="D73" s="61" t="str">
        <f>IFERROR(IF(C73="No CAS","",INDEX('DEQ Pollutant List'!$C$7:$C$614,MATCH('5. Pollutant Emissions - MB'!C73,'DEQ Pollutant List'!$B$7:$B$614,0))),"")</f>
        <v/>
      </c>
      <c r="E73" s="201" t="str">
        <f>IFERROR(IF(OR($C73="",$C73="No CAS"),INDEX('DEQ Pollutant List'!$A$7:$A$614,MATCH($D73,'DEQ Pollutant List'!$C$7:$C$614,0)),INDEX('DEQ Pollutant List'!$A$7:$A$614,MATCH($C73,'DEQ Pollutant List'!$B$7:$B$614,0))),"")</f>
        <v/>
      </c>
      <c r="F73" s="93"/>
      <c r="G73" s="94"/>
      <c r="H73" s="80"/>
      <c r="I73" s="77"/>
      <c r="J73" s="81"/>
      <c r="K73" s="79"/>
      <c r="L73" s="77"/>
      <c r="M73" s="81"/>
      <c r="N73" s="79"/>
    </row>
    <row r="74" spans="1:14" x14ac:dyDescent="0.35">
      <c r="A74" s="59"/>
      <c r="B74" s="90"/>
      <c r="C74" s="89"/>
      <c r="D74" s="61" t="str">
        <f>IFERROR(IF(C74="No CAS","",INDEX('DEQ Pollutant List'!$C$7:$C$614,MATCH('5. Pollutant Emissions - MB'!C74,'DEQ Pollutant List'!$B$7:$B$614,0))),"")</f>
        <v/>
      </c>
      <c r="E74" s="201" t="str">
        <f>IFERROR(IF(OR($C74="",$C74="No CAS"),INDEX('DEQ Pollutant List'!$A$7:$A$614,MATCH($D74,'DEQ Pollutant List'!$C$7:$C$614,0)),INDEX('DEQ Pollutant List'!$A$7:$A$614,MATCH($C74,'DEQ Pollutant List'!$B$7:$B$614,0))),"")</f>
        <v/>
      </c>
      <c r="F74" s="93"/>
      <c r="G74" s="94"/>
      <c r="H74" s="80"/>
      <c r="I74" s="77"/>
      <c r="J74" s="81"/>
      <c r="K74" s="79"/>
      <c r="L74" s="77"/>
      <c r="M74" s="81"/>
      <c r="N74" s="79"/>
    </row>
    <row r="75" spans="1:14" x14ac:dyDescent="0.35">
      <c r="A75" s="59"/>
      <c r="B75" s="90"/>
      <c r="C75" s="89"/>
      <c r="D75" s="61" t="str">
        <f>IFERROR(IF(C75="No CAS","",INDEX('DEQ Pollutant List'!$C$7:$C$614,MATCH('5. Pollutant Emissions - MB'!C75,'DEQ Pollutant List'!$B$7:$B$614,0))),"")</f>
        <v/>
      </c>
      <c r="E75" s="201" t="str">
        <f>IFERROR(IF(OR($C75="",$C75="No CAS"),INDEX('DEQ Pollutant List'!$A$7:$A$614,MATCH($D75,'DEQ Pollutant List'!$C$7:$C$614,0)),INDEX('DEQ Pollutant List'!$A$7:$A$614,MATCH($C75,'DEQ Pollutant List'!$B$7:$B$614,0))),"")</f>
        <v/>
      </c>
      <c r="F75" s="93"/>
      <c r="G75" s="94"/>
      <c r="H75" s="80"/>
      <c r="I75" s="77"/>
      <c r="J75" s="81"/>
      <c r="K75" s="79"/>
      <c r="L75" s="77"/>
      <c r="M75" s="81"/>
      <c r="N75" s="79"/>
    </row>
    <row r="76" spans="1:14" x14ac:dyDescent="0.35">
      <c r="A76" s="59"/>
      <c r="B76" s="90"/>
      <c r="C76" s="89"/>
      <c r="D76" s="61" t="str">
        <f>IFERROR(IF(C76="No CAS","",INDEX('DEQ Pollutant List'!$C$7:$C$614,MATCH('5. Pollutant Emissions - MB'!C76,'DEQ Pollutant List'!$B$7:$B$614,0))),"")</f>
        <v/>
      </c>
      <c r="E76" s="201" t="str">
        <f>IFERROR(IF(OR($C76="",$C76="No CAS"),INDEX('DEQ Pollutant List'!$A$7:$A$614,MATCH($D76,'DEQ Pollutant List'!$C$7:$C$614,0)),INDEX('DEQ Pollutant List'!$A$7:$A$614,MATCH($C76,'DEQ Pollutant List'!$B$7:$B$614,0))),"")</f>
        <v/>
      </c>
      <c r="F76" s="93"/>
      <c r="G76" s="94"/>
      <c r="H76" s="80"/>
      <c r="I76" s="77"/>
      <c r="J76" s="81"/>
      <c r="K76" s="79"/>
      <c r="L76" s="77"/>
      <c r="M76" s="81"/>
      <c r="N76" s="79"/>
    </row>
    <row r="77" spans="1:14" x14ac:dyDescent="0.35">
      <c r="A77" s="59"/>
      <c r="B77" s="90"/>
      <c r="C77" s="89"/>
      <c r="D77" s="61" t="str">
        <f>IFERROR(IF(C77="No CAS","",INDEX('DEQ Pollutant List'!$C$7:$C$614,MATCH('5. Pollutant Emissions - MB'!C77,'DEQ Pollutant List'!$B$7:$B$614,0))),"")</f>
        <v/>
      </c>
      <c r="E77" s="201" t="str">
        <f>IFERROR(IF(OR($C77="",$C77="No CAS"),INDEX('DEQ Pollutant List'!$A$7:$A$614,MATCH($D77,'DEQ Pollutant List'!$C$7:$C$614,0)),INDEX('DEQ Pollutant List'!$A$7:$A$614,MATCH($C77,'DEQ Pollutant List'!$B$7:$B$614,0))),"")</f>
        <v/>
      </c>
      <c r="F77" s="93"/>
      <c r="G77" s="94"/>
      <c r="H77" s="80"/>
      <c r="I77" s="77"/>
      <c r="J77" s="81"/>
      <c r="K77" s="79"/>
      <c r="L77" s="77"/>
      <c r="M77" s="81"/>
      <c r="N77" s="79"/>
    </row>
    <row r="78" spans="1:14" x14ac:dyDescent="0.35">
      <c r="A78" s="59"/>
      <c r="B78" s="90"/>
      <c r="C78" s="89"/>
      <c r="D78" s="61" t="str">
        <f>IFERROR(IF(C78="No CAS","",INDEX('DEQ Pollutant List'!$C$7:$C$614,MATCH('5. Pollutant Emissions - MB'!C78,'DEQ Pollutant List'!$B$7:$B$614,0))),"")</f>
        <v/>
      </c>
      <c r="E78" s="201" t="str">
        <f>IFERROR(IF(OR($C78="",$C78="No CAS"),INDEX('DEQ Pollutant List'!$A$7:$A$614,MATCH($D78,'DEQ Pollutant List'!$C$7:$C$614,0)),INDEX('DEQ Pollutant List'!$A$7:$A$614,MATCH($C78,'DEQ Pollutant List'!$B$7:$B$614,0))),"")</f>
        <v/>
      </c>
      <c r="F78" s="93"/>
      <c r="G78" s="94"/>
      <c r="H78" s="80"/>
      <c r="I78" s="77"/>
      <c r="J78" s="81"/>
      <c r="K78" s="79"/>
      <c r="L78" s="77"/>
      <c r="M78" s="81"/>
      <c r="N78" s="79"/>
    </row>
    <row r="79" spans="1:14" x14ac:dyDescent="0.35">
      <c r="A79" s="59"/>
      <c r="B79" s="90"/>
      <c r="C79" s="89"/>
      <c r="D79" s="61" t="str">
        <f>IFERROR(IF(C79="No CAS","",INDEX('DEQ Pollutant List'!$C$7:$C$614,MATCH('5. Pollutant Emissions - MB'!C79,'DEQ Pollutant List'!$B$7:$B$614,0))),"")</f>
        <v/>
      </c>
      <c r="E79" s="201" t="str">
        <f>IFERROR(IF(OR($C79="",$C79="No CAS"),INDEX('DEQ Pollutant List'!$A$7:$A$614,MATCH($D79,'DEQ Pollutant List'!$C$7:$C$614,0)),INDEX('DEQ Pollutant List'!$A$7:$A$614,MATCH($C79,'DEQ Pollutant List'!$B$7:$B$614,0))),"")</f>
        <v/>
      </c>
      <c r="F79" s="93"/>
      <c r="G79" s="94"/>
      <c r="H79" s="80"/>
      <c r="I79" s="77"/>
      <c r="J79" s="81"/>
      <c r="K79" s="79"/>
      <c r="L79" s="77"/>
      <c r="M79" s="81"/>
      <c r="N79" s="79"/>
    </row>
    <row r="80" spans="1:14" x14ac:dyDescent="0.35">
      <c r="A80" s="59"/>
      <c r="B80" s="90"/>
      <c r="C80" s="89"/>
      <c r="D80" s="61" t="str">
        <f>IFERROR(IF(C80="No CAS","",INDEX('DEQ Pollutant List'!$C$7:$C$614,MATCH('5. Pollutant Emissions - MB'!C80,'DEQ Pollutant List'!$B$7:$B$614,0))),"")</f>
        <v/>
      </c>
      <c r="E80" s="201" t="str">
        <f>IFERROR(IF(OR($C80="",$C80="No CAS"),INDEX('DEQ Pollutant List'!$A$7:$A$614,MATCH($D80,'DEQ Pollutant List'!$C$7:$C$614,0)),INDEX('DEQ Pollutant List'!$A$7:$A$614,MATCH($C80,'DEQ Pollutant List'!$B$7:$B$614,0))),"")</f>
        <v/>
      </c>
      <c r="F80" s="93"/>
      <c r="G80" s="94"/>
      <c r="H80" s="80"/>
      <c r="I80" s="77"/>
      <c r="J80" s="81"/>
      <c r="K80" s="79"/>
      <c r="L80" s="77"/>
      <c r="M80" s="81"/>
      <c r="N80" s="79"/>
    </row>
    <row r="81" spans="1:14" x14ac:dyDescent="0.35">
      <c r="A81" s="59"/>
      <c r="B81" s="90"/>
      <c r="C81" s="89"/>
      <c r="D81" s="61" t="str">
        <f>IFERROR(IF(C81="No CAS","",INDEX('DEQ Pollutant List'!$C$7:$C$614,MATCH('5. Pollutant Emissions - MB'!C81,'DEQ Pollutant List'!$B$7:$B$614,0))),"")</f>
        <v/>
      </c>
      <c r="E81" s="201" t="str">
        <f>IFERROR(IF(OR($C81="",$C81="No CAS"),INDEX('DEQ Pollutant List'!$A$7:$A$614,MATCH($D81,'DEQ Pollutant List'!$C$7:$C$614,0)),INDEX('DEQ Pollutant List'!$A$7:$A$614,MATCH($C81,'DEQ Pollutant List'!$B$7:$B$614,0))),"")</f>
        <v/>
      </c>
      <c r="F81" s="93"/>
      <c r="G81" s="94"/>
      <c r="H81" s="80"/>
      <c r="I81" s="77"/>
      <c r="J81" s="81"/>
      <c r="K81" s="79"/>
      <c r="L81" s="77"/>
      <c r="M81" s="81"/>
      <c r="N81" s="79"/>
    </row>
    <row r="82" spans="1:14" x14ac:dyDescent="0.35">
      <c r="A82" s="59"/>
      <c r="B82" s="90"/>
      <c r="C82" s="89"/>
      <c r="D82" s="61" t="str">
        <f>IFERROR(IF(C82="No CAS","",INDEX('DEQ Pollutant List'!$C$7:$C$614,MATCH('5. Pollutant Emissions - MB'!C82,'DEQ Pollutant List'!$B$7:$B$614,0))),"")</f>
        <v/>
      </c>
      <c r="E82" s="201" t="str">
        <f>IFERROR(IF(OR($C82="",$C82="No CAS"),INDEX('DEQ Pollutant List'!$A$7:$A$614,MATCH($D82,'DEQ Pollutant List'!$C$7:$C$614,0)),INDEX('DEQ Pollutant List'!$A$7:$A$614,MATCH($C82,'DEQ Pollutant List'!$B$7:$B$614,0))),"")</f>
        <v/>
      </c>
      <c r="F82" s="93"/>
      <c r="G82" s="94"/>
      <c r="H82" s="80"/>
      <c r="I82" s="77"/>
      <c r="J82" s="81"/>
      <c r="K82" s="79"/>
      <c r="L82" s="77"/>
      <c r="M82" s="81"/>
      <c r="N82" s="79"/>
    </row>
    <row r="83" spans="1:14" x14ac:dyDescent="0.35">
      <c r="A83" s="59"/>
      <c r="B83" s="90"/>
      <c r="C83" s="89"/>
      <c r="D83" s="61" t="str">
        <f>IFERROR(IF(C83="No CAS","",INDEX('DEQ Pollutant List'!$C$7:$C$614,MATCH('5. Pollutant Emissions - MB'!C83,'DEQ Pollutant List'!$B$7:$B$614,0))),"")</f>
        <v/>
      </c>
      <c r="E83" s="201" t="str">
        <f>IFERROR(IF(OR($C83="",$C83="No CAS"),INDEX('DEQ Pollutant List'!$A$7:$A$614,MATCH($D83,'DEQ Pollutant List'!$C$7:$C$614,0)),INDEX('DEQ Pollutant List'!$A$7:$A$614,MATCH($C83,'DEQ Pollutant List'!$B$7:$B$614,0))),"")</f>
        <v/>
      </c>
      <c r="F83" s="93"/>
      <c r="G83" s="94"/>
      <c r="H83" s="80"/>
      <c r="I83" s="77"/>
      <c r="J83" s="81"/>
      <c r="K83" s="79"/>
      <c r="L83" s="77"/>
      <c r="M83" s="81"/>
      <c r="N83" s="79"/>
    </row>
    <row r="84" spans="1:14" x14ac:dyDescent="0.35">
      <c r="A84" s="59"/>
      <c r="B84" s="90"/>
      <c r="C84" s="89"/>
      <c r="D84" s="61" t="str">
        <f>IFERROR(IF(C84="No CAS","",INDEX('DEQ Pollutant List'!$C$7:$C$614,MATCH('5. Pollutant Emissions - MB'!C84,'DEQ Pollutant List'!$B$7:$B$614,0))),"")</f>
        <v/>
      </c>
      <c r="E84" s="201" t="str">
        <f>IFERROR(IF(OR($C84="",$C84="No CAS"),INDEX('DEQ Pollutant List'!$A$7:$A$614,MATCH($D84,'DEQ Pollutant List'!$C$7:$C$614,0)),INDEX('DEQ Pollutant List'!$A$7:$A$614,MATCH($C84,'DEQ Pollutant List'!$B$7:$B$614,0))),"")</f>
        <v/>
      </c>
      <c r="F84" s="93"/>
      <c r="G84" s="94"/>
      <c r="H84" s="80"/>
      <c r="I84" s="77"/>
      <c r="J84" s="81"/>
      <c r="K84" s="79"/>
      <c r="L84" s="77"/>
      <c r="M84" s="81"/>
      <c r="N84" s="79"/>
    </row>
    <row r="85" spans="1:14" x14ac:dyDescent="0.35">
      <c r="A85" s="59"/>
      <c r="B85" s="90"/>
      <c r="C85" s="89"/>
      <c r="D85" s="61" t="str">
        <f>IFERROR(IF(C85="No CAS","",INDEX('DEQ Pollutant List'!$C$7:$C$614,MATCH('5. Pollutant Emissions - MB'!C85,'DEQ Pollutant List'!$B$7:$B$614,0))),"")</f>
        <v/>
      </c>
      <c r="E85" s="201" t="str">
        <f>IFERROR(IF(OR($C85="",$C85="No CAS"),INDEX('DEQ Pollutant List'!$A$7:$A$614,MATCH($D85,'DEQ Pollutant List'!$C$7:$C$614,0)),INDEX('DEQ Pollutant List'!$A$7:$A$614,MATCH($C85,'DEQ Pollutant List'!$B$7:$B$614,0))),"")</f>
        <v/>
      </c>
      <c r="F85" s="93"/>
      <c r="G85" s="94"/>
      <c r="H85" s="80"/>
      <c r="I85" s="77"/>
      <c r="J85" s="81"/>
      <c r="K85" s="79"/>
      <c r="L85" s="77"/>
      <c r="M85" s="81"/>
      <c r="N85" s="79"/>
    </row>
    <row r="86" spans="1:14" x14ac:dyDescent="0.35">
      <c r="A86" s="59"/>
      <c r="B86" s="90"/>
      <c r="C86" s="89"/>
      <c r="D86" s="61" t="str">
        <f>IFERROR(IF(C86="No CAS","",INDEX('DEQ Pollutant List'!$C$7:$C$614,MATCH('5. Pollutant Emissions - MB'!C86,'DEQ Pollutant List'!$B$7:$B$614,0))),"")</f>
        <v/>
      </c>
      <c r="E86" s="201" t="str">
        <f>IFERROR(IF(OR($C86="",$C86="No CAS"),INDEX('DEQ Pollutant List'!$A$7:$A$614,MATCH($D86,'DEQ Pollutant List'!$C$7:$C$614,0)),INDEX('DEQ Pollutant List'!$A$7:$A$614,MATCH($C86,'DEQ Pollutant List'!$B$7:$B$614,0))),"")</f>
        <v/>
      </c>
      <c r="F86" s="93"/>
      <c r="G86" s="94"/>
      <c r="H86" s="80"/>
      <c r="I86" s="77"/>
      <c r="J86" s="81"/>
      <c r="K86" s="79"/>
      <c r="L86" s="77"/>
      <c r="M86" s="81"/>
      <c r="N86" s="79"/>
    </row>
    <row r="87" spans="1:14" x14ac:dyDescent="0.35">
      <c r="A87" s="59"/>
      <c r="B87" s="90"/>
      <c r="C87" s="89"/>
      <c r="D87" s="61" t="str">
        <f>IFERROR(IF(C87="No CAS","",INDEX('DEQ Pollutant List'!$C$7:$C$614,MATCH('5. Pollutant Emissions - MB'!C87,'DEQ Pollutant List'!$B$7:$B$614,0))),"")</f>
        <v/>
      </c>
      <c r="E87" s="201" t="str">
        <f>IFERROR(IF(OR($C87="",$C87="No CAS"),INDEX('DEQ Pollutant List'!$A$7:$A$614,MATCH($D87,'DEQ Pollutant List'!$C$7:$C$614,0)),INDEX('DEQ Pollutant List'!$A$7:$A$614,MATCH($C87,'DEQ Pollutant List'!$B$7:$B$614,0))),"")</f>
        <v/>
      </c>
      <c r="F87" s="93"/>
      <c r="G87" s="94"/>
      <c r="H87" s="80"/>
      <c r="I87" s="77"/>
      <c r="J87" s="81"/>
      <c r="K87" s="79"/>
      <c r="L87" s="77"/>
      <c r="M87" s="81"/>
      <c r="N87" s="79"/>
    </row>
    <row r="88" spans="1:14" x14ac:dyDescent="0.35">
      <c r="A88" s="59"/>
      <c r="B88" s="90"/>
      <c r="C88" s="89"/>
      <c r="D88" s="61" t="str">
        <f>IFERROR(IF(C88="No CAS","",INDEX('DEQ Pollutant List'!$C$7:$C$614,MATCH('5. Pollutant Emissions - MB'!C88,'DEQ Pollutant List'!$B$7:$B$614,0))),"")</f>
        <v/>
      </c>
      <c r="E88" s="201" t="str">
        <f>IFERROR(IF(OR($C88="",$C88="No CAS"),INDEX('DEQ Pollutant List'!$A$7:$A$614,MATCH($D88,'DEQ Pollutant List'!$C$7:$C$614,0)),INDEX('DEQ Pollutant List'!$A$7:$A$614,MATCH($C88,'DEQ Pollutant List'!$B$7:$B$614,0))),"")</f>
        <v/>
      </c>
      <c r="F88" s="93"/>
      <c r="G88" s="94"/>
      <c r="H88" s="80"/>
      <c r="I88" s="77"/>
      <c r="J88" s="81"/>
      <c r="K88" s="79"/>
      <c r="L88" s="77"/>
      <c r="M88" s="81"/>
      <c r="N88" s="79"/>
    </row>
    <row r="89" spans="1:14" x14ac:dyDescent="0.35">
      <c r="A89" s="59"/>
      <c r="B89" s="90"/>
      <c r="C89" s="89"/>
      <c r="D89" s="61" t="str">
        <f>IFERROR(IF(C89="No CAS","",INDEX('DEQ Pollutant List'!$C$7:$C$614,MATCH('5. Pollutant Emissions - MB'!C89,'DEQ Pollutant List'!$B$7:$B$614,0))),"")</f>
        <v/>
      </c>
      <c r="E89" s="201" t="str">
        <f>IFERROR(IF(OR($C89="",$C89="No CAS"),INDEX('DEQ Pollutant List'!$A$7:$A$614,MATCH($D89,'DEQ Pollutant List'!$C$7:$C$614,0)),INDEX('DEQ Pollutant List'!$A$7:$A$614,MATCH($C89,'DEQ Pollutant List'!$B$7:$B$614,0))),"")</f>
        <v/>
      </c>
      <c r="F89" s="93"/>
      <c r="G89" s="94"/>
      <c r="H89" s="80"/>
      <c r="I89" s="77"/>
      <c r="J89" s="81"/>
      <c r="K89" s="79"/>
      <c r="L89" s="77"/>
      <c r="M89" s="81"/>
      <c r="N89" s="79"/>
    </row>
    <row r="90" spans="1:14" x14ac:dyDescent="0.35">
      <c r="A90" s="59"/>
      <c r="B90" s="90"/>
      <c r="C90" s="89"/>
      <c r="D90" s="61" t="str">
        <f>IFERROR(IF(C90="No CAS","",INDEX('DEQ Pollutant List'!$C$7:$C$614,MATCH('5. Pollutant Emissions - MB'!C90,'DEQ Pollutant List'!$B$7:$B$614,0))),"")</f>
        <v/>
      </c>
      <c r="E90" s="201" t="str">
        <f>IFERROR(IF(OR($C90="",$C90="No CAS"),INDEX('DEQ Pollutant List'!$A$7:$A$614,MATCH($D90,'DEQ Pollutant List'!$C$7:$C$614,0)),INDEX('DEQ Pollutant List'!$A$7:$A$614,MATCH($C90,'DEQ Pollutant List'!$B$7:$B$614,0))),"")</f>
        <v/>
      </c>
      <c r="F90" s="93"/>
      <c r="G90" s="94"/>
      <c r="H90" s="80"/>
      <c r="I90" s="77"/>
      <c r="J90" s="81"/>
      <c r="K90" s="79"/>
      <c r="L90" s="77"/>
      <c r="M90" s="81"/>
      <c r="N90" s="79"/>
    </row>
    <row r="91" spans="1:14" x14ac:dyDescent="0.35">
      <c r="A91" s="59"/>
      <c r="B91" s="90"/>
      <c r="C91" s="89"/>
      <c r="D91" s="61" t="str">
        <f>IFERROR(IF(C91="No CAS","",INDEX('DEQ Pollutant List'!$C$7:$C$614,MATCH('5. Pollutant Emissions - MB'!C91,'DEQ Pollutant List'!$B$7:$B$614,0))),"")</f>
        <v/>
      </c>
      <c r="E91" s="201" t="str">
        <f>IFERROR(IF(OR($C91="",$C91="No CAS"),INDEX('DEQ Pollutant List'!$A$7:$A$614,MATCH($D91,'DEQ Pollutant List'!$C$7:$C$614,0)),INDEX('DEQ Pollutant List'!$A$7:$A$614,MATCH($C91,'DEQ Pollutant List'!$B$7:$B$614,0))),"")</f>
        <v/>
      </c>
      <c r="F91" s="93"/>
      <c r="G91" s="94"/>
      <c r="H91" s="80"/>
      <c r="I91" s="77"/>
      <c r="J91" s="81"/>
      <c r="K91" s="79"/>
      <c r="L91" s="77"/>
      <c r="M91" s="81"/>
      <c r="N91" s="79"/>
    </row>
    <row r="92" spans="1:14" x14ac:dyDescent="0.35">
      <c r="A92" s="59"/>
      <c r="B92" s="90"/>
      <c r="C92" s="89"/>
      <c r="D92" s="61" t="str">
        <f>IFERROR(IF(C92="No CAS","",INDEX('DEQ Pollutant List'!$C$7:$C$614,MATCH('5. Pollutant Emissions - MB'!C92,'DEQ Pollutant List'!$B$7:$B$614,0))),"")</f>
        <v/>
      </c>
      <c r="E92" s="201" t="str">
        <f>IFERROR(IF(OR($C92="",$C92="No CAS"),INDEX('DEQ Pollutant List'!$A$7:$A$614,MATCH($D92,'DEQ Pollutant List'!$C$7:$C$614,0)),INDEX('DEQ Pollutant List'!$A$7:$A$614,MATCH($C92,'DEQ Pollutant List'!$B$7:$B$614,0))),"")</f>
        <v/>
      </c>
      <c r="F92" s="93"/>
      <c r="G92" s="94"/>
      <c r="H92" s="80"/>
      <c r="I92" s="77"/>
      <c r="J92" s="81"/>
      <c r="K92" s="79"/>
      <c r="L92" s="77"/>
      <c r="M92" s="81"/>
      <c r="N92" s="79"/>
    </row>
    <row r="93" spans="1:14" x14ac:dyDescent="0.35">
      <c r="A93" s="59"/>
      <c r="B93" s="90"/>
      <c r="C93" s="89"/>
      <c r="D93" s="61" t="str">
        <f>IFERROR(IF(C93="No CAS","",INDEX('DEQ Pollutant List'!$C$7:$C$614,MATCH('5. Pollutant Emissions - MB'!C93,'DEQ Pollutant List'!$B$7:$B$614,0))),"")</f>
        <v/>
      </c>
      <c r="E93" s="201" t="str">
        <f>IFERROR(IF(OR($C93="",$C93="No CAS"),INDEX('DEQ Pollutant List'!$A$7:$A$614,MATCH($D93,'DEQ Pollutant List'!$C$7:$C$614,0)),INDEX('DEQ Pollutant List'!$A$7:$A$614,MATCH($C93,'DEQ Pollutant List'!$B$7:$B$614,0))),"")</f>
        <v/>
      </c>
      <c r="F93" s="93"/>
      <c r="G93" s="94"/>
      <c r="H93" s="80"/>
      <c r="I93" s="77"/>
      <c r="J93" s="81"/>
      <c r="K93" s="79"/>
      <c r="L93" s="77"/>
      <c r="M93" s="81"/>
      <c r="N93" s="79"/>
    </row>
    <row r="94" spans="1:14" x14ac:dyDescent="0.35">
      <c r="A94" s="59"/>
      <c r="B94" s="90"/>
      <c r="C94" s="89"/>
      <c r="D94" s="61" t="str">
        <f>IFERROR(IF(C94="No CAS","",INDEX('DEQ Pollutant List'!$C$7:$C$614,MATCH('5. Pollutant Emissions - MB'!C94,'DEQ Pollutant List'!$B$7:$B$614,0))),"")</f>
        <v/>
      </c>
      <c r="E94" s="201" t="str">
        <f>IFERROR(IF(OR($C94="",$C94="No CAS"),INDEX('DEQ Pollutant List'!$A$7:$A$614,MATCH($D94,'DEQ Pollutant List'!$C$7:$C$614,0)),INDEX('DEQ Pollutant List'!$A$7:$A$614,MATCH($C94,'DEQ Pollutant List'!$B$7:$B$614,0))),"")</f>
        <v/>
      </c>
      <c r="F94" s="93"/>
      <c r="G94" s="94"/>
      <c r="H94" s="80"/>
      <c r="I94" s="77"/>
      <c r="J94" s="81"/>
      <c r="K94" s="79"/>
      <c r="L94" s="77"/>
      <c r="M94" s="81"/>
      <c r="N94" s="79"/>
    </row>
    <row r="95" spans="1:14" x14ac:dyDescent="0.35">
      <c r="A95" s="59"/>
      <c r="B95" s="90"/>
      <c r="C95" s="89"/>
      <c r="D95" s="61" t="str">
        <f>IFERROR(IF(C95="No CAS","",INDEX('DEQ Pollutant List'!$C$7:$C$614,MATCH('5. Pollutant Emissions - MB'!C95,'DEQ Pollutant List'!$B$7:$B$614,0))),"")</f>
        <v/>
      </c>
      <c r="E95" s="201" t="str">
        <f>IFERROR(IF(OR($C95="",$C95="No CAS"),INDEX('DEQ Pollutant List'!$A$7:$A$614,MATCH($D95,'DEQ Pollutant List'!$C$7:$C$614,0)),INDEX('DEQ Pollutant List'!$A$7:$A$614,MATCH($C95,'DEQ Pollutant List'!$B$7:$B$614,0))),"")</f>
        <v/>
      </c>
      <c r="F95" s="93"/>
      <c r="G95" s="94"/>
      <c r="H95" s="80"/>
      <c r="I95" s="77"/>
      <c r="J95" s="81"/>
      <c r="K95" s="79"/>
      <c r="L95" s="77"/>
      <c r="M95" s="81"/>
      <c r="N95" s="79"/>
    </row>
    <row r="96" spans="1:14" x14ac:dyDescent="0.35">
      <c r="A96" s="59"/>
      <c r="B96" s="90"/>
      <c r="C96" s="89"/>
      <c r="D96" s="61" t="str">
        <f>IFERROR(IF(C96="No CAS","",INDEX('DEQ Pollutant List'!$C$7:$C$614,MATCH('5. Pollutant Emissions - MB'!C96,'DEQ Pollutant List'!$B$7:$B$614,0))),"")</f>
        <v/>
      </c>
      <c r="E96" s="201" t="str">
        <f>IFERROR(IF(OR($C96="",$C96="No CAS"),INDEX('DEQ Pollutant List'!$A$7:$A$614,MATCH($D96,'DEQ Pollutant List'!$C$7:$C$614,0)),INDEX('DEQ Pollutant List'!$A$7:$A$614,MATCH($C96,'DEQ Pollutant List'!$B$7:$B$614,0))),"")</f>
        <v/>
      </c>
      <c r="F96" s="93"/>
      <c r="G96" s="94"/>
      <c r="H96" s="80"/>
      <c r="I96" s="77"/>
      <c r="J96" s="81"/>
      <c r="K96" s="79"/>
      <c r="L96" s="77"/>
      <c r="M96" s="81"/>
      <c r="N96" s="79"/>
    </row>
    <row r="97" spans="1:14" x14ac:dyDescent="0.35">
      <c r="A97" s="59"/>
      <c r="B97" s="90"/>
      <c r="C97" s="89"/>
      <c r="D97" s="61" t="str">
        <f>IFERROR(IF(C97="No CAS","",INDEX('DEQ Pollutant List'!$C$7:$C$614,MATCH('5. Pollutant Emissions - MB'!C97,'DEQ Pollutant List'!$B$7:$B$614,0))),"")</f>
        <v/>
      </c>
      <c r="E97" s="201" t="str">
        <f>IFERROR(IF(OR($C97="",$C97="No CAS"),INDEX('DEQ Pollutant List'!$A$7:$A$614,MATCH($D97,'DEQ Pollutant List'!$C$7:$C$614,0)),INDEX('DEQ Pollutant List'!$A$7:$A$614,MATCH($C97,'DEQ Pollutant List'!$B$7:$B$614,0))),"")</f>
        <v/>
      </c>
      <c r="F97" s="93"/>
      <c r="G97" s="94"/>
      <c r="H97" s="80"/>
      <c r="I97" s="77"/>
      <c r="J97" s="81"/>
      <c r="K97" s="79"/>
      <c r="L97" s="77"/>
      <c r="M97" s="81"/>
      <c r="N97" s="79"/>
    </row>
    <row r="98" spans="1:14" x14ac:dyDescent="0.35">
      <c r="A98" s="59"/>
      <c r="B98" s="90"/>
      <c r="C98" s="89"/>
      <c r="D98" s="61" t="str">
        <f>IFERROR(IF(C98="No CAS","",INDEX('DEQ Pollutant List'!$C$7:$C$614,MATCH('5. Pollutant Emissions - MB'!C98,'DEQ Pollutant List'!$B$7:$B$614,0))),"")</f>
        <v/>
      </c>
      <c r="E98" s="201" t="str">
        <f>IFERROR(IF(OR($C98="",$C98="No CAS"),INDEX('DEQ Pollutant List'!$A$7:$A$614,MATCH($D98,'DEQ Pollutant List'!$C$7:$C$614,0)),INDEX('DEQ Pollutant List'!$A$7:$A$614,MATCH($C98,'DEQ Pollutant List'!$B$7:$B$614,0))),"")</f>
        <v/>
      </c>
      <c r="F98" s="93"/>
      <c r="G98" s="94"/>
      <c r="H98" s="80"/>
      <c r="I98" s="77"/>
      <c r="J98" s="81"/>
      <c r="K98" s="79"/>
      <c r="L98" s="77"/>
      <c r="M98" s="81"/>
      <c r="N98" s="79"/>
    </row>
    <row r="99" spans="1:14" x14ac:dyDescent="0.35">
      <c r="A99" s="59"/>
      <c r="B99" s="90"/>
      <c r="C99" s="89"/>
      <c r="D99" s="61" t="str">
        <f>IFERROR(IF(C99="No CAS","",INDEX('DEQ Pollutant List'!$C$7:$C$614,MATCH('5. Pollutant Emissions - MB'!C99,'DEQ Pollutant List'!$B$7:$B$614,0))),"")</f>
        <v/>
      </c>
      <c r="E99" s="201" t="str">
        <f>IFERROR(IF(OR($C99="",$C99="No CAS"),INDEX('DEQ Pollutant List'!$A$7:$A$614,MATCH($D99,'DEQ Pollutant List'!$C$7:$C$614,0)),INDEX('DEQ Pollutant List'!$A$7:$A$614,MATCH($C99,'DEQ Pollutant List'!$B$7:$B$614,0))),"")</f>
        <v/>
      </c>
      <c r="F99" s="93"/>
      <c r="G99" s="94"/>
      <c r="H99" s="80"/>
      <c r="I99" s="77"/>
      <c r="J99" s="81"/>
      <c r="K99" s="79"/>
      <c r="L99" s="77"/>
      <c r="M99" s="81"/>
      <c r="N99" s="79"/>
    </row>
    <row r="100" spans="1:14" x14ac:dyDescent="0.35">
      <c r="A100" s="59"/>
      <c r="B100" s="90"/>
      <c r="C100" s="89"/>
      <c r="D100" s="61" t="str">
        <f>IFERROR(IF(C100="No CAS","",INDEX('DEQ Pollutant List'!$C$7:$C$614,MATCH('5. Pollutant Emissions - MB'!C100,'DEQ Pollutant List'!$B$7:$B$614,0))),"")</f>
        <v/>
      </c>
      <c r="E100" s="201" t="str">
        <f>IFERROR(IF(OR($C100="",$C100="No CAS"),INDEX('DEQ Pollutant List'!$A$7:$A$614,MATCH($D100,'DEQ Pollutant List'!$C$7:$C$614,0)),INDEX('DEQ Pollutant List'!$A$7:$A$614,MATCH($C100,'DEQ Pollutant List'!$B$7:$B$614,0))),"")</f>
        <v/>
      </c>
      <c r="F100" s="93"/>
      <c r="G100" s="94"/>
      <c r="H100" s="80"/>
      <c r="I100" s="77"/>
      <c r="J100" s="81"/>
      <c r="K100" s="79"/>
      <c r="L100" s="77"/>
      <c r="M100" s="81"/>
      <c r="N100" s="79"/>
    </row>
    <row r="101" spans="1:14" x14ac:dyDescent="0.35">
      <c r="A101" s="59"/>
      <c r="B101" s="90"/>
      <c r="C101" s="89"/>
      <c r="D101" s="61" t="str">
        <f>IFERROR(IF(C101="No CAS","",INDEX('DEQ Pollutant List'!$C$7:$C$614,MATCH('5. Pollutant Emissions - MB'!C101,'DEQ Pollutant List'!$B$7:$B$614,0))),"")</f>
        <v/>
      </c>
      <c r="E101" s="201" t="str">
        <f>IFERROR(IF(OR($C101="",$C101="No CAS"),INDEX('DEQ Pollutant List'!$A$7:$A$614,MATCH($D101,'DEQ Pollutant List'!$C$7:$C$614,0)),INDEX('DEQ Pollutant List'!$A$7:$A$614,MATCH($C101,'DEQ Pollutant List'!$B$7:$B$614,0))),"")</f>
        <v/>
      </c>
      <c r="F101" s="93"/>
      <c r="G101" s="94"/>
      <c r="H101" s="80"/>
      <c r="I101" s="77"/>
      <c r="J101" s="81"/>
      <c r="K101" s="79"/>
      <c r="L101" s="77"/>
      <c r="M101" s="81"/>
      <c r="N101" s="79"/>
    </row>
    <row r="102" spans="1:14" x14ac:dyDescent="0.35">
      <c r="A102" s="59"/>
      <c r="B102" s="90"/>
      <c r="C102" s="89"/>
      <c r="D102" s="61" t="str">
        <f>IFERROR(IF(C102="No CAS","",INDEX('DEQ Pollutant List'!$C$7:$C$614,MATCH('5. Pollutant Emissions - MB'!C102,'DEQ Pollutant List'!$B$7:$B$614,0))),"")</f>
        <v/>
      </c>
      <c r="E102" s="201" t="str">
        <f>IFERROR(IF(OR($C102="",$C102="No CAS"),INDEX('DEQ Pollutant List'!$A$7:$A$614,MATCH($D102,'DEQ Pollutant List'!$C$7:$C$614,0)),INDEX('DEQ Pollutant List'!$A$7:$A$614,MATCH($C102,'DEQ Pollutant List'!$B$7:$B$614,0))),"")</f>
        <v/>
      </c>
      <c r="F102" s="93"/>
      <c r="G102" s="94"/>
      <c r="H102" s="80"/>
      <c r="I102" s="77"/>
      <c r="J102" s="81"/>
      <c r="K102" s="79"/>
      <c r="L102" s="77"/>
      <c r="M102" s="81"/>
      <c r="N102" s="79"/>
    </row>
    <row r="103" spans="1:14" x14ac:dyDescent="0.35">
      <c r="A103" s="59"/>
      <c r="B103" s="90"/>
      <c r="C103" s="89"/>
      <c r="D103" s="61" t="str">
        <f>IFERROR(IF(C103="No CAS","",INDEX('DEQ Pollutant List'!$C$7:$C$614,MATCH('5. Pollutant Emissions - MB'!C103,'DEQ Pollutant List'!$B$7:$B$614,0))),"")</f>
        <v/>
      </c>
      <c r="E103" s="201" t="str">
        <f>IFERROR(IF(OR($C103="",$C103="No CAS"),INDEX('DEQ Pollutant List'!$A$7:$A$614,MATCH($D103,'DEQ Pollutant List'!$C$7:$C$614,0)),INDEX('DEQ Pollutant List'!$A$7:$A$614,MATCH($C103,'DEQ Pollutant List'!$B$7:$B$614,0))),"")</f>
        <v/>
      </c>
      <c r="F103" s="93"/>
      <c r="G103" s="94"/>
      <c r="H103" s="80"/>
      <c r="I103" s="77"/>
      <c r="J103" s="81"/>
      <c r="K103" s="79"/>
      <c r="L103" s="77"/>
      <c r="M103" s="81"/>
      <c r="N103" s="79"/>
    </row>
    <row r="104" spans="1:14" x14ac:dyDescent="0.35">
      <c r="A104" s="59"/>
      <c r="B104" s="90"/>
      <c r="C104" s="89"/>
      <c r="D104" s="61" t="str">
        <f>IFERROR(IF(C104="No CAS","",INDEX('DEQ Pollutant List'!$C$7:$C$614,MATCH('5. Pollutant Emissions - MB'!C104,'DEQ Pollutant List'!$B$7:$B$614,0))),"")</f>
        <v/>
      </c>
      <c r="E104" s="201" t="str">
        <f>IFERROR(IF(OR($C104="",$C104="No CAS"),INDEX('DEQ Pollutant List'!$A$7:$A$614,MATCH($D104,'DEQ Pollutant List'!$C$7:$C$614,0)),INDEX('DEQ Pollutant List'!$A$7:$A$614,MATCH($C104,'DEQ Pollutant List'!$B$7:$B$614,0))),"")</f>
        <v/>
      </c>
      <c r="F104" s="93"/>
      <c r="G104" s="94"/>
      <c r="H104" s="80"/>
      <c r="I104" s="77"/>
      <c r="J104" s="81"/>
      <c r="K104" s="79"/>
      <c r="L104" s="77"/>
      <c r="M104" s="81"/>
      <c r="N104" s="79"/>
    </row>
    <row r="105" spans="1:14" x14ac:dyDescent="0.35">
      <c r="A105" s="59"/>
      <c r="B105" s="90"/>
      <c r="C105" s="89"/>
      <c r="D105" s="61" t="str">
        <f>IFERROR(IF(C105="No CAS","",INDEX('DEQ Pollutant List'!$C$7:$C$614,MATCH('5. Pollutant Emissions - MB'!C105,'DEQ Pollutant List'!$B$7:$B$614,0))),"")</f>
        <v/>
      </c>
      <c r="E105" s="201" t="str">
        <f>IFERROR(IF(OR($C105="",$C105="No CAS"),INDEX('DEQ Pollutant List'!$A$7:$A$614,MATCH($D105,'DEQ Pollutant List'!$C$7:$C$614,0)),INDEX('DEQ Pollutant List'!$A$7:$A$614,MATCH($C105,'DEQ Pollutant List'!$B$7:$B$614,0))),"")</f>
        <v/>
      </c>
      <c r="F105" s="93"/>
      <c r="G105" s="94"/>
      <c r="H105" s="80"/>
      <c r="I105" s="77"/>
      <c r="J105" s="81"/>
      <c r="K105" s="79"/>
      <c r="L105" s="77"/>
      <c r="M105" s="81"/>
      <c r="N105" s="79"/>
    </row>
    <row r="106" spans="1:14" x14ac:dyDescent="0.35">
      <c r="A106" s="59"/>
      <c r="B106" s="90"/>
      <c r="C106" s="89"/>
      <c r="D106" s="61" t="str">
        <f>IFERROR(IF(C106="No CAS","",INDEX('DEQ Pollutant List'!$C$7:$C$614,MATCH('5. Pollutant Emissions - MB'!C106,'DEQ Pollutant List'!$B$7:$B$614,0))),"")</f>
        <v/>
      </c>
      <c r="E106" s="201" t="str">
        <f>IFERROR(IF(OR($C106="",$C106="No CAS"),INDEX('DEQ Pollutant List'!$A$7:$A$614,MATCH($D106,'DEQ Pollutant List'!$C$7:$C$614,0)),INDEX('DEQ Pollutant List'!$A$7:$A$614,MATCH($C106,'DEQ Pollutant List'!$B$7:$B$614,0))),"")</f>
        <v/>
      </c>
      <c r="F106" s="93"/>
      <c r="G106" s="94"/>
      <c r="H106" s="80"/>
      <c r="I106" s="77"/>
      <c r="J106" s="81"/>
      <c r="K106" s="79"/>
      <c r="L106" s="77"/>
      <c r="M106" s="81"/>
      <c r="N106" s="79"/>
    </row>
    <row r="107" spans="1:14" x14ac:dyDescent="0.35">
      <c r="A107" s="59"/>
      <c r="B107" s="90"/>
      <c r="C107" s="89"/>
      <c r="D107" s="61" t="str">
        <f>IFERROR(IF(C107="No CAS","",INDEX('DEQ Pollutant List'!$C$7:$C$614,MATCH('5. Pollutant Emissions - MB'!C107,'DEQ Pollutant List'!$B$7:$B$614,0))),"")</f>
        <v/>
      </c>
      <c r="E107" s="201" t="str">
        <f>IFERROR(IF(OR($C107="",$C107="No CAS"),INDEX('DEQ Pollutant List'!$A$7:$A$614,MATCH($D107,'DEQ Pollutant List'!$C$7:$C$614,0)),INDEX('DEQ Pollutant List'!$A$7:$A$614,MATCH($C107,'DEQ Pollutant List'!$B$7:$B$614,0))),"")</f>
        <v/>
      </c>
      <c r="F107" s="93"/>
      <c r="G107" s="94"/>
      <c r="H107" s="80"/>
      <c r="I107" s="77"/>
      <c r="J107" s="81"/>
      <c r="K107" s="79"/>
      <c r="L107" s="77"/>
      <c r="M107" s="81"/>
      <c r="N107" s="79"/>
    </row>
    <row r="108" spans="1:14" x14ac:dyDescent="0.35">
      <c r="A108" s="59"/>
      <c r="B108" s="90"/>
      <c r="C108" s="89"/>
      <c r="D108" s="61" t="str">
        <f>IFERROR(IF(C108="No CAS","",INDEX('DEQ Pollutant List'!$C$7:$C$614,MATCH('5. Pollutant Emissions - MB'!C108,'DEQ Pollutant List'!$B$7:$B$614,0))),"")</f>
        <v/>
      </c>
      <c r="E108" s="201" t="str">
        <f>IFERROR(IF(OR($C108="",$C108="No CAS"),INDEX('DEQ Pollutant List'!$A$7:$A$614,MATCH($D108,'DEQ Pollutant List'!$C$7:$C$614,0)),INDEX('DEQ Pollutant List'!$A$7:$A$614,MATCH($C108,'DEQ Pollutant List'!$B$7:$B$614,0))),"")</f>
        <v/>
      </c>
      <c r="F108" s="93"/>
      <c r="G108" s="94"/>
      <c r="H108" s="80"/>
      <c r="I108" s="77"/>
      <c r="J108" s="81"/>
      <c r="K108" s="79"/>
      <c r="L108" s="77"/>
      <c r="M108" s="81"/>
      <c r="N108" s="79"/>
    </row>
    <row r="109" spans="1:14" x14ac:dyDescent="0.35">
      <c r="A109" s="59"/>
      <c r="B109" s="90"/>
      <c r="C109" s="89"/>
      <c r="D109" s="61" t="str">
        <f>IFERROR(IF(C109="No CAS","",INDEX('DEQ Pollutant List'!$C$7:$C$614,MATCH('5. Pollutant Emissions - MB'!C109,'DEQ Pollutant List'!$B$7:$B$614,0))),"")</f>
        <v/>
      </c>
      <c r="E109" s="201" t="str">
        <f>IFERROR(IF(OR($C109="",$C109="No CAS"),INDEX('DEQ Pollutant List'!$A$7:$A$614,MATCH($D109,'DEQ Pollutant List'!$C$7:$C$614,0)),INDEX('DEQ Pollutant List'!$A$7:$A$614,MATCH($C109,'DEQ Pollutant List'!$B$7:$B$614,0))),"")</f>
        <v/>
      </c>
      <c r="F109" s="93"/>
      <c r="G109" s="94"/>
      <c r="H109" s="80"/>
      <c r="I109" s="77"/>
      <c r="J109" s="81"/>
      <c r="K109" s="79"/>
      <c r="L109" s="77"/>
      <c r="M109" s="81"/>
      <c r="N109" s="79"/>
    </row>
    <row r="110" spans="1:14" x14ac:dyDescent="0.35">
      <c r="A110" s="59"/>
      <c r="B110" s="90"/>
      <c r="C110" s="89"/>
      <c r="D110" s="61" t="str">
        <f>IFERROR(IF(C110="No CAS","",INDEX('DEQ Pollutant List'!$C$7:$C$614,MATCH('5. Pollutant Emissions - MB'!C110,'DEQ Pollutant List'!$B$7:$B$614,0))),"")</f>
        <v/>
      </c>
      <c r="E110" s="201" t="str">
        <f>IFERROR(IF(OR($C110="",$C110="No CAS"),INDEX('DEQ Pollutant List'!$A$7:$A$614,MATCH($D110,'DEQ Pollutant List'!$C$7:$C$614,0)),INDEX('DEQ Pollutant List'!$A$7:$A$614,MATCH($C110,'DEQ Pollutant List'!$B$7:$B$614,0))),"")</f>
        <v/>
      </c>
      <c r="F110" s="93"/>
      <c r="G110" s="94"/>
      <c r="H110" s="80"/>
      <c r="I110" s="77"/>
      <c r="J110" s="81"/>
      <c r="K110" s="79"/>
      <c r="L110" s="77"/>
      <c r="M110" s="81"/>
      <c r="N110" s="79"/>
    </row>
    <row r="111" spans="1:14" x14ac:dyDescent="0.35">
      <c r="A111" s="59"/>
      <c r="B111" s="90"/>
      <c r="C111" s="89"/>
      <c r="D111" s="61" t="str">
        <f>IFERROR(IF(C111="No CAS","",INDEX('DEQ Pollutant List'!$C$7:$C$614,MATCH('5. Pollutant Emissions - MB'!C111,'DEQ Pollutant List'!$B$7:$B$614,0))),"")</f>
        <v/>
      </c>
      <c r="E111" s="201" t="str">
        <f>IFERROR(IF(OR($C111="",$C111="No CAS"),INDEX('DEQ Pollutant List'!$A$7:$A$614,MATCH($D111,'DEQ Pollutant List'!$C$7:$C$614,0)),INDEX('DEQ Pollutant List'!$A$7:$A$614,MATCH($C111,'DEQ Pollutant List'!$B$7:$B$614,0))),"")</f>
        <v/>
      </c>
      <c r="F111" s="93"/>
      <c r="G111" s="94"/>
      <c r="H111" s="80"/>
      <c r="I111" s="77"/>
      <c r="J111" s="81"/>
      <c r="K111" s="79"/>
      <c r="L111" s="77"/>
      <c r="M111" s="81"/>
      <c r="N111" s="79"/>
    </row>
    <row r="112" spans="1:14" x14ac:dyDescent="0.35">
      <c r="A112" s="59"/>
      <c r="B112" s="90"/>
      <c r="C112" s="89"/>
      <c r="D112" s="61" t="str">
        <f>IFERROR(IF(C112="No CAS","",INDEX('DEQ Pollutant List'!$C$7:$C$614,MATCH('5. Pollutant Emissions - MB'!C112,'DEQ Pollutant List'!$B$7:$B$614,0))),"")</f>
        <v/>
      </c>
      <c r="E112" s="201" t="str">
        <f>IFERROR(IF(OR($C112="",$C112="No CAS"),INDEX('DEQ Pollutant List'!$A$7:$A$614,MATCH($D112,'DEQ Pollutant List'!$C$7:$C$614,0)),INDEX('DEQ Pollutant List'!$A$7:$A$614,MATCH($C112,'DEQ Pollutant List'!$B$7:$B$614,0))),"")</f>
        <v/>
      </c>
      <c r="F112" s="93"/>
      <c r="G112" s="94"/>
      <c r="H112" s="80"/>
      <c r="I112" s="77"/>
      <c r="J112" s="81"/>
      <c r="K112" s="79"/>
      <c r="L112" s="77"/>
      <c r="M112" s="81"/>
      <c r="N112" s="79"/>
    </row>
    <row r="113" spans="1:14" x14ac:dyDescent="0.35">
      <c r="A113" s="59"/>
      <c r="B113" s="90"/>
      <c r="C113" s="89"/>
      <c r="D113" s="61" t="str">
        <f>IFERROR(IF(C113="No CAS","",INDEX('DEQ Pollutant List'!$C$7:$C$614,MATCH('5. Pollutant Emissions - MB'!C113,'DEQ Pollutant List'!$B$7:$B$614,0))),"")</f>
        <v/>
      </c>
      <c r="E113" s="201" t="str">
        <f>IFERROR(IF(OR($C113="",$C113="No CAS"),INDEX('DEQ Pollutant List'!$A$7:$A$614,MATCH($D113,'DEQ Pollutant List'!$C$7:$C$614,0)),INDEX('DEQ Pollutant List'!$A$7:$A$614,MATCH($C113,'DEQ Pollutant List'!$B$7:$B$614,0))),"")</f>
        <v/>
      </c>
      <c r="F113" s="93"/>
      <c r="G113" s="94"/>
      <c r="H113" s="80"/>
      <c r="I113" s="77"/>
      <c r="J113" s="81"/>
      <c r="K113" s="79"/>
      <c r="L113" s="77"/>
      <c r="M113" s="81"/>
      <c r="N113" s="79"/>
    </row>
    <row r="114" spans="1:14" x14ac:dyDescent="0.35">
      <c r="A114" s="59"/>
      <c r="B114" s="90"/>
      <c r="C114" s="89"/>
      <c r="D114" s="61" t="str">
        <f>IFERROR(IF(C114="No CAS","",INDEX('DEQ Pollutant List'!$C$7:$C$614,MATCH('5. Pollutant Emissions - MB'!C114,'DEQ Pollutant List'!$B$7:$B$614,0))),"")</f>
        <v/>
      </c>
      <c r="E114" s="201" t="str">
        <f>IFERROR(IF(OR($C114="",$C114="No CAS"),INDEX('DEQ Pollutant List'!$A$7:$A$614,MATCH($D114,'DEQ Pollutant List'!$C$7:$C$614,0)),INDEX('DEQ Pollutant List'!$A$7:$A$614,MATCH($C114,'DEQ Pollutant List'!$B$7:$B$614,0))),"")</f>
        <v/>
      </c>
      <c r="F114" s="93"/>
      <c r="G114" s="94"/>
      <c r="H114" s="80"/>
      <c r="I114" s="77"/>
      <c r="J114" s="81"/>
      <c r="K114" s="79"/>
      <c r="L114" s="77"/>
      <c r="M114" s="81"/>
      <c r="N114" s="79"/>
    </row>
    <row r="115" spans="1:14" x14ac:dyDescent="0.35">
      <c r="A115" s="59"/>
      <c r="B115" s="90"/>
      <c r="C115" s="89"/>
      <c r="D115" s="61" t="str">
        <f>IFERROR(IF(C115="No CAS","",INDEX('DEQ Pollutant List'!$C$7:$C$614,MATCH('5. Pollutant Emissions - MB'!C115,'DEQ Pollutant List'!$B$7:$B$614,0))),"")</f>
        <v/>
      </c>
      <c r="E115" s="201" t="str">
        <f>IFERROR(IF(OR($C115="",$C115="No CAS"),INDEX('DEQ Pollutant List'!$A$7:$A$614,MATCH($D115,'DEQ Pollutant List'!$C$7:$C$614,0)),INDEX('DEQ Pollutant List'!$A$7:$A$614,MATCH($C115,'DEQ Pollutant List'!$B$7:$B$614,0))),"")</f>
        <v/>
      </c>
      <c r="F115" s="93"/>
      <c r="G115" s="94"/>
      <c r="H115" s="80"/>
      <c r="I115" s="77"/>
      <c r="J115" s="81"/>
      <c r="K115" s="79"/>
      <c r="L115" s="77"/>
      <c r="M115" s="81"/>
      <c r="N115" s="79"/>
    </row>
    <row r="116" spans="1:14" x14ac:dyDescent="0.35">
      <c r="A116" s="59"/>
      <c r="B116" s="90"/>
      <c r="C116" s="89"/>
      <c r="D116" s="61" t="str">
        <f>IFERROR(IF(C116="No CAS","",INDEX('DEQ Pollutant List'!$C$7:$C$614,MATCH('5. Pollutant Emissions - MB'!C116,'DEQ Pollutant List'!$B$7:$B$614,0))),"")</f>
        <v/>
      </c>
      <c r="E116" s="201" t="str">
        <f>IFERROR(IF(OR($C116="",$C116="No CAS"),INDEX('DEQ Pollutant List'!$A$7:$A$614,MATCH($D116,'DEQ Pollutant List'!$C$7:$C$614,0)),INDEX('DEQ Pollutant List'!$A$7:$A$614,MATCH($C116,'DEQ Pollutant List'!$B$7:$B$614,0))),"")</f>
        <v/>
      </c>
      <c r="F116" s="93"/>
      <c r="G116" s="94"/>
      <c r="H116" s="80"/>
      <c r="I116" s="77"/>
      <c r="J116" s="81"/>
      <c r="K116" s="79"/>
      <c r="L116" s="77"/>
      <c r="M116" s="81"/>
      <c r="N116" s="79"/>
    </row>
    <row r="117" spans="1:14" x14ac:dyDescent="0.35">
      <c r="A117" s="59"/>
      <c r="B117" s="90"/>
      <c r="C117" s="89"/>
      <c r="D117" s="61" t="str">
        <f>IFERROR(IF(C117="No CAS","",INDEX('DEQ Pollutant List'!$C$7:$C$614,MATCH('5. Pollutant Emissions - MB'!C117,'DEQ Pollutant List'!$B$7:$B$614,0))),"")</f>
        <v/>
      </c>
      <c r="E117" s="201" t="str">
        <f>IFERROR(IF(OR($C117="",$C117="No CAS"),INDEX('DEQ Pollutant List'!$A$7:$A$614,MATCH($D117,'DEQ Pollutant List'!$C$7:$C$614,0)),INDEX('DEQ Pollutant List'!$A$7:$A$614,MATCH($C117,'DEQ Pollutant List'!$B$7:$B$614,0))),"")</f>
        <v/>
      </c>
      <c r="F117" s="93"/>
      <c r="G117" s="94"/>
      <c r="H117" s="80"/>
      <c r="I117" s="77"/>
      <c r="J117" s="81"/>
      <c r="K117" s="79"/>
      <c r="L117" s="77"/>
      <c r="M117" s="81"/>
      <c r="N117" s="79"/>
    </row>
    <row r="118" spans="1:14" x14ac:dyDescent="0.35">
      <c r="A118" s="59"/>
      <c r="B118" s="90"/>
      <c r="C118" s="89"/>
      <c r="D118" s="61" t="str">
        <f>IFERROR(IF(C118="No CAS","",INDEX('DEQ Pollutant List'!$C$7:$C$614,MATCH('5. Pollutant Emissions - MB'!C118,'DEQ Pollutant List'!$B$7:$B$614,0))),"")</f>
        <v/>
      </c>
      <c r="E118" s="201" t="str">
        <f>IFERROR(IF(OR($C118="",$C118="No CAS"),INDEX('DEQ Pollutant List'!$A$7:$A$614,MATCH($D118,'DEQ Pollutant List'!$C$7:$C$614,0)),INDEX('DEQ Pollutant List'!$A$7:$A$614,MATCH($C118,'DEQ Pollutant List'!$B$7:$B$614,0))),"")</f>
        <v/>
      </c>
      <c r="F118" s="93"/>
      <c r="G118" s="94"/>
      <c r="H118" s="80"/>
      <c r="I118" s="77"/>
      <c r="J118" s="81"/>
      <c r="K118" s="79"/>
      <c r="L118" s="77"/>
      <c r="M118" s="81"/>
      <c r="N118" s="79"/>
    </row>
    <row r="119" spans="1:14" x14ac:dyDescent="0.35">
      <c r="A119" s="59"/>
      <c r="B119" s="90"/>
      <c r="C119" s="89"/>
      <c r="D119" s="61" t="str">
        <f>IFERROR(IF(C119="No CAS","",INDEX('DEQ Pollutant List'!$C$7:$C$614,MATCH('5. Pollutant Emissions - MB'!C119,'DEQ Pollutant List'!$B$7:$B$614,0))),"")</f>
        <v/>
      </c>
      <c r="E119" s="201" t="str">
        <f>IFERROR(IF(OR($C119="",$C119="No CAS"),INDEX('DEQ Pollutant List'!$A$7:$A$614,MATCH($D119,'DEQ Pollutant List'!$C$7:$C$614,0)),INDEX('DEQ Pollutant List'!$A$7:$A$614,MATCH($C119,'DEQ Pollutant List'!$B$7:$B$614,0))),"")</f>
        <v/>
      </c>
      <c r="F119" s="93"/>
      <c r="G119" s="94"/>
      <c r="H119" s="80"/>
      <c r="I119" s="77"/>
      <c r="J119" s="81"/>
      <c r="K119" s="79"/>
      <c r="L119" s="77"/>
      <c r="M119" s="81"/>
      <c r="N119" s="79"/>
    </row>
    <row r="120" spans="1:14" x14ac:dyDescent="0.35">
      <c r="A120" s="59"/>
      <c r="B120" s="90"/>
      <c r="C120" s="89"/>
      <c r="D120" s="61" t="str">
        <f>IFERROR(IF(C120="No CAS","",INDEX('DEQ Pollutant List'!$C$7:$C$614,MATCH('5. Pollutant Emissions - MB'!C120,'DEQ Pollutant List'!$B$7:$B$614,0))),"")</f>
        <v/>
      </c>
      <c r="E120" s="201" t="str">
        <f>IFERROR(IF(OR($C120="",$C120="No CAS"),INDEX('DEQ Pollutant List'!$A$7:$A$614,MATCH($D120,'DEQ Pollutant List'!$C$7:$C$614,0)),INDEX('DEQ Pollutant List'!$A$7:$A$614,MATCH($C120,'DEQ Pollutant List'!$B$7:$B$614,0))),"")</f>
        <v/>
      </c>
      <c r="F120" s="93"/>
      <c r="G120" s="94"/>
      <c r="H120" s="80"/>
      <c r="I120" s="77"/>
      <c r="J120" s="81"/>
      <c r="K120" s="79"/>
      <c r="L120" s="77"/>
      <c r="M120" s="81"/>
      <c r="N120" s="79"/>
    </row>
    <row r="121" spans="1:14" x14ac:dyDescent="0.35">
      <c r="A121" s="59"/>
      <c r="B121" s="90"/>
      <c r="C121" s="89"/>
      <c r="D121" s="61" t="str">
        <f>IFERROR(IF(C121="No CAS","",INDEX('DEQ Pollutant List'!$C$7:$C$614,MATCH('5. Pollutant Emissions - MB'!C121,'DEQ Pollutant List'!$B$7:$B$614,0))),"")</f>
        <v/>
      </c>
      <c r="E121" s="201" t="str">
        <f>IFERROR(IF(OR($C121="",$C121="No CAS"),INDEX('DEQ Pollutant List'!$A$7:$A$614,MATCH($D121,'DEQ Pollutant List'!$C$7:$C$614,0)),INDEX('DEQ Pollutant List'!$A$7:$A$614,MATCH($C121,'DEQ Pollutant List'!$B$7:$B$614,0))),"")</f>
        <v/>
      </c>
      <c r="F121" s="93"/>
      <c r="G121" s="94"/>
      <c r="H121" s="80"/>
      <c r="I121" s="77"/>
      <c r="J121" s="81"/>
      <c r="K121" s="79"/>
      <c r="L121" s="77"/>
      <c r="M121" s="81"/>
      <c r="N121" s="79"/>
    </row>
    <row r="122" spans="1:14" x14ac:dyDescent="0.35">
      <c r="A122" s="59"/>
      <c r="B122" s="90"/>
      <c r="C122" s="89"/>
      <c r="D122" s="61" t="str">
        <f>IFERROR(IF(C122="No CAS","",INDEX('DEQ Pollutant List'!$C$7:$C$614,MATCH('5. Pollutant Emissions - MB'!C122,'DEQ Pollutant List'!$B$7:$B$614,0))),"")</f>
        <v/>
      </c>
      <c r="E122" s="201" t="str">
        <f>IFERROR(IF(OR($C122="",$C122="No CAS"),INDEX('DEQ Pollutant List'!$A$7:$A$614,MATCH($D122,'DEQ Pollutant List'!$C$7:$C$614,0)),INDEX('DEQ Pollutant List'!$A$7:$A$614,MATCH($C122,'DEQ Pollutant List'!$B$7:$B$614,0))),"")</f>
        <v/>
      </c>
      <c r="F122" s="93"/>
      <c r="G122" s="94"/>
      <c r="H122" s="80"/>
      <c r="I122" s="77"/>
      <c r="J122" s="81"/>
      <c r="K122" s="79"/>
      <c r="L122" s="77"/>
      <c r="M122" s="81"/>
      <c r="N122" s="79"/>
    </row>
    <row r="123" spans="1:14" x14ac:dyDescent="0.35">
      <c r="A123" s="59"/>
      <c r="B123" s="90"/>
      <c r="C123" s="89"/>
      <c r="D123" s="61" t="str">
        <f>IFERROR(IF(C123="No CAS","",INDEX('DEQ Pollutant List'!$C$7:$C$614,MATCH('5. Pollutant Emissions - MB'!C123,'DEQ Pollutant List'!$B$7:$B$614,0))),"")</f>
        <v/>
      </c>
      <c r="E123" s="201" t="str">
        <f>IFERROR(IF(OR($C123="",$C123="No CAS"),INDEX('DEQ Pollutant List'!$A$7:$A$614,MATCH($D123,'DEQ Pollutant List'!$C$7:$C$614,0)),INDEX('DEQ Pollutant List'!$A$7:$A$614,MATCH($C123,'DEQ Pollutant List'!$B$7:$B$614,0))),"")</f>
        <v/>
      </c>
      <c r="F123" s="93"/>
      <c r="G123" s="94"/>
      <c r="H123" s="80"/>
      <c r="I123" s="77"/>
      <c r="J123" s="81"/>
      <c r="K123" s="79"/>
      <c r="L123" s="77"/>
      <c r="M123" s="81"/>
      <c r="N123" s="79"/>
    </row>
    <row r="124" spans="1:14" x14ac:dyDescent="0.35">
      <c r="A124" s="59"/>
      <c r="B124" s="90"/>
      <c r="C124" s="89"/>
      <c r="D124" s="61" t="str">
        <f>IFERROR(IF(C124="No CAS","",INDEX('DEQ Pollutant List'!$C$7:$C$614,MATCH('5. Pollutant Emissions - MB'!C124,'DEQ Pollutant List'!$B$7:$B$614,0))),"")</f>
        <v/>
      </c>
      <c r="E124" s="201" t="str">
        <f>IFERROR(IF(OR($C124="",$C124="No CAS"),INDEX('DEQ Pollutant List'!$A$7:$A$614,MATCH($D124,'DEQ Pollutant List'!$C$7:$C$614,0)),INDEX('DEQ Pollutant List'!$A$7:$A$614,MATCH($C124,'DEQ Pollutant List'!$B$7:$B$614,0))),"")</f>
        <v/>
      </c>
      <c r="F124" s="93"/>
      <c r="G124" s="94"/>
      <c r="H124" s="80"/>
      <c r="I124" s="77"/>
      <c r="J124" s="81"/>
      <c r="K124" s="79"/>
      <c r="L124" s="77"/>
      <c r="M124" s="81"/>
      <c r="N124" s="79"/>
    </row>
    <row r="125" spans="1:14" x14ac:dyDescent="0.35">
      <c r="A125" s="59"/>
      <c r="B125" s="90"/>
      <c r="C125" s="89"/>
      <c r="D125" s="61" t="str">
        <f>IFERROR(IF(C125="No CAS","",INDEX('DEQ Pollutant List'!$C$7:$C$614,MATCH('5. Pollutant Emissions - MB'!C125,'DEQ Pollutant List'!$B$7:$B$614,0))),"")</f>
        <v/>
      </c>
      <c r="E125" s="201" t="str">
        <f>IFERROR(IF(OR($C125="",$C125="No CAS"),INDEX('DEQ Pollutant List'!$A$7:$A$614,MATCH($D125,'DEQ Pollutant List'!$C$7:$C$614,0)),INDEX('DEQ Pollutant List'!$A$7:$A$614,MATCH($C125,'DEQ Pollutant List'!$B$7:$B$614,0))),"")</f>
        <v/>
      </c>
      <c r="F125" s="93"/>
      <c r="G125" s="94"/>
      <c r="H125" s="80"/>
      <c r="I125" s="77"/>
      <c r="J125" s="81"/>
      <c r="K125" s="79"/>
      <c r="L125" s="77"/>
      <c r="M125" s="81"/>
      <c r="N125" s="79"/>
    </row>
    <row r="126" spans="1:14" x14ac:dyDescent="0.35">
      <c r="A126" s="59"/>
      <c r="B126" s="90"/>
      <c r="C126" s="89"/>
      <c r="D126" s="61" t="str">
        <f>IFERROR(IF(C126="No CAS","",INDEX('DEQ Pollutant List'!$C$7:$C$614,MATCH('5. Pollutant Emissions - MB'!C126,'DEQ Pollutant List'!$B$7:$B$614,0))),"")</f>
        <v/>
      </c>
      <c r="E126" s="201" t="str">
        <f>IFERROR(IF(OR($C126="",$C126="No CAS"),INDEX('DEQ Pollutant List'!$A$7:$A$614,MATCH($D126,'DEQ Pollutant List'!$C$7:$C$614,0)),INDEX('DEQ Pollutant List'!$A$7:$A$614,MATCH($C126,'DEQ Pollutant List'!$B$7:$B$614,0))),"")</f>
        <v/>
      </c>
      <c r="F126" s="93"/>
      <c r="G126" s="94"/>
      <c r="H126" s="80"/>
      <c r="I126" s="77"/>
      <c r="J126" s="81"/>
      <c r="K126" s="79"/>
      <c r="L126" s="77"/>
      <c r="M126" s="81"/>
      <c r="N126" s="79"/>
    </row>
    <row r="127" spans="1:14" x14ac:dyDescent="0.35">
      <c r="A127" s="59"/>
      <c r="B127" s="90"/>
      <c r="C127" s="89"/>
      <c r="D127" s="61" t="str">
        <f>IFERROR(IF(C127="No CAS","",INDEX('DEQ Pollutant List'!$C$7:$C$614,MATCH('5. Pollutant Emissions - MB'!C127,'DEQ Pollutant List'!$B$7:$B$614,0))),"")</f>
        <v/>
      </c>
      <c r="E127" s="201" t="str">
        <f>IFERROR(IF(OR($C127="",$C127="No CAS"),INDEX('DEQ Pollutant List'!$A$7:$A$614,MATCH($D127,'DEQ Pollutant List'!$C$7:$C$614,0)),INDEX('DEQ Pollutant List'!$A$7:$A$614,MATCH($C127,'DEQ Pollutant List'!$B$7:$B$614,0))),"")</f>
        <v/>
      </c>
      <c r="F127" s="93"/>
      <c r="G127" s="94"/>
      <c r="H127" s="80"/>
      <c r="I127" s="77"/>
      <c r="J127" s="81"/>
      <c r="K127" s="79"/>
      <c r="L127" s="77"/>
      <c r="M127" s="81"/>
      <c r="N127" s="79"/>
    </row>
    <row r="128" spans="1:14" x14ac:dyDescent="0.35">
      <c r="A128" s="59"/>
      <c r="B128" s="90"/>
      <c r="C128" s="89"/>
      <c r="D128" s="61" t="str">
        <f>IFERROR(IF(C128="No CAS","",INDEX('DEQ Pollutant List'!$C$7:$C$614,MATCH('5. Pollutant Emissions - MB'!C128,'DEQ Pollutant List'!$B$7:$B$614,0))),"")</f>
        <v/>
      </c>
      <c r="E128" s="201" t="str">
        <f>IFERROR(IF(OR($C128="",$C128="No CAS"),INDEX('DEQ Pollutant List'!$A$7:$A$614,MATCH($D128,'DEQ Pollutant List'!$C$7:$C$614,0)),INDEX('DEQ Pollutant List'!$A$7:$A$614,MATCH($C128,'DEQ Pollutant List'!$B$7:$B$614,0))),"")</f>
        <v/>
      </c>
      <c r="F128" s="93"/>
      <c r="G128" s="94"/>
      <c r="H128" s="80"/>
      <c r="I128" s="77"/>
      <c r="J128" s="81"/>
      <c r="K128" s="79"/>
      <c r="L128" s="77"/>
      <c r="M128" s="81"/>
      <c r="N128" s="79"/>
    </row>
    <row r="129" spans="1:14" x14ac:dyDescent="0.35">
      <c r="A129" s="59"/>
      <c r="B129" s="90"/>
      <c r="C129" s="89"/>
      <c r="D129" s="61" t="str">
        <f>IFERROR(IF(C129="No CAS","",INDEX('DEQ Pollutant List'!$C$7:$C$614,MATCH('5. Pollutant Emissions - MB'!C129,'DEQ Pollutant List'!$B$7:$B$614,0))),"")</f>
        <v/>
      </c>
      <c r="E129" s="201" t="str">
        <f>IFERROR(IF(OR($C129="",$C129="No CAS"),INDEX('DEQ Pollutant List'!$A$7:$A$614,MATCH($D129,'DEQ Pollutant List'!$C$7:$C$614,0)),INDEX('DEQ Pollutant List'!$A$7:$A$614,MATCH($C129,'DEQ Pollutant List'!$B$7:$B$614,0))),"")</f>
        <v/>
      </c>
      <c r="F129" s="93"/>
      <c r="G129" s="94"/>
      <c r="H129" s="80"/>
      <c r="I129" s="77"/>
      <c r="J129" s="81"/>
      <c r="K129" s="79"/>
      <c r="L129" s="77"/>
      <c r="M129" s="81"/>
      <c r="N129" s="79"/>
    </row>
    <row r="130" spans="1:14" x14ac:dyDescent="0.35">
      <c r="A130" s="59"/>
      <c r="B130" s="90"/>
      <c r="C130" s="89"/>
      <c r="D130" s="61" t="str">
        <f>IFERROR(IF(C130="No CAS","",INDEX('DEQ Pollutant List'!$C$7:$C$614,MATCH('5. Pollutant Emissions - MB'!C130,'DEQ Pollutant List'!$B$7:$B$614,0))),"")</f>
        <v/>
      </c>
      <c r="E130" s="201" t="str">
        <f>IFERROR(IF(OR($C130="",$C130="No CAS"),INDEX('DEQ Pollutant List'!$A$7:$A$614,MATCH($D130,'DEQ Pollutant List'!$C$7:$C$614,0)),INDEX('DEQ Pollutant List'!$A$7:$A$614,MATCH($C130,'DEQ Pollutant List'!$B$7:$B$614,0))),"")</f>
        <v/>
      </c>
      <c r="F130" s="93"/>
      <c r="G130" s="94"/>
      <c r="H130" s="80"/>
      <c r="I130" s="77"/>
      <c r="J130" s="81"/>
      <c r="K130" s="79"/>
      <c r="L130" s="77"/>
      <c r="M130" s="81"/>
      <c r="N130" s="79"/>
    </row>
    <row r="131" spans="1:14" x14ac:dyDescent="0.35">
      <c r="A131" s="59"/>
      <c r="B131" s="90"/>
      <c r="C131" s="89"/>
      <c r="D131" s="61" t="str">
        <f>IFERROR(IF(C131="No CAS","",INDEX('DEQ Pollutant List'!$C$7:$C$614,MATCH('5. Pollutant Emissions - MB'!C131,'DEQ Pollutant List'!$B$7:$B$614,0))),"")</f>
        <v/>
      </c>
      <c r="E131" s="201" t="str">
        <f>IFERROR(IF(OR($C131="",$C131="No CAS"),INDEX('DEQ Pollutant List'!$A$7:$A$614,MATCH($D131,'DEQ Pollutant List'!$C$7:$C$614,0)),INDEX('DEQ Pollutant List'!$A$7:$A$614,MATCH($C131,'DEQ Pollutant List'!$B$7:$B$614,0))),"")</f>
        <v/>
      </c>
      <c r="F131" s="93"/>
      <c r="G131" s="94"/>
      <c r="H131" s="80"/>
      <c r="I131" s="77"/>
      <c r="J131" s="81"/>
      <c r="K131" s="79"/>
      <c r="L131" s="77"/>
      <c r="M131" s="81"/>
      <c r="N131" s="79"/>
    </row>
    <row r="132" spans="1:14" x14ac:dyDescent="0.35">
      <c r="A132" s="59"/>
      <c r="B132" s="90"/>
      <c r="C132" s="89"/>
      <c r="D132" s="61" t="str">
        <f>IFERROR(IF(C132="No CAS","",INDEX('DEQ Pollutant List'!$C$7:$C$614,MATCH('5. Pollutant Emissions - MB'!C132,'DEQ Pollutant List'!$B$7:$B$614,0))),"")</f>
        <v/>
      </c>
      <c r="E132" s="201" t="str">
        <f>IFERROR(IF(OR($C132="",$C132="No CAS"),INDEX('DEQ Pollutant List'!$A$7:$A$614,MATCH($D132,'DEQ Pollutant List'!$C$7:$C$614,0)),INDEX('DEQ Pollutant List'!$A$7:$A$614,MATCH($C132,'DEQ Pollutant List'!$B$7:$B$614,0))),"")</f>
        <v/>
      </c>
      <c r="F132" s="93"/>
      <c r="G132" s="94"/>
      <c r="H132" s="80"/>
      <c r="I132" s="77"/>
      <c r="J132" s="81"/>
      <c r="K132" s="79"/>
      <c r="L132" s="77"/>
      <c r="M132" s="81"/>
      <c r="N132" s="79"/>
    </row>
    <row r="133" spans="1:14" x14ac:dyDescent="0.35">
      <c r="A133" s="59"/>
      <c r="B133" s="90"/>
      <c r="C133" s="89"/>
      <c r="D133" s="61" t="str">
        <f>IFERROR(IF(C133="No CAS","",INDEX('DEQ Pollutant List'!$C$7:$C$614,MATCH('5. Pollutant Emissions - MB'!C133,'DEQ Pollutant List'!$B$7:$B$614,0))),"")</f>
        <v/>
      </c>
      <c r="E133" s="201" t="str">
        <f>IFERROR(IF(OR($C133="",$C133="No CAS"),INDEX('DEQ Pollutant List'!$A$7:$A$614,MATCH($D133,'DEQ Pollutant List'!$C$7:$C$614,0)),INDEX('DEQ Pollutant List'!$A$7:$A$614,MATCH($C133,'DEQ Pollutant List'!$B$7:$B$614,0))),"")</f>
        <v/>
      </c>
      <c r="F133" s="93"/>
      <c r="G133" s="94"/>
      <c r="H133" s="80"/>
      <c r="I133" s="77"/>
      <c r="J133" s="81"/>
      <c r="K133" s="79"/>
      <c r="L133" s="77"/>
      <c r="M133" s="81"/>
      <c r="N133" s="79"/>
    </row>
    <row r="134" spans="1:14" x14ac:dyDescent="0.35">
      <c r="A134" s="59"/>
      <c r="B134" s="90"/>
      <c r="C134" s="89"/>
      <c r="D134" s="61" t="str">
        <f>IFERROR(IF(C134="No CAS","",INDEX('DEQ Pollutant List'!$C$7:$C$614,MATCH('5. Pollutant Emissions - MB'!C134,'DEQ Pollutant List'!$B$7:$B$614,0))),"")</f>
        <v/>
      </c>
      <c r="E134" s="201" t="str">
        <f>IFERROR(IF(OR($C134="",$C134="No CAS"),INDEX('DEQ Pollutant List'!$A$7:$A$614,MATCH($D134,'DEQ Pollutant List'!$C$7:$C$614,0)),INDEX('DEQ Pollutant List'!$A$7:$A$614,MATCH($C134,'DEQ Pollutant List'!$B$7:$B$614,0))),"")</f>
        <v/>
      </c>
      <c r="F134" s="93"/>
      <c r="G134" s="94"/>
      <c r="H134" s="80"/>
      <c r="I134" s="77"/>
      <c r="J134" s="81"/>
      <c r="K134" s="79"/>
      <c r="L134" s="77"/>
      <c r="M134" s="81"/>
      <c r="N134" s="79"/>
    </row>
    <row r="135" spans="1:14" x14ac:dyDescent="0.35">
      <c r="A135" s="59"/>
      <c r="B135" s="90"/>
      <c r="C135" s="89"/>
      <c r="D135" s="61" t="str">
        <f>IFERROR(IF(C135="No CAS","",INDEX('DEQ Pollutant List'!$C$7:$C$614,MATCH('5. Pollutant Emissions - MB'!C135,'DEQ Pollutant List'!$B$7:$B$614,0))),"")</f>
        <v/>
      </c>
      <c r="E135" s="201" t="str">
        <f>IFERROR(IF(OR($C135="",$C135="No CAS"),INDEX('DEQ Pollutant List'!$A$7:$A$614,MATCH($D135,'DEQ Pollutant List'!$C$7:$C$614,0)),INDEX('DEQ Pollutant List'!$A$7:$A$614,MATCH($C135,'DEQ Pollutant List'!$B$7:$B$614,0))),"")</f>
        <v/>
      </c>
      <c r="F135" s="93"/>
      <c r="G135" s="94"/>
      <c r="H135" s="80"/>
      <c r="I135" s="77"/>
      <c r="J135" s="81"/>
      <c r="K135" s="79"/>
      <c r="L135" s="77"/>
      <c r="M135" s="81"/>
      <c r="N135" s="79"/>
    </row>
    <row r="136" spans="1:14" x14ac:dyDescent="0.35">
      <c r="A136" s="59"/>
      <c r="B136" s="90"/>
      <c r="C136" s="89"/>
      <c r="D136" s="61" t="str">
        <f>IFERROR(IF(C136="No CAS","",INDEX('DEQ Pollutant List'!$C$7:$C$614,MATCH('5. Pollutant Emissions - MB'!C136,'DEQ Pollutant List'!$B$7:$B$614,0))),"")</f>
        <v/>
      </c>
      <c r="E136" s="201" t="str">
        <f>IFERROR(IF(OR($C136="",$C136="No CAS"),INDEX('DEQ Pollutant List'!$A$7:$A$614,MATCH($D136,'DEQ Pollutant List'!$C$7:$C$614,0)),INDEX('DEQ Pollutant List'!$A$7:$A$614,MATCH($C136,'DEQ Pollutant List'!$B$7:$B$614,0))),"")</f>
        <v/>
      </c>
      <c r="F136" s="93"/>
      <c r="G136" s="94"/>
      <c r="H136" s="80"/>
      <c r="I136" s="77"/>
      <c r="J136" s="81"/>
      <c r="K136" s="79"/>
      <c r="L136" s="77"/>
      <c r="M136" s="81"/>
      <c r="N136" s="79"/>
    </row>
    <row r="137" spans="1:14" x14ac:dyDescent="0.35">
      <c r="A137" s="59"/>
      <c r="B137" s="90"/>
      <c r="C137" s="89"/>
      <c r="D137" s="61" t="str">
        <f>IFERROR(IF(C137="No CAS","",INDEX('DEQ Pollutant List'!$C$7:$C$614,MATCH('5. Pollutant Emissions - MB'!C137,'DEQ Pollutant List'!$B$7:$B$614,0))),"")</f>
        <v/>
      </c>
      <c r="E137" s="201" t="str">
        <f>IFERROR(IF(OR($C137="",$C137="No CAS"),INDEX('DEQ Pollutant List'!$A$7:$A$614,MATCH($D137,'DEQ Pollutant List'!$C$7:$C$614,0)),INDEX('DEQ Pollutant List'!$A$7:$A$614,MATCH($C137,'DEQ Pollutant List'!$B$7:$B$614,0))),"")</f>
        <v/>
      </c>
      <c r="F137" s="93"/>
      <c r="G137" s="94"/>
      <c r="H137" s="80"/>
      <c r="I137" s="77"/>
      <c r="J137" s="81"/>
      <c r="K137" s="79"/>
      <c r="L137" s="77"/>
      <c r="M137" s="81"/>
      <c r="N137" s="79"/>
    </row>
    <row r="138" spans="1:14" x14ac:dyDescent="0.35">
      <c r="A138" s="59"/>
      <c r="B138" s="90"/>
      <c r="C138" s="89"/>
      <c r="D138" s="61" t="str">
        <f>IFERROR(IF(C138="No CAS","",INDEX('DEQ Pollutant List'!$C$7:$C$614,MATCH('5. Pollutant Emissions - MB'!C138,'DEQ Pollutant List'!$B$7:$B$614,0))),"")</f>
        <v/>
      </c>
      <c r="E138" s="201" t="str">
        <f>IFERROR(IF(OR($C138="",$C138="No CAS"),INDEX('DEQ Pollutant List'!$A$7:$A$614,MATCH($D138,'DEQ Pollutant List'!$C$7:$C$614,0)),INDEX('DEQ Pollutant List'!$A$7:$A$614,MATCH($C138,'DEQ Pollutant List'!$B$7:$B$614,0))),"")</f>
        <v/>
      </c>
      <c r="F138" s="93"/>
      <c r="G138" s="94"/>
      <c r="H138" s="80"/>
      <c r="I138" s="77"/>
      <c r="J138" s="81"/>
      <c r="K138" s="79"/>
      <c r="L138" s="77"/>
      <c r="M138" s="81"/>
      <c r="N138" s="79"/>
    </row>
    <row r="139" spans="1:14" x14ac:dyDescent="0.35">
      <c r="A139" s="59"/>
      <c r="B139" s="90"/>
      <c r="C139" s="89"/>
      <c r="D139" s="61" t="str">
        <f>IFERROR(IF(C139="No CAS","",INDEX('DEQ Pollutant List'!$C$7:$C$614,MATCH('5. Pollutant Emissions - MB'!C139,'DEQ Pollutant List'!$B$7:$B$614,0))),"")</f>
        <v/>
      </c>
      <c r="E139" s="201" t="str">
        <f>IFERROR(IF(OR($C139="",$C139="No CAS"),INDEX('DEQ Pollutant List'!$A$7:$A$614,MATCH($D139,'DEQ Pollutant List'!$C$7:$C$614,0)),INDEX('DEQ Pollutant List'!$A$7:$A$614,MATCH($C139,'DEQ Pollutant List'!$B$7:$B$614,0))),"")</f>
        <v/>
      </c>
      <c r="F139" s="93"/>
      <c r="G139" s="94"/>
      <c r="H139" s="80"/>
      <c r="I139" s="77"/>
      <c r="J139" s="81"/>
      <c r="K139" s="79"/>
      <c r="L139" s="77"/>
      <c r="M139" s="81"/>
      <c r="N139" s="79"/>
    </row>
    <row r="140" spans="1:14" x14ac:dyDescent="0.35">
      <c r="A140" s="59"/>
      <c r="B140" s="90"/>
      <c r="C140" s="89"/>
      <c r="D140" s="61" t="str">
        <f>IFERROR(IF(C140="No CAS","",INDEX('DEQ Pollutant List'!$C$7:$C$614,MATCH('5. Pollutant Emissions - MB'!C140,'DEQ Pollutant List'!$B$7:$B$614,0))),"")</f>
        <v/>
      </c>
      <c r="E140" s="201" t="str">
        <f>IFERROR(IF(OR($C140="",$C140="No CAS"),INDEX('DEQ Pollutant List'!$A$7:$A$614,MATCH($D140,'DEQ Pollutant List'!$C$7:$C$614,0)),INDEX('DEQ Pollutant List'!$A$7:$A$614,MATCH($C140,'DEQ Pollutant List'!$B$7:$B$614,0))),"")</f>
        <v/>
      </c>
      <c r="F140" s="93"/>
      <c r="G140" s="94"/>
      <c r="H140" s="80"/>
      <c r="I140" s="77"/>
      <c r="J140" s="81"/>
      <c r="K140" s="79"/>
      <c r="L140" s="77"/>
      <c r="M140" s="81"/>
      <c r="N140" s="79"/>
    </row>
    <row r="141" spans="1:14" x14ac:dyDescent="0.35">
      <c r="A141" s="59"/>
      <c r="B141" s="90"/>
      <c r="C141" s="89"/>
      <c r="D141" s="61" t="str">
        <f>IFERROR(IF(C141="No CAS","",INDEX('DEQ Pollutant List'!$C$7:$C$614,MATCH('5. Pollutant Emissions - MB'!C141,'DEQ Pollutant List'!$B$7:$B$614,0))),"")</f>
        <v/>
      </c>
      <c r="E141" s="201" t="str">
        <f>IFERROR(IF(OR($C141="",$C141="No CAS"),INDEX('DEQ Pollutant List'!$A$7:$A$614,MATCH($D141,'DEQ Pollutant List'!$C$7:$C$614,0)),INDEX('DEQ Pollutant List'!$A$7:$A$614,MATCH($C141,'DEQ Pollutant List'!$B$7:$B$614,0))),"")</f>
        <v/>
      </c>
      <c r="F141" s="93"/>
      <c r="G141" s="94"/>
      <c r="H141" s="80"/>
      <c r="I141" s="77"/>
      <c r="J141" s="81"/>
      <c r="K141" s="79"/>
      <c r="L141" s="77"/>
      <c r="M141" s="81"/>
      <c r="N141" s="79"/>
    </row>
    <row r="142" spans="1:14" x14ac:dyDescent="0.35">
      <c r="A142" s="59"/>
      <c r="B142" s="90"/>
      <c r="C142" s="89"/>
      <c r="D142" s="61" t="str">
        <f>IFERROR(IF(C142="No CAS","",INDEX('DEQ Pollutant List'!$C$7:$C$614,MATCH('5. Pollutant Emissions - MB'!C142,'DEQ Pollutant List'!$B$7:$B$614,0))),"")</f>
        <v/>
      </c>
      <c r="E142" s="201" t="str">
        <f>IFERROR(IF(OR($C142="",$C142="No CAS"),INDEX('DEQ Pollutant List'!$A$7:$A$614,MATCH($D142,'DEQ Pollutant List'!$C$7:$C$614,0)),INDEX('DEQ Pollutant List'!$A$7:$A$614,MATCH($C142,'DEQ Pollutant List'!$B$7:$B$614,0))),"")</f>
        <v/>
      </c>
      <c r="F142" s="93"/>
      <c r="G142" s="94"/>
      <c r="H142" s="80"/>
      <c r="I142" s="77"/>
      <c r="J142" s="81"/>
      <c r="K142" s="79"/>
      <c r="L142" s="77"/>
      <c r="M142" s="81"/>
      <c r="N142" s="79"/>
    </row>
    <row r="143" spans="1:14" x14ac:dyDescent="0.35">
      <c r="A143" s="59"/>
      <c r="B143" s="90"/>
      <c r="C143" s="89"/>
      <c r="D143" s="61" t="str">
        <f>IFERROR(IF(C143="No CAS","",INDEX('DEQ Pollutant List'!$C$7:$C$614,MATCH('5. Pollutant Emissions - MB'!C143,'DEQ Pollutant List'!$B$7:$B$614,0))),"")</f>
        <v/>
      </c>
      <c r="E143" s="201" t="str">
        <f>IFERROR(IF(OR($C143="",$C143="No CAS"),INDEX('DEQ Pollutant List'!$A$7:$A$614,MATCH($D143,'DEQ Pollutant List'!$C$7:$C$614,0)),INDEX('DEQ Pollutant List'!$A$7:$A$614,MATCH($C143,'DEQ Pollutant List'!$B$7:$B$614,0))),"")</f>
        <v/>
      </c>
      <c r="F143" s="93"/>
      <c r="G143" s="94"/>
      <c r="H143" s="80"/>
      <c r="I143" s="77"/>
      <c r="J143" s="81"/>
      <c r="K143" s="79"/>
      <c r="L143" s="77"/>
      <c r="M143" s="81"/>
      <c r="N143" s="79"/>
    </row>
    <row r="144" spans="1:14" x14ac:dyDescent="0.35">
      <c r="A144" s="59"/>
      <c r="B144" s="90"/>
      <c r="C144" s="89"/>
      <c r="D144" s="61" t="str">
        <f>IFERROR(IF(C144="No CAS","",INDEX('DEQ Pollutant List'!$C$7:$C$614,MATCH('5. Pollutant Emissions - MB'!C144,'DEQ Pollutant List'!$B$7:$B$614,0))),"")</f>
        <v/>
      </c>
      <c r="E144" s="201" t="str">
        <f>IFERROR(IF(OR($C144="",$C144="No CAS"),INDEX('DEQ Pollutant List'!$A$7:$A$614,MATCH($D144,'DEQ Pollutant List'!$C$7:$C$614,0)),INDEX('DEQ Pollutant List'!$A$7:$A$614,MATCH($C144,'DEQ Pollutant List'!$B$7:$B$614,0))),"")</f>
        <v/>
      </c>
      <c r="F144" s="93"/>
      <c r="G144" s="94"/>
      <c r="H144" s="80"/>
      <c r="I144" s="77"/>
      <c r="J144" s="81"/>
      <c r="K144" s="79"/>
      <c r="L144" s="77"/>
      <c r="M144" s="81"/>
      <c r="N144" s="79"/>
    </row>
    <row r="145" spans="1:14" x14ac:dyDescent="0.35">
      <c r="A145" s="59"/>
      <c r="B145" s="90"/>
      <c r="C145" s="89"/>
      <c r="D145" s="61" t="str">
        <f>IFERROR(IF(C145="No CAS","",INDEX('DEQ Pollutant List'!$C$7:$C$614,MATCH('5. Pollutant Emissions - MB'!C145,'DEQ Pollutant List'!$B$7:$B$614,0))),"")</f>
        <v/>
      </c>
      <c r="E145" s="201" t="str">
        <f>IFERROR(IF(OR($C145="",$C145="No CAS"),INDEX('DEQ Pollutant List'!$A$7:$A$614,MATCH($D145,'DEQ Pollutant List'!$C$7:$C$614,0)),INDEX('DEQ Pollutant List'!$A$7:$A$614,MATCH($C145,'DEQ Pollutant List'!$B$7:$B$614,0))),"")</f>
        <v/>
      </c>
      <c r="F145" s="93"/>
      <c r="G145" s="94"/>
      <c r="H145" s="80"/>
      <c r="I145" s="77"/>
      <c r="J145" s="81"/>
      <c r="K145" s="79"/>
      <c r="L145" s="77"/>
      <c r="M145" s="81"/>
      <c r="N145" s="79"/>
    </row>
    <row r="146" spans="1:14" x14ac:dyDescent="0.35">
      <c r="A146" s="59"/>
      <c r="B146" s="90"/>
      <c r="C146" s="89"/>
      <c r="D146" s="61" t="str">
        <f>IFERROR(IF(C146="No CAS","",INDEX('DEQ Pollutant List'!$C$7:$C$614,MATCH('5. Pollutant Emissions - MB'!C146,'DEQ Pollutant List'!$B$7:$B$614,0))),"")</f>
        <v/>
      </c>
      <c r="E146" s="201" t="str">
        <f>IFERROR(IF(OR($C146="",$C146="No CAS"),INDEX('DEQ Pollutant List'!$A$7:$A$614,MATCH($D146,'DEQ Pollutant List'!$C$7:$C$614,0)),INDEX('DEQ Pollutant List'!$A$7:$A$614,MATCH($C146,'DEQ Pollutant List'!$B$7:$B$614,0))),"")</f>
        <v/>
      </c>
      <c r="F146" s="93"/>
      <c r="G146" s="94"/>
      <c r="H146" s="80"/>
      <c r="I146" s="77"/>
      <c r="J146" s="81"/>
      <c r="K146" s="79"/>
      <c r="L146" s="77"/>
      <c r="M146" s="81"/>
      <c r="N146" s="79"/>
    </row>
    <row r="147" spans="1:14" x14ac:dyDescent="0.35">
      <c r="A147" s="59"/>
      <c r="B147" s="90"/>
      <c r="C147" s="89"/>
      <c r="D147" s="61" t="str">
        <f>IFERROR(IF(C147="No CAS","",INDEX('DEQ Pollutant List'!$C$7:$C$614,MATCH('5. Pollutant Emissions - MB'!C147,'DEQ Pollutant List'!$B$7:$B$614,0))),"")</f>
        <v/>
      </c>
      <c r="E147" s="201" t="str">
        <f>IFERROR(IF(OR($C147="",$C147="No CAS"),INDEX('DEQ Pollutant List'!$A$7:$A$614,MATCH($D147,'DEQ Pollutant List'!$C$7:$C$614,0)),INDEX('DEQ Pollutant List'!$A$7:$A$614,MATCH($C147,'DEQ Pollutant List'!$B$7:$B$614,0))),"")</f>
        <v/>
      </c>
      <c r="F147" s="93"/>
      <c r="G147" s="94"/>
      <c r="H147" s="80"/>
      <c r="I147" s="77"/>
      <c r="J147" s="81"/>
      <c r="K147" s="79"/>
      <c r="L147" s="77"/>
      <c r="M147" s="81"/>
      <c r="N147" s="79"/>
    </row>
    <row r="148" spans="1:14" x14ac:dyDescent="0.35">
      <c r="A148" s="59"/>
      <c r="B148" s="90"/>
      <c r="C148" s="89"/>
      <c r="D148" s="61" t="str">
        <f>IFERROR(IF(C148="No CAS","",INDEX('DEQ Pollutant List'!$C$7:$C$614,MATCH('5. Pollutant Emissions - MB'!C148,'DEQ Pollutant List'!$B$7:$B$614,0))),"")</f>
        <v/>
      </c>
      <c r="E148" s="201" t="str">
        <f>IFERROR(IF(OR($C148="",$C148="No CAS"),INDEX('DEQ Pollutant List'!$A$7:$A$614,MATCH($D148,'DEQ Pollutant List'!$C$7:$C$614,0)),INDEX('DEQ Pollutant List'!$A$7:$A$614,MATCH($C148,'DEQ Pollutant List'!$B$7:$B$614,0))),"")</f>
        <v/>
      </c>
      <c r="F148" s="93"/>
      <c r="G148" s="94"/>
      <c r="H148" s="80"/>
      <c r="I148" s="77"/>
      <c r="J148" s="81"/>
      <c r="K148" s="79"/>
      <c r="L148" s="77"/>
      <c r="M148" s="81"/>
      <c r="N148" s="79"/>
    </row>
    <row r="149" spans="1:14" x14ac:dyDescent="0.35">
      <c r="A149" s="59"/>
      <c r="B149" s="90"/>
      <c r="C149" s="89"/>
      <c r="D149" s="61" t="str">
        <f>IFERROR(IF(C149="No CAS","",INDEX('DEQ Pollutant List'!$C$7:$C$614,MATCH('5. Pollutant Emissions - MB'!C149,'DEQ Pollutant List'!$B$7:$B$614,0))),"")</f>
        <v/>
      </c>
      <c r="E149" s="201" t="str">
        <f>IFERROR(IF(OR($C149="",$C149="No CAS"),INDEX('DEQ Pollutant List'!$A$7:$A$614,MATCH($D149,'DEQ Pollutant List'!$C$7:$C$614,0)),INDEX('DEQ Pollutant List'!$A$7:$A$614,MATCH($C149,'DEQ Pollutant List'!$B$7:$B$614,0))),"")</f>
        <v/>
      </c>
      <c r="F149" s="93"/>
      <c r="G149" s="94"/>
      <c r="H149" s="80"/>
      <c r="I149" s="77"/>
      <c r="J149" s="81"/>
      <c r="K149" s="79"/>
      <c r="L149" s="77"/>
      <c r="M149" s="81"/>
      <c r="N149" s="79"/>
    </row>
    <row r="150" spans="1:14" x14ac:dyDescent="0.35">
      <c r="A150" s="59"/>
      <c r="B150" s="90"/>
      <c r="C150" s="89"/>
      <c r="D150" s="61" t="str">
        <f>IFERROR(IF(C150="No CAS","",INDEX('DEQ Pollutant List'!$C$7:$C$614,MATCH('5. Pollutant Emissions - MB'!C150,'DEQ Pollutant List'!$B$7:$B$614,0))),"")</f>
        <v/>
      </c>
      <c r="E150" s="201" t="str">
        <f>IFERROR(IF(OR($C150="",$C150="No CAS"),INDEX('DEQ Pollutant List'!$A$7:$A$614,MATCH($D150,'DEQ Pollutant List'!$C$7:$C$614,0)),INDEX('DEQ Pollutant List'!$A$7:$A$614,MATCH($C150,'DEQ Pollutant List'!$B$7:$B$614,0))),"")</f>
        <v/>
      </c>
      <c r="F150" s="93"/>
      <c r="G150" s="94"/>
      <c r="H150" s="80"/>
      <c r="I150" s="77"/>
      <c r="J150" s="81"/>
      <c r="K150" s="79"/>
      <c r="L150" s="77"/>
      <c r="M150" s="81"/>
      <c r="N150" s="79"/>
    </row>
    <row r="151" spans="1:14" x14ac:dyDescent="0.35">
      <c r="A151" s="59"/>
      <c r="B151" s="90"/>
      <c r="C151" s="89"/>
      <c r="D151" s="61" t="str">
        <f>IFERROR(IF(C151="No CAS","",INDEX('DEQ Pollutant List'!$C$7:$C$614,MATCH('5. Pollutant Emissions - MB'!C151,'DEQ Pollutant List'!$B$7:$B$614,0))),"")</f>
        <v/>
      </c>
      <c r="E151" s="201" t="str">
        <f>IFERROR(IF(OR($C151="",$C151="No CAS"),INDEX('DEQ Pollutant List'!$A$7:$A$614,MATCH($D151,'DEQ Pollutant List'!$C$7:$C$614,0)),INDEX('DEQ Pollutant List'!$A$7:$A$614,MATCH($C151,'DEQ Pollutant List'!$B$7:$B$614,0))),"")</f>
        <v/>
      </c>
      <c r="F151" s="93"/>
      <c r="G151" s="94"/>
      <c r="H151" s="80"/>
      <c r="I151" s="77"/>
      <c r="J151" s="81"/>
      <c r="K151" s="79"/>
      <c r="L151" s="77"/>
      <c r="M151" s="81"/>
      <c r="N151" s="79"/>
    </row>
    <row r="152" spans="1:14" x14ac:dyDescent="0.35">
      <c r="A152" s="59"/>
      <c r="B152" s="90"/>
      <c r="C152" s="89"/>
      <c r="D152" s="61" t="str">
        <f>IFERROR(IF(C152="No CAS","",INDEX('DEQ Pollutant List'!$C$7:$C$614,MATCH('5. Pollutant Emissions - MB'!C152,'DEQ Pollutant List'!$B$7:$B$614,0))),"")</f>
        <v/>
      </c>
      <c r="E152" s="201" t="str">
        <f>IFERROR(IF(OR($C152="",$C152="No CAS"),INDEX('DEQ Pollutant List'!$A$7:$A$614,MATCH($D152,'DEQ Pollutant List'!$C$7:$C$614,0)),INDEX('DEQ Pollutant List'!$A$7:$A$614,MATCH($C152,'DEQ Pollutant List'!$B$7:$B$614,0))),"")</f>
        <v/>
      </c>
      <c r="F152" s="93"/>
      <c r="G152" s="94"/>
      <c r="H152" s="80"/>
      <c r="I152" s="77"/>
      <c r="J152" s="81"/>
      <c r="K152" s="79"/>
      <c r="L152" s="77"/>
      <c r="M152" s="81"/>
      <c r="N152" s="79"/>
    </row>
    <row r="153" spans="1:14" x14ac:dyDescent="0.35">
      <c r="A153" s="59"/>
      <c r="B153" s="90"/>
      <c r="C153" s="89"/>
      <c r="D153" s="61" t="str">
        <f>IFERROR(IF(C153="No CAS","",INDEX('DEQ Pollutant List'!$C$7:$C$614,MATCH('5. Pollutant Emissions - MB'!C153,'DEQ Pollutant List'!$B$7:$B$614,0))),"")</f>
        <v/>
      </c>
      <c r="E153" s="201" t="str">
        <f>IFERROR(IF(OR($C153="",$C153="No CAS"),INDEX('DEQ Pollutant List'!$A$7:$A$614,MATCH($D153,'DEQ Pollutant List'!$C$7:$C$614,0)),INDEX('DEQ Pollutant List'!$A$7:$A$614,MATCH($C153,'DEQ Pollutant List'!$B$7:$B$614,0))),"")</f>
        <v/>
      </c>
      <c r="F153" s="93"/>
      <c r="G153" s="94"/>
      <c r="H153" s="80"/>
      <c r="I153" s="77"/>
      <c r="J153" s="81"/>
      <c r="K153" s="79"/>
      <c r="L153" s="77"/>
      <c r="M153" s="81"/>
      <c r="N153" s="79"/>
    </row>
    <row r="154" spans="1:14" x14ac:dyDescent="0.35">
      <c r="A154" s="59"/>
      <c r="B154" s="90"/>
      <c r="C154" s="89"/>
      <c r="D154" s="61" t="str">
        <f>IFERROR(IF(C154="No CAS","",INDEX('DEQ Pollutant List'!$C$7:$C$614,MATCH('5. Pollutant Emissions - MB'!C154,'DEQ Pollutant List'!$B$7:$B$614,0))),"")</f>
        <v/>
      </c>
      <c r="E154" s="201" t="str">
        <f>IFERROR(IF(OR($C154="",$C154="No CAS"),INDEX('DEQ Pollutant List'!$A$7:$A$614,MATCH($D154,'DEQ Pollutant List'!$C$7:$C$614,0)),INDEX('DEQ Pollutant List'!$A$7:$A$614,MATCH($C154,'DEQ Pollutant List'!$B$7:$B$614,0))),"")</f>
        <v/>
      </c>
      <c r="F154" s="93"/>
      <c r="G154" s="94"/>
      <c r="H154" s="80"/>
      <c r="I154" s="77"/>
      <c r="J154" s="81"/>
      <c r="K154" s="79"/>
      <c r="L154" s="77"/>
      <c r="M154" s="81"/>
      <c r="N154" s="79"/>
    </row>
    <row r="155" spans="1:14" x14ac:dyDescent="0.35">
      <c r="A155" s="59"/>
      <c r="B155" s="90"/>
      <c r="C155" s="89"/>
      <c r="D155" s="61" t="str">
        <f>IFERROR(IF(C155="No CAS","",INDEX('DEQ Pollutant List'!$C$7:$C$614,MATCH('5. Pollutant Emissions - MB'!C155,'DEQ Pollutant List'!$B$7:$B$614,0))),"")</f>
        <v/>
      </c>
      <c r="E155" s="201" t="str">
        <f>IFERROR(IF(OR($C155="",$C155="No CAS"),INDEX('DEQ Pollutant List'!$A$7:$A$614,MATCH($D155,'DEQ Pollutant List'!$C$7:$C$614,0)),INDEX('DEQ Pollutant List'!$A$7:$A$614,MATCH($C155,'DEQ Pollutant List'!$B$7:$B$614,0))),"")</f>
        <v/>
      </c>
      <c r="F155" s="93"/>
      <c r="G155" s="94"/>
      <c r="H155" s="80"/>
      <c r="I155" s="77"/>
      <c r="J155" s="81"/>
      <c r="K155" s="79"/>
      <c r="L155" s="77"/>
      <c r="M155" s="81"/>
      <c r="N155" s="79"/>
    </row>
    <row r="156" spans="1:14" x14ac:dyDescent="0.35">
      <c r="A156" s="59"/>
      <c r="B156" s="90"/>
      <c r="C156" s="89"/>
      <c r="D156" s="61" t="str">
        <f>IFERROR(IF(C156="No CAS","",INDEX('DEQ Pollutant List'!$C$7:$C$614,MATCH('5. Pollutant Emissions - MB'!C156,'DEQ Pollutant List'!$B$7:$B$614,0))),"")</f>
        <v/>
      </c>
      <c r="E156" s="201" t="str">
        <f>IFERROR(IF(OR($C156="",$C156="No CAS"),INDEX('DEQ Pollutant List'!$A$7:$A$614,MATCH($D156,'DEQ Pollutant List'!$C$7:$C$614,0)),INDEX('DEQ Pollutant List'!$A$7:$A$614,MATCH($C156,'DEQ Pollutant List'!$B$7:$B$614,0))),"")</f>
        <v/>
      </c>
      <c r="F156" s="93"/>
      <c r="G156" s="94"/>
      <c r="H156" s="80"/>
      <c r="I156" s="77"/>
      <c r="J156" s="81"/>
      <c r="K156" s="79"/>
      <c r="L156" s="77"/>
      <c r="M156" s="81"/>
      <c r="N156" s="79"/>
    </row>
    <row r="157" spans="1:14" x14ac:dyDescent="0.35">
      <c r="A157" s="59"/>
      <c r="B157" s="90"/>
      <c r="C157" s="89"/>
      <c r="D157" s="61" t="str">
        <f>IFERROR(IF(C157="No CAS","",INDEX('DEQ Pollutant List'!$C$7:$C$614,MATCH('5. Pollutant Emissions - MB'!C157,'DEQ Pollutant List'!$B$7:$B$614,0))),"")</f>
        <v/>
      </c>
      <c r="E157" s="201" t="str">
        <f>IFERROR(IF(OR($C157="",$C157="No CAS"),INDEX('DEQ Pollutant List'!$A$7:$A$614,MATCH($D157,'DEQ Pollutant List'!$C$7:$C$614,0)),INDEX('DEQ Pollutant List'!$A$7:$A$614,MATCH($C157,'DEQ Pollutant List'!$B$7:$B$614,0))),"")</f>
        <v/>
      </c>
      <c r="F157" s="93"/>
      <c r="G157" s="94"/>
      <c r="H157" s="80"/>
      <c r="I157" s="77"/>
      <c r="J157" s="81"/>
      <c r="K157" s="79"/>
      <c r="L157" s="77"/>
      <c r="M157" s="81"/>
      <c r="N157" s="79"/>
    </row>
    <row r="158" spans="1:14" x14ac:dyDescent="0.35">
      <c r="A158" s="59"/>
      <c r="B158" s="90"/>
      <c r="C158" s="89"/>
      <c r="D158" s="61" t="str">
        <f>IFERROR(IF(C158="No CAS","",INDEX('DEQ Pollutant List'!$C$7:$C$614,MATCH('5. Pollutant Emissions - MB'!C158,'DEQ Pollutant List'!$B$7:$B$614,0))),"")</f>
        <v/>
      </c>
      <c r="E158" s="201" t="str">
        <f>IFERROR(IF(OR($C158="",$C158="No CAS"),INDEX('DEQ Pollutant List'!$A$7:$A$614,MATCH($D158,'DEQ Pollutant List'!$C$7:$C$614,0)),INDEX('DEQ Pollutant List'!$A$7:$A$614,MATCH($C158,'DEQ Pollutant List'!$B$7:$B$614,0))),"")</f>
        <v/>
      </c>
      <c r="F158" s="93"/>
      <c r="G158" s="94"/>
      <c r="H158" s="80"/>
      <c r="I158" s="77"/>
      <c r="J158" s="81"/>
      <c r="K158" s="79"/>
      <c r="L158" s="77"/>
      <c r="M158" s="81"/>
      <c r="N158" s="79"/>
    </row>
    <row r="159" spans="1:14" x14ac:dyDescent="0.35">
      <c r="A159" s="59"/>
      <c r="B159" s="90"/>
      <c r="C159" s="89"/>
      <c r="D159" s="61" t="str">
        <f>IFERROR(IF(C159="No CAS","",INDEX('DEQ Pollutant List'!$C$7:$C$614,MATCH('5. Pollutant Emissions - MB'!C159,'DEQ Pollutant List'!$B$7:$B$614,0))),"")</f>
        <v/>
      </c>
      <c r="E159" s="201" t="str">
        <f>IFERROR(IF(OR($C159="",$C159="No CAS"),INDEX('DEQ Pollutant List'!$A$7:$A$614,MATCH($D159,'DEQ Pollutant List'!$C$7:$C$614,0)),INDEX('DEQ Pollutant List'!$A$7:$A$614,MATCH($C159,'DEQ Pollutant List'!$B$7:$B$614,0))),"")</f>
        <v/>
      </c>
      <c r="F159" s="93"/>
      <c r="G159" s="94"/>
      <c r="H159" s="80"/>
      <c r="I159" s="77"/>
      <c r="J159" s="81"/>
      <c r="K159" s="79"/>
      <c r="L159" s="77"/>
      <c r="M159" s="81"/>
      <c r="N159" s="79"/>
    </row>
    <row r="160" spans="1:14" x14ac:dyDescent="0.35">
      <c r="A160" s="59"/>
      <c r="B160" s="90"/>
      <c r="C160" s="89"/>
      <c r="D160" s="61" t="str">
        <f>IFERROR(IF(C160="No CAS","",INDEX('DEQ Pollutant List'!$C$7:$C$614,MATCH('5. Pollutant Emissions - MB'!C160,'DEQ Pollutant List'!$B$7:$B$614,0))),"")</f>
        <v/>
      </c>
      <c r="E160" s="201" t="str">
        <f>IFERROR(IF(OR($C160="",$C160="No CAS"),INDEX('DEQ Pollutant List'!$A$7:$A$614,MATCH($D160,'DEQ Pollutant List'!$C$7:$C$614,0)),INDEX('DEQ Pollutant List'!$A$7:$A$614,MATCH($C160,'DEQ Pollutant List'!$B$7:$B$614,0))),"")</f>
        <v/>
      </c>
      <c r="F160" s="93"/>
      <c r="G160" s="94"/>
      <c r="H160" s="80"/>
      <c r="I160" s="77"/>
      <c r="J160" s="81"/>
      <c r="K160" s="79"/>
      <c r="L160" s="77"/>
      <c r="M160" s="81"/>
      <c r="N160" s="79"/>
    </row>
    <row r="161" spans="1:14" x14ac:dyDescent="0.35">
      <c r="A161" s="59"/>
      <c r="B161" s="90"/>
      <c r="C161" s="89"/>
      <c r="D161" s="61" t="str">
        <f>IFERROR(IF(C161="No CAS","",INDEX('DEQ Pollutant List'!$C$7:$C$614,MATCH('5. Pollutant Emissions - MB'!C161,'DEQ Pollutant List'!$B$7:$B$614,0))),"")</f>
        <v/>
      </c>
      <c r="E161" s="201" t="str">
        <f>IFERROR(IF(OR($C161="",$C161="No CAS"),INDEX('DEQ Pollutant List'!$A$7:$A$614,MATCH($D161,'DEQ Pollutant List'!$C$7:$C$614,0)),INDEX('DEQ Pollutant List'!$A$7:$A$614,MATCH($C161,'DEQ Pollutant List'!$B$7:$B$614,0))),"")</f>
        <v/>
      </c>
      <c r="F161" s="93"/>
      <c r="G161" s="94"/>
      <c r="H161" s="80"/>
      <c r="I161" s="77"/>
      <c r="J161" s="81"/>
      <c r="K161" s="79"/>
      <c r="L161" s="77"/>
      <c r="M161" s="81"/>
      <c r="N161" s="79"/>
    </row>
    <row r="162" spans="1:14" x14ac:dyDescent="0.35">
      <c r="A162" s="59"/>
      <c r="B162" s="90"/>
      <c r="C162" s="89"/>
      <c r="D162" s="61" t="str">
        <f>IFERROR(IF(C162="No CAS","",INDEX('DEQ Pollutant List'!$C$7:$C$614,MATCH('5. Pollutant Emissions - MB'!C162,'DEQ Pollutant List'!$B$7:$B$614,0))),"")</f>
        <v/>
      </c>
      <c r="E162" s="201" t="str">
        <f>IFERROR(IF(OR($C162="",$C162="No CAS"),INDEX('DEQ Pollutant List'!$A$7:$A$614,MATCH($D162,'DEQ Pollutant List'!$C$7:$C$614,0)),INDEX('DEQ Pollutant List'!$A$7:$A$614,MATCH($C162,'DEQ Pollutant List'!$B$7:$B$614,0))),"")</f>
        <v/>
      </c>
      <c r="F162" s="93"/>
      <c r="G162" s="94"/>
      <c r="H162" s="80"/>
      <c r="I162" s="77"/>
      <c r="J162" s="81"/>
      <c r="K162" s="79"/>
      <c r="L162" s="77"/>
      <c r="M162" s="81"/>
      <c r="N162" s="79"/>
    </row>
    <row r="163" spans="1:14" x14ac:dyDescent="0.35">
      <c r="A163" s="59"/>
      <c r="B163" s="90"/>
      <c r="C163" s="89"/>
      <c r="D163" s="61" t="str">
        <f>IFERROR(IF(C163="No CAS","",INDEX('DEQ Pollutant List'!$C$7:$C$614,MATCH('5. Pollutant Emissions - MB'!C163,'DEQ Pollutant List'!$B$7:$B$614,0))),"")</f>
        <v/>
      </c>
      <c r="E163" s="201" t="str">
        <f>IFERROR(IF(OR($C163="",$C163="No CAS"),INDEX('DEQ Pollutant List'!$A$7:$A$614,MATCH($D163,'DEQ Pollutant List'!$C$7:$C$614,0)),INDEX('DEQ Pollutant List'!$A$7:$A$614,MATCH($C163,'DEQ Pollutant List'!$B$7:$B$614,0))),"")</f>
        <v/>
      </c>
      <c r="F163" s="93"/>
      <c r="G163" s="94"/>
      <c r="H163" s="80"/>
      <c r="I163" s="77"/>
      <c r="J163" s="81"/>
      <c r="K163" s="79"/>
      <c r="L163" s="77"/>
      <c r="M163" s="81"/>
      <c r="N163" s="79"/>
    </row>
    <row r="164" spans="1:14" x14ac:dyDescent="0.35">
      <c r="A164" s="59"/>
      <c r="B164" s="90"/>
      <c r="C164" s="89"/>
      <c r="D164" s="61" t="str">
        <f>IFERROR(IF(C164="No CAS","",INDEX('DEQ Pollutant List'!$C$7:$C$614,MATCH('5. Pollutant Emissions - MB'!C164,'DEQ Pollutant List'!$B$7:$B$614,0))),"")</f>
        <v/>
      </c>
      <c r="E164" s="201" t="str">
        <f>IFERROR(IF(OR($C164="",$C164="No CAS"),INDEX('DEQ Pollutant List'!$A$7:$A$614,MATCH($D164,'DEQ Pollutant List'!$C$7:$C$614,0)),INDEX('DEQ Pollutant List'!$A$7:$A$614,MATCH($C164,'DEQ Pollutant List'!$B$7:$B$614,0))),"")</f>
        <v/>
      </c>
      <c r="F164" s="93"/>
      <c r="G164" s="94"/>
      <c r="H164" s="80"/>
      <c r="I164" s="77"/>
      <c r="J164" s="81"/>
      <c r="K164" s="79"/>
      <c r="L164" s="77"/>
      <c r="M164" s="81"/>
      <c r="N164" s="79"/>
    </row>
    <row r="165" spans="1:14" x14ac:dyDescent="0.35">
      <c r="A165" s="59"/>
      <c r="B165" s="90"/>
      <c r="C165" s="89"/>
      <c r="D165" s="61" t="str">
        <f>IFERROR(IF(C165="No CAS","",INDEX('DEQ Pollutant List'!$C$7:$C$614,MATCH('5. Pollutant Emissions - MB'!C165,'DEQ Pollutant List'!$B$7:$B$614,0))),"")</f>
        <v/>
      </c>
      <c r="E165" s="201" t="str">
        <f>IFERROR(IF(OR($C165="",$C165="No CAS"),INDEX('DEQ Pollutant List'!$A$7:$A$614,MATCH($D165,'DEQ Pollutant List'!$C$7:$C$614,0)),INDEX('DEQ Pollutant List'!$A$7:$A$614,MATCH($C165,'DEQ Pollutant List'!$B$7:$B$614,0))),"")</f>
        <v/>
      </c>
      <c r="F165" s="93"/>
      <c r="G165" s="94"/>
      <c r="H165" s="80"/>
      <c r="I165" s="77"/>
      <c r="J165" s="81"/>
      <c r="K165" s="79"/>
      <c r="L165" s="77"/>
      <c r="M165" s="81"/>
      <c r="N165" s="79"/>
    </row>
    <row r="166" spans="1:14" x14ac:dyDescent="0.35">
      <c r="A166" s="59"/>
      <c r="B166" s="90"/>
      <c r="C166" s="89"/>
      <c r="D166" s="61" t="str">
        <f>IFERROR(IF(C166="No CAS","",INDEX('DEQ Pollutant List'!$C$7:$C$614,MATCH('5. Pollutant Emissions - MB'!C166,'DEQ Pollutant List'!$B$7:$B$614,0))),"")</f>
        <v/>
      </c>
      <c r="E166" s="201" t="str">
        <f>IFERROR(IF(OR($C166="",$C166="No CAS"),INDEX('DEQ Pollutant List'!$A$7:$A$614,MATCH($D166,'DEQ Pollutant List'!$C$7:$C$614,0)),INDEX('DEQ Pollutant List'!$A$7:$A$614,MATCH($C166,'DEQ Pollutant List'!$B$7:$B$614,0))),"")</f>
        <v/>
      </c>
      <c r="F166" s="93"/>
      <c r="G166" s="94"/>
      <c r="H166" s="80"/>
      <c r="I166" s="77"/>
      <c r="J166" s="81"/>
      <c r="K166" s="79"/>
      <c r="L166" s="77"/>
      <c r="M166" s="81"/>
      <c r="N166" s="79"/>
    </row>
    <row r="167" spans="1:14" x14ac:dyDescent="0.35">
      <c r="A167" s="59"/>
      <c r="B167" s="90"/>
      <c r="C167" s="89"/>
      <c r="D167" s="61" t="str">
        <f>IFERROR(IF(C167="No CAS","",INDEX('DEQ Pollutant List'!$C$7:$C$614,MATCH('5. Pollutant Emissions - MB'!C167,'DEQ Pollutant List'!$B$7:$B$614,0))),"")</f>
        <v/>
      </c>
      <c r="E167" s="201" t="str">
        <f>IFERROR(IF(OR($C167="",$C167="No CAS"),INDEX('DEQ Pollutant List'!$A$7:$A$614,MATCH($D167,'DEQ Pollutant List'!$C$7:$C$614,0)),INDEX('DEQ Pollutant List'!$A$7:$A$614,MATCH($C167,'DEQ Pollutant List'!$B$7:$B$614,0))),"")</f>
        <v/>
      </c>
      <c r="F167" s="93"/>
      <c r="G167" s="94"/>
      <c r="H167" s="80"/>
      <c r="I167" s="77"/>
      <c r="J167" s="81"/>
      <c r="K167" s="79"/>
      <c r="L167" s="77"/>
      <c r="M167" s="81"/>
      <c r="N167" s="79"/>
    </row>
    <row r="168" spans="1:14" x14ac:dyDescent="0.35">
      <c r="A168" s="59"/>
      <c r="B168" s="90"/>
      <c r="C168" s="89"/>
      <c r="D168" s="61" t="str">
        <f>IFERROR(IF(C168="No CAS","",INDEX('DEQ Pollutant List'!$C$7:$C$614,MATCH('5. Pollutant Emissions - MB'!C168,'DEQ Pollutant List'!$B$7:$B$614,0))),"")</f>
        <v/>
      </c>
      <c r="E168" s="201" t="str">
        <f>IFERROR(IF(OR($C168="",$C168="No CAS"),INDEX('DEQ Pollutant List'!$A$7:$A$614,MATCH($D168,'DEQ Pollutant List'!$C$7:$C$614,0)),INDEX('DEQ Pollutant List'!$A$7:$A$614,MATCH($C168,'DEQ Pollutant List'!$B$7:$B$614,0))),"")</f>
        <v/>
      </c>
      <c r="F168" s="93"/>
      <c r="G168" s="94"/>
      <c r="H168" s="80"/>
      <c r="I168" s="77"/>
      <c r="J168" s="81"/>
      <c r="K168" s="79"/>
      <c r="L168" s="77"/>
      <c r="M168" s="81"/>
      <c r="N168" s="79"/>
    </row>
    <row r="169" spans="1:14" x14ac:dyDescent="0.35">
      <c r="A169" s="59"/>
      <c r="B169" s="90"/>
      <c r="C169" s="89"/>
      <c r="D169" s="61" t="str">
        <f>IFERROR(IF(C169="No CAS","",INDEX('DEQ Pollutant List'!$C$7:$C$614,MATCH('5. Pollutant Emissions - MB'!C169,'DEQ Pollutant List'!$B$7:$B$614,0))),"")</f>
        <v/>
      </c>
      <c r="E169" s="201" t="str">
        <f>IFERROR(IF(OR($C169="",$C169="No CAS"),INDEX('DEQ Pollutant List'!$A$7:$A$614,MATCH($D169,'DEQ Pollutant List'!$C$7:$C$614,0)),INDEX('DEQ Pollutant List'!$A$7:$A$614,MATCH($C169,'DEQ Pollutant List'!$B$7:$B$614,0))),"")</f>
        <v/>
      </c>
      <c r="F169" s="93"/>
      <c r="G169" s="94"/>
      <c r="H169" s="80"/>
      <c r="I169" s="77"/>
      <c r="J169" s="81"/>
      <c r="K169" s="79"/>
      <c r="L169" s="77"/>
      <c r="M169" s="81"/>
      <c r="N169" s="79"/>
    </row>
    <row r="170" spans="1:14" x14ac:dyDescent="0.35">
      <c r="A170" s="59"/>
      <c r="B170" s="90"/>
      <c r="C170" s="89"/>
      <c r="D170" s="61" t="str">
        <f>IFERROR(IF(C170="No CAS","",INDEX('DEQ Pollutant List'!$C$7:$C$614,MATCH('5. Pollutant Emissions - MB'!C170,'DEQ Pollutant List'!$B$7:$B$614,0))),"")</f>
        <v/>
      </c>
      <c r="E170" s="201" t="str">
        <f>IFERROR(IF(OR($C170="",$C170="No CAS"),INDEX('DEQ Pollutant List'!$A$7:$A$614,MATCH($D170,'DEQ Pollutant List'!$C$7:$C$614,0)),INDEX('DEQ Pollutant List'!$A$7:$A$614,MATCH($C170,'DEQ Pollutant List'!$B$7:$B$614,0))),"")</f>
        <v/>
      </c>
      <c r="F170" s="93"/>
      <c r="G170" s="94"/>
      <c r="H170" s="80"/>
      <c r="I170" s="77"/>
      <c r="J170" s="81"/>
      <c r="K170" s="79"/>
      <c r="L170" s="77"/>
      <c r="M170" s="81"/>
      <c r="N170" s="79"/>
    </row>
    <row r="171" spans="1:14" x14ac:dyDescent="0.35">
      <c r="A171" s="59"/>
      <c r="B171" s="90"/>
      <c r="C171" s="89"/>
      <c r="D171" s="61" t="str">
        <f>IFERROR(IF(C171="No CAS","",INDEX('DEQ Pollutant List'!$C$7:$C$614,MATCH('5. Pollutant Emissions - MB'!C171,'DEQ Pollutant List'!$B$7:$B$614,0))),"")</f>
        <v/>
      </c>
      <c r="E171" s="201" t="str">
        <f>IFERROR(IF(OR($C171="",$C171="No CAS"),INDEX('DEQ Pollutant List'!$A$7:$A$614,MATCH($D171,'DEQ Pollutant List'!$C$7:$C$614,0)),INDEX('DEQ Pollutant List'!$A$7:$A$614,MATCH($C171,'DEQ Pollutant List'!$B$7:$B$614,0))),"")</f>
        <v/>
      </c>
      <c r="F171" s="93"/>
      <c r="G171" s="94"/>
      <c r="H171" s="80"/>
      <c r="I171" s="77"/>
      <c r="J171" s="81"/>
      <c r="K171" s="79"/>
      <c r="L171" s="77"/>
      <c r="M171" s="81"/>
      <c r="N171" s="79"/>
    </row>
    <row r="172" spans="1:14" x14ac:dyDescent="0.35">
      <c r="A172" s="59"/>
      <c r="B172" s="90"/>
      <c r="C172" s="89"/>
      <c r="D172" s="61" t="str">
        <f>IFERROR(IF(C172="No CAS","",INDEX('DEQ Pollutant List'!$C$7:$C$614,MATCH('5. Pollutant Emissions - MB'!C172,'DEQ Pollutant List'!$B$7:$B$614,0))),"")</f>
        <v/>
      </c>
      <c r="E172" s="201" t="str">
        <f>IFERROR(IF(OR($C172="",$C172="No CAS"),INDEX('DEQ Pollutant List'!$A$7:$A$614,MATCH($D172,'DEQ Pollutant List'!$C$7:$C$614,0)),INDEX('DEQ Pollutant List'!$A$7:$A$614,MATCH($C172,'DEQ Pollutant List'!$B$7:$B$614,0))),"")</f>
        <v/>
      </c>
      <c r="F172" s="93"/>
      <c r="G172" s="94"/>
      <c r="H172" s="80"/>
      <c r="I172" s="77"/>
      <c r="J172" s="81"/>
      <c r="K172" s="79"/>
      <c r="L172" s="77"/>
      <c r="M172" s="81"/>
      <c r="N172" s="79"/>
    </row>
    <row r="173" spans="1:14" x14ac:dyDescent="0.35">
      <c r="A173" s="59"/>
      <c r="B173" s="90"/>
      <c r="C173" s="89"/>
      <c r="D173" s="61" t="str">
        <f>IFERROR(IF(C173="No CAS","",INDEX('DEQ Pollutant List'!$C$7:$C$614,MATCH('5. Pollutant Emissions - MB'!C173,'DEQ Pollutant List'!$B$7:$B$614,0))),"")</f>
        <v/>
      </c>
      <c r="E173" s="201" t="str">
        <f>IFERROR(IF(OR($C173="",$C173="No CAS"),INDEX('DEQ Pollutant List'!$A$7:$A$614,MATCH($D173,'DEQ Pollutant List'!$C$7:$C$614,0)),INDEX('DEQ Pollutant List'!$A$7:$A$614,MATCH($C173,'DEQ Pollutant List'!$B$7:$B$614,0))),"")</f>
        <v/>
      </c>
      <c r="F173" s="93"/>
      <c r="G173" s="94"/>
      <c r="H173" s="80"/>
      <c r="I173" s="77"/>
      <c r="J173" s="81"/>
      <c r="K173" s="79"/>
      <c r="L173" s="77"/>
      <c r="M173" s="81"/>
      <c r="N173" s="79"/>
    </row>
    <row r="174" spans="1:14" x14ac:dyDescent="0.35">
      <c r="A174" s="59"/>
      <c r="B174" s="90"/>
      <c r="C174" s="89"/>
      <c r="D174" s="61" t="str">
        <f>IFERROR(IF(C174="No CAS","",INDEX('DEQ Pollutant List'!$C$7:$C$614,MATCH('5. Pollutant Emissions - MB'!C174,'DEQ Pollutant List'!$B$7:$B$614,0))),"")</f>
        <v/>
      </c>
      <c r="E174" s="201" t="str">
        <f>IFERROR(IF(OR($C174="",$C174="No CAS"),INDEX('DEQ Pollutant List'!$A$7:$A$614,MATCH($D174,'DEQ Pollutant List'!$C$7:$C$614,0)),INDEX('DEQ Pollutant List'!$A$7:$A$614,MATCH($C174,'DEQ Pollutant List'!$B$7:$B$614,0))),"")</f>
        <v/>
      </c>
      <c r="F174" s="93"/>
      <c r="G174" s="94"/>
      <c r="H174" s="80"/>
      <c r="I174" s="77"/>
      <c r="J174" s="81"/>
      <c r="K174" s="79"/>
      <c r="L174" s="77"/>
      <c r="M174" s="81"/>
      <c r="N174" s="79"/>
    </row>
    <row r="175" spans="1:14" x14ac:dyDescent="0.35">
      <c r="A175" s="59"/>
      <c r="B175" s="90"/>
      <c r="C175" s="89"/>
      <c r="D175" s="61" t="str">
        <f>IFERROR(IF(C175="No CAS","",INDEX('DEQ Pollutant List'!$C$7:$C$614,MATCH('5. Pollutant Emissions - MB'!C175,'DEQ Pollutant List'!$B$7:$B$614,0))),"")</f>
        <v/>
      </c>
      <c r="E175" s="201" t="str">
        <f>IFERROR(IF(OR($C175="",$C175="No CAS"),INDEX('DEQ Pollutant List'!$A$7:$A$614,MATCH($D175,'DEQ Pollutant List'!$C$7:$C$614,0)),INDEX('DEQ Pollutant List'!$A$7:$A$614,MATCH($C175,'DEQ Pollutant List'!$B$7:$B$614,0))),"")</f>
        <v/>
      </c>
      <c r="F175" s="93"/>
      <c r="G175" s="94"/>
      <c r="H175" s="80"/>
      <c r="I175" s="77"/>
      <c r="J175" s="81"/>
      <c r="K175" s="79"/>
      <c r="L175" s="77"/>
      <c r="M175" s="81"/>
      <c r="N175" s="79"/>
    </row>
    <row r="176" spans="1:14" x14ac:dyDescent="0.35">
      <c r="A176" s="59"/>
      <c r="B176" s="90"/>
      <c r="C176" s="89"/>
      <c r="D176" s="61" t="str">
        <f>IFERROR(IF(C176="No CAS","",INDEX('DEQ Pollutant List'!$C$7:$C$614,MATCH('5. Pollutant Emissions - MB'!C176,'DEQ Pollutant List'!$B$7:$B$614,0))),"")</f>
        <v/>
      </c>
      <c r="E176" s="201" t="str">
        <f>IFERROR(IF(OR($C176="",$C176="No CAS"),INDEX('DEQ Pollutant List'!$A$7:$A$614,MATCH($D176,'DEQ Pollutant List'!$C$7:$C$614,0)),INDEX('DEQ Pollutant List'!$A$7:$A$614,MATCH($C176,'DEQ Pollutant List'!$B$7:$B$614,0))),"")</f>
        <v/>
      </c>
      <c r="F176" s="93"/>
      <c r="G176" s="94"/>
      <c r="H176" s="80"/>
      <c r="I176" s="77"/>
      <c r="J176" s="81"/>
      <c r="K176" s="79"/>
      <c r="L176" s="77"/>
      <c r="M176" s="81"/>
      <c r="N176" s="79"/>
    </row>
    <row r="177" spans="1:14" x14ac:dyDescent="0.35">
      <c r="A177" s="59"/>
      <c r="B177" s="90"/>
      <c r="C177" s="89"/>
      <c r="D177" s="61" t="str">
        <f>IFERROR(IF(C177="No CAS","",INDEX('DEQ Pollutant List'!$C$7:$C$614,MATCH('5. Pollutant Emissions - MB'!C177,'DEQ Pollutant List'!$B$7:$B$614,0))),"")</f>
        <v/>
      </c>
      <c r="E177" s="201" t="str">
        <f>IFERROR(IF(OR($C177="",$C177="No CAS"),INDEX('DEQ Pollutant List'!$A$7:$A$614,MATCH($D177,'DEQ Pollutant List'!$C$7:$C$614,0)),INDEX('DEQ Pollutant List'!$A$7:$A$614,MATCH($C177,'DEQ Pollutant List'!$B$7:$B$614,0))),"")</f>
        <v/>
      </c>
      <c r="F177" s="93"/>
      <c r="G177" s="94"/>
      <c r="H177" s="80"/>
      <c r="I177" s="77"/>
      <c r="J177" s="81"/>
      <c r="K177" s="79"/>
      <c r="L177" s="77"/>
      <c r="M177" s="81"/>
      <c r="N177" s="79"/>
    </row>
    <row r="178" spans="1:14" x14ac:dyDescent="0.35">
      <c r="A178" s="59"/>
      <c r="B178" s="90"/>
      <c r="C178" s="89"/>
      <c r="D178" s="61" t="str">
        <f>IFERROR(IF(C178="No CAS","",INDEX('DEQ Pollutant List'!$C$7:$C$614,MATCH('5. Pollutant Emissions - MB'!C178,'DEQ Pollutant List'!$B$7:$B$614,0))),"")</f>
        <v/>
      </c>
      <c r="E178" s="201" t="str">
        <f>IFERROR(IF(OR($C178="",$C178="No CAS"),INDEX('DEQ Pollutant List'!$A$7:$A$614,MATCH($D178,'DEQ Pollutant List'!$C$7:$C$614,0)),INDEX('DEQ Pollutant List'!$A$7:$A$614,MATCH($C178,'DEQ Pollutant List'!$B$7:$B$614,0))),"")</f>
        <v/>
      </c>
      <c r="F178" s="93"/>
      <c r="G178" s="94"/>
      <c r="H178" s="80"/>
      <c r="I178" s="77"/>
      <c r="J178" s="81"/>
      <c r="K178" s="79"/>
      <c r="L178" s="77"/>
      <c r="M178" s="81"/>
      <c r="N178" s="79"/>
    </row>
    <row r="179" spans="1:14" x14ac:dyDescent="0.35">
      <c r="A179" s="59"/>
      <c r="B179" s="90"/>
      <c r="C179" s="89"/>
      <c r="D179" s="61" t="str">
        <f>IFERROR(IF(C179="No CAS","",INDEX('DEQ Pollutant List'!$C$7:$C$614,MATCH('5. Pollutant Emissions - MB'!C179,'DEQ Pollutant List'!$B$7:$B$614,0))),"")</f>
        <v/>
      </c>
      <c r="E179" s="201" t="str">
        <f>IFERROR(IF(OR($C179="",$C179="No CAS"),INDEX('DEQ Pollutant List'!$A$7:$A$614,MATCH($D179,'DEQ Pollutant List'!$C$7:$C$614,0)),INDEX('DEQ Pollutant List'!$A$7:$A$614,MATCH($C179,'DEQ Pollutant List'!$B$7:$B$614,0))),"")</f>
        <v/>
      </c>
      <c r="F179" s="93"/>
      <c r="G179" s="94"/>
      <c r="H179" s="80"/>
      <c r="I179" s="77"/>
      <c r="J179" s="81"/>
      <c r="K179" s="79"/>
      <c r="L179" s="77"/>
      <c r="M179" s="81"/>
      <c r="N179" s="79"/>
    </row>
    <row r="180" spans="1:14" x14ac:dyDescent="0.35">
      <c r="A180" s="59"/>
      <c r="B180" s="90"/>
      <c r="C180" s="89"/>
      <c r="D180" s="61" t="str">
        <f>IFERROR(IF(C180="No CAS","",INDEX('DEQ Pollutant List'!$C$7:$C$614,MATCH('5. Pollutant Emissions - MB'!C180,'DEQ Pollutant List'!$B$7:$B$614,0))),"")</f>
        <v/>
      </c>
      <c r="E180" s="201" t="str">
        <f>IFERROR(IF(OR($C180="",$C180="No CAS"),INDEX('DEQ Pollutant List'!$A$7:$A$614,MATCH($D180,'DEQ Pollutant List'!$C$7:$C$614,0)),INDEX('DEQ Pollutant List'!$A$7:$A$614,MATCH($C180,'DEQ Pollutant List'!$B$7:$B$614,0))),"")</f>
        <v/>
      </c>
      <c r="F180" s="93"/>
      <c r="G180" s="94"/>
      <c r="H180" s="80"/>
      <c r="I180" s="77"/>
      <c r="J180" s="81"/>
      <c r="K180" s="79"/>
      <c r="L180" s="77"/>
      <c r="M180" s="81"/>
      <c r="N180" s="79"/>
    </row>
    <row r="181" spans="1:14" x14ac:dyDescent="0.35">
      <c r="A181" s="59"/>
      <c r="B181" s="90"/>
      <c r="C181" s="89"/>
      <c r="D181" s="61" t="str">
        <f>IFERROR(IF(C181="No CAS","",INDEX('DEQ Pollutant List'!$C$7:$C$614,MATCH('5. Pollutant Emissions - MB'!C181,'DEQ Pollutant List'!$B$7:$B$614,0))),"")</f>
        <v/>
      </c>
      <c r="E181" s="201" t="str">
        <f>IFERROR(IF(OR($C181="",$C181="No CAS"),INDEX('DEQ Pollutant List'!$A$7:$A$614,MATCH($D181,'DEQ Pollutant List'!$C$7:$C$614,0)),INDEX('DEQ Pollutant List'!$A$7:$A$614,MATCH($C181,'DEQ Pollutant List'!$B$7:$B$614,0))),"")</f>
        <v/>
      </c>
      <c r="F181" s="93"/>
      <c r="G181" s="94"/>
      <c r="H181" s="80"/>
      <c r="I181" s="77"/>
      <c r="J181" s="81"/>
      <c r="K181" s="79"/>
      <c r="L181" s="77"/>
      <c r="M181" s="81"/>
      <c r="N181" s="79"/>
    </row>
    <row r="182" spans="1:14" x14ac:dyDescent="0.35">
      <c r="A182" s="59"/>
      <c r="B182" s="90"/>
      <c r="C182" s="89"/>
      <c r="D182" s="61" t="str">
        <f>IFERROR(IF(C182="No CAS","",INDEX('DEQ Pollutant List'!$C$7:$C$614,MATCH('5. Pollutant Emissions - MB'!C182,'DEQ Pollutant List'!$B$7:$B$614,0))),"")</f>
        <v/>
      </c>
      <c r="E182" s="201" t="str">
        <f>IFERROR(IF(OR($C182="",$C182="No CAS"),INDEX('DEQ Pollutant List'!$A$7:$A$614,MATCH($D182,'DEQ Pollutant List'!$C$7:$C$614,0)),INDEX('DEQ Pollutant List'!$A$7:$A$614,MATCH($C182,'DEQ Pollutant List'!$B$7:$B$614,0))),"")</f>
        <v/>
      </c>
      <c r="F182" s="93"/>
      <c r="G182" s="94"/>
      <c r="H182" s="80"/>
      <c r="I182" s="77"/>
      <c r="J182" s="81"/>
      <c r="K182" s="79"/>
      <c r="L182" s="77"/>
      <c r="M182" s="81"/>
      <c r="N182" s="79"/>
    </row>
    <row r="183" spans="1:14" x14ac:dyDescent="0.35">
      <c r="A183" s="59"/>
      <c r="B183" s="90"/>
      <c r="C183" s="89"/>
      <c r="D183" s="61" t="str">
        <f>IFERROR(IF(C183="No CAS","",INDEX('DEQ Pollutant List'!$C$7:$C$614,MATCH('5. Pollutant Emissions - MB'!C183,'DEQ Pollutant List'!$B$7:$B$614,0))),"")</f>
        <v/>
      </c>
      <c r="E183" s="201" t="str">
        <f>IFERROR(IF(OR($C183="",$C183="No CAS"),INDEX('DEQ Pollutant List'!$A$7:$A$614,MATCH($D183,'DEQ Pollutant List'!$C$7:$C$614,0)),INDEX('DEQ Pollutant List'!$A$7:$A$614,MATCH($C183,'DEQ Pollutant List'!$B$7:$B$614,0))),"")</f>
        <v/>
      </c>
      <c r="F183" s="93"/>
      <c r="G183" s="94"/>
      <c r="H183" s="80"/>
      <c r="I183" s="77"/>
      <c r="J183" s="81"/>
      <c r="K183" s="79"/>
      <c r="L183" s="77"/>
      <c r="M183" s="81"/>
      <c r="N183" s="79"/>
    </row>
    <row r="184" spans="1:14" x14ac:dyDescent="0.35">
      <c r="A184" s="59"/>
      <c r="B184" s="90"/>
      <c r="C184" s="89"/>
      <c r="D184" s="61" t="str">
        <f>IFERROR(IF(C184="No CAS","",INDEX('DEQ Pollutant List'!$C$7:$C$614,MATCH('5. Pollutant Emissions - MB'!C184,'DEQ Pollutant List'!$B$7:$B$614,0))),"")</f>
        <v/>
      </c>
      <c r="E184" s="201" t="str">
        <f>IFERROR(IF(OR($C184="",$C184="No CAS"),INDEX('DEQ Pollutant List'!$A$7:$A$614,MATCH($D184,'DEQ Pollutant List'!$C$7:$C$614,0)),INDEX('DEQ Pollutant List'!$A$7:$A$614,MATCH($C184,'DEQ Pollutant List'!$B$7:$B$614,0))),"")</f>
        <v/>
      </c>
      <c r="F184" s="93"/>
      <c r="G184" s="94"/>
      <c r="H184" s="80"/>
      <c r="I184" s="77"/>
      <c r="J184" s="81"/>
      <c r="K184" s="79"/>
      <c r="L184" s="77"/>
      <c r="M184" s="81"/>
      <c r="N184" s="79"/>
    </row>
    <row r="185" spans="1:14" x14ac:dyDescent="0.35">
      <c r="A185" s="59"/>
      <c r="B185" s="90"/>
      <c r="C185" s="89"/>
      <c r="D185" s="61" t="str">
        <f>IFERROR(IF(C185="No CAS","",INDEX('DEQ Pollutant List'!$C$7:$C$614,MATCH('5. Pollutant Emissions - MB'!C185,'DEQ Pollutant List'!$B$7:$B$614,0))),"")</f>
        <v/>
      </c>
      <c r="E185" s="201" t="str">
        <f>IFERROR(IF(OR($C185="",$C185="No CAS"),INDEX('DEQ Pollutant List'!$A$7:$A$614,MATCH($D185,'DEQ Pollutant List'!$C$7:$C$614,0)),INDEX('DEQ Pollutant List'!$A$7:$A$614,MATCH($C185,'DEQ Pollutant List'!$B$7:$B$614,0))),"")</f>
        <v/>
      </c>
      <c r="F185" s="93"/>
      <c r="G185" s="94"/>
      <c r="H185" s="80"/>
      <c r="I185" s="77"/>
      <c r="J185" s="81"/>
      <c r="K185" s="79"/>
      <c r="L185" s="77"/>
      <c r="M185" s="81"/>
      <c r="N185" s="79"/>
    </row>
    <row r="186" spans="1:14" x14ac:dyDescent="0.35">
      <c r="A186" s="59"/>
      <c r="B186" s="90"/>
      <c r="C186" s="89"/>
      <c r="D186" s="61" t="str">
        <f>IFERROR(IF(C186="No CAS","",INDEX('DEQ Pollutant List'!$C$7:$C$614,MATCH('5. Pollutant Emissions - MB'!C186,'DEQ Pollutant List'!$B$7:$B$614,0))),"")</f>
        <v/>
      </c>
      <c r="E186" s="201" t="str">
        <f>IFERROR(IF(OR($C186="",$C186="No CAS"),INDEX('DEQ Pollutant List'!$A$7:$A$614,MATCH($D186,'DEQ Pollutant List'!$C$7:$C$614,0)),INDEX('DEQ Pollutant List'!$A$7:$A$614,MATCH($C186,'DEQ Pollutant List'!$B$7:$B$614,0))),"")</f>
        <v/>
      </c>
      <c r="F186" s="93"/>
      <c r="G186" s="94"/>
      <c r="H186" s="80"/>
      <c r="I186" s="77"/>
      <c r="J186" s="81"/>
      <c r="K186" s="79"/>
      <c r="L186" s="77"/>
      <c r="M186" s="81"/>
      <c r="N186" s="79"/>
    </row>
    <row r="187" spans="1:14" x14ac:dyDescent="0.35">
      <c r="A187" s="59"/>
      <c r="B187" s="90"/>
      <c r="C187" s="89"/>
      <c r="D187" s="61" t="str">
        <f>IFERROR(IF(C187="No CAS","",INDEX('DEQ Pollutant List'!$C$7:$C$614,MATCH('5. Pollutant Emissions - MB'!C187,'DEQ Pollutant List'!$B$7:$B$614,0))),"")</f>
        <v/>
      </c>
      <c r="E187" s="201" t="str">
        <f>IFERROR(IF(OR($C187="",$C187="No CAS"),INDEX('DEQ Pollutant List'!$A$7:$A$614,MATCH($D187,'DEQ Pollutant List'!$C$7:$C$614,0)),INDEX('DEQ Pollutant List'!$A$7:$A$614,MATCH($C187,'DEQ Pollutant List'!$B$7:$B$614,0))),"")</f>
        <v/>
      </c>
      <c r="F187" s="93"/>
      <c r="G187" s="94"/>
      <c r="H187" s="80"/>
      <c r="I187" s="77"/>
      <c r="J187" s="81"/>
      <c r="K187" s="79"/>
      <c r="L187" s="77"/>
      <c r="M187" s="81"/>
      <c r="N187" s="79"/>
    </row>
    <row r="188" spans="1:14" x14ac:dyDescent="0.35">
      <c r="A188" s="59"/>
      <c r="B188" s="90"/>
      <c r="C188" s="89"/>
      <c r="D188" s="61" t="str">
        <f>IFERROR(IF(C188="No CAS","",INDEX('DEQ Pollutant List'!$C$7:$C$614,MATCH('5. Pollutant Emissions - MB'!C188,'DEQ Pollutant List'!$B$7:$B$614,0))),"")</f>
        <v/>
      </c>
      <c r="E188" s="201" t="str">
        <f>IFERROR(IF(OR($C188="",$C188="No CAS"),INDEX('DEQ Pollutant List'!$A$7:$A$614,MATCH($D188,'DEQ Pollutant List'!$C$7:$C$614,0)),INDEX('DEQ Pollutant List'!$A$7:$A$614,MATCH($C188,'DEQ Pollutant List'!$B$7:$B$614,0))),"")</f>
        <v/>
      </c>
      <c r="F188" s="93"/>
      <c r="G188" s="94"/>
      <c r="H188" s="80"/>
      <c r="I188" s="77"/>
      <c r="J188" s="81"/>
      <c r="K188" s="79"/>
      <c r="L188" s="77"/>
      <c r="M188" s="81"/>
      <c r="N188" s="79"/>
    </row>
    <row r="189" spans="1:14" x14ac:dyDescent="0.35">
      <c r="A189" s="59"/>
      <c r="B189" s="90"/>
      <c r="C189" s="89"/>
      <c r="D189" s="61" t="str">
        <f>IFERROR(IF(C189="No CAS","",INDEX('DEQ Pollutant List'!$C$7:$C$614,MATCH('5. Pollutant Emissions - MB'!C189,'DEQ Pollutant List'!$B$7:$B$614,0))),"")</f>
        <v/>
      </c>
      <c r="E189" s="201" t="str">
        <f>IFERROR(IF(OR($C189="",$C189="No CAS"),INDEX('DEQ Pollutant List'!$A$7:$A$614,MATCH($D189,'DEQ Pollutant List'!$C$7:$C$614,0)),INDEX('DEQ Pollutant List'!$A$7:$A$614,MATCH($C189,'DEQ Pollutant List'!$B$7:$B$614,0))),"")</f>
        <v/>
      </c>
      <c r="F189" s="93"/>
      <c r="G189" s="94"/>
      <c r="H189" s="80"/>
      <c r="I189" s="77"/>
      <c r="J189" s="81"/>
      <c r="K189" s="79"/>
      <c r="L189" s="77"/>
      <c r="M189" s="81"/>
      <c r="N189" s="79"/>
    </row>
    <row r="190" spans="1:14" x14ac:dyDescent="0.35">
      <c r="A190" s="59"/>
      <c r="B190" s="90"/>
      <c r="C190" s="89"/>
      <c r="D190" s="61" t="str">
        <f>IFERROR(IF(C190="No CAS","",INDEX('DEQ Pollutant List'!$C$7:$C$614,MATCH('5. Pollutant Emissions - MB'!C190,'DEQ Pollutant List'!$B$7:$B$614,0))),"")</f>
        <v/>
      </c>
      <c r="E190" s="201" t="str">
        <f>IFERROR(IF(OR($C190="",$C190="No CAS"),INDEX('DEQ Pollutant List'!$A$7:$A$614,MATCH($D190,'DEQ Pollutant List'!$C$7:$C$614,0)),INDEX('DEQ Pollutant List'!$A$7:$A$614,MATCH($C190,'DEQ Pollutant List'!$B$7:$B$614,0))),"")</f>
        <v/>
      </c>
      <c r="F190" s="93"/>
      <c r="G190" s="94"/>
      <c r="H190" s="80"/>
      <c r="I190" s="77"/>
      <c r="J190" s="81"/>
      <c r="K190" s="79"/>
      <c r="L190" s="77"/>
      <c r="M190" s="81"/>
      <c r="N190" s="79"/>
    </row>
    <row r="191" spans="1:14" x14ac:dyDescent="0.35">
      <c r="A191" s="59"/>
      <c r="B191" s="90"/>
      <c r="C191" s="89"/>
      <c r="D191" s="61" t="str">
        <f>IFERROR(IF(C191="No CAS","",INDEX('DEQ Pollutant List'!$C$7:$C$614,MATCH('5. Pollutant Emissions - MB'!C191,'DEQ Pollutant List'!$B$7:$B$614,0))),"")</f>
        <v/>
      </c>
      <c r="E191" s="201" t="str">
        <f>IFERROR(IF(OR($C191="",$C191="No CAS"),INDEX('DEQ Pollutant List'!$A$7:$A$614,MATCH($D191,'DEQ Pollutant List'!$C$7:$C$614,0)),INDEX('DEQ Pollutant List'!$A$7:$A$614,MATCH($C191,'DEQ Pollutant List'!$B$7:$B$614,0))),"")</f>
        <v/>
      </c>
      <c r="F191" s="93"/>
      <c r="G191" s="94"/>
      <c r="H191" s="80"/>
      <c r="I191" s="77"/>
      <c r="J191" s="81"/>
      <c r="K191" s="79"/>
      <c r="L191" s="77"/>
      <c r="M191" s="81"/>
      <c r="N191" s="79"/>
    </row>
    <row r="192" spans="1:14" x14ac:dyDescent="0.35">
      <c r="A192" s="59"/>
      <c r="B192" s="90"/>
      <c r="C192" s="89"/>
      <c r="D192" s="61" t="str">
        <f>IFERROR(IF(C192="No CAS","",INDEX('DEQ Pollutant List'!$C$7:$C$614,MATCH('5. Pollutant Emissions - MB'!C192,'DEQ Pollutant List'!$B$7:$B$614,0))),"")</f>
        <v/>
      </c>
      <c r="E192" s="201" t="str">
        <f>IFERROR(IF(OR($C192="",$C192="No CAS"),INDEX('DEQ Pollutant List'!$A$7:$A$614,MATCH($D192,'DEQ Pollutant List'!$C$7:$C$614,0)),INDEX('DEQ Pollutant List'!$A$7:$A$614,MATCH($C192,'DEQ Pollutant List'!$B$7:$B$614,0))),"")</f>
        <v/>
      </c>
      <c r="F192" s="93"/>
      <c r="G192" s="94"/>
      <c r="H192" s="80"/>
      <c r="I192" s="77"/>
      <c r="J192" s="81"/>
      <c r="K192" s="79"/>
      <c r="L192" s="77"/>
      <c r="M192" s="81"/>
      <c r="N192" s="79"/>
    </row>
    <row r="193" spans="1:14" x14ac:dyDescent="0.35">
      <c r="A193" s="59"/>
      <c r="B193" s="90"/>
      <c r="C193" s="89"/>
      <c r="D193" s="61" t="str">
        <f>IFERROR(IF(C193="No CAS","",INDEX('DEQ Pollutant List'!$C$7:$C$614,MATCH('5. Pollutant Emissions - MB'!C193,'DEQ Pollutant List'!$B$7:$B$614,0))),"")</f>
        <v/>
      </c>
      <c r="E193" s="201" t="str">
        <f>IFERROR(IF(OR($C193="",$C193="No CAS"),INDEX('DEQ Pollutant List'!$A$7:$A$614,MATCH($D193,'DEQ Pollutant List'!$C$7:$C$614,0)),INDEX('DEQ Pollutant List'!$A$7:$A$614,MATCH($C193,'DEQ Pollutant List'!$B$7:$B$614,0))),"")</f>
        <v/>
      </c>
      <c r="F193" s="93"/>
      <c r="G193" s="94"/>
      <c r="H193" s="80"/>
      <c r="I193" s="77"/>
      <c r="J193" s="81"/>
      <c r="K193" s="79"/>
      <c r="L193" s="77"/>
      <c r="M193" s="81"/>
      <c r="N193" s="79"/>
    </row>
    <row r="194" spans="1:14" x14ac:dyDescent="0.35">
      <c r="A194" s="59"/>
      <c r="B194" s="90"/>
      <c r="C194" s="89"/>
      <c r="D194" s="61" t="str">
        <f>IFERROR(IF(C194="No CAS","",INDEX('DEQ Pollutant List'!$C$7:$C$614,MATCH('5. Pollutant Emissions - MB'!C194,'DEQ Pollutant List'!$B$7:$B$614,0))),"")</f>
        <v/>
      </c>
      <c r="E194" s="201" t="str">
        <f>IFERROR(IF(OR($C194="",$C194="No CAS"),INDEX('DEQ Pollutant List'!$A$7:$A$614,MATCH($D194,'DEQ Pollutant List'!$C$7:$C$614,0)),INDEX('DEQ Pollutant List'!$A$7:$A$614,MATCH($C194,'DEQ Pollutant List'!$B$7:$B$614,0))),"")</f>
        <v/>
      </c>
      <c r="F194" s="93"/>
      <c r="G194" s="94"/>
      <c r="H194" s="80"/>
      <c r="I194" s="77"/>
      <c r="J194" s="81"/>
      <c r="K194" s="79"/>
      <c r="L194" s="77"/>
      <c r="M194" s="81"/>
      <c r="N194" s="79"/>
    </row>
    <row r="195" spans="1:14" x14ac:dyDescent="0.35">
      <c r="A195" s="59"/>
      <c r="B195" s="90"/>
      <c r="C195" s="89"/>
      <c r="D195" s="61" t="str">
        <f>IFERROR(IF(C195="No CAS","",INDEX('DEQ Pollutant List'!$C$7:$C$614,MATCH('5. Pollutant Emissions - MB'!C195,'DEQ Pollutant List'!$B$7:$B$614,0))),"")</f>
        <v/>
      </c>
      <c r="E195" s="201" t="str">
        <f>IFERROR(IF(OR($C195="",$C195="No CAS"),INDEX('DEQ Pollutant List'!$A$7:$A$614,MATCH($D195,'DEQ Pollutant List'!$C$7:$C$614,0)),INDEX('DEQ Pollutant List'!$A$7:$A$614,MATCH($C195,'DEQ Pollutant List'!$B$7:$B$614,0))),"")</f>
        <v/>
      </c>
      <c r="F195" s="93"/>
      <c r="G195" s="94"/>
      <c r="H195" s="80"/>
      <c r="I195" s="77"/>
      <c r="J195" s="81"/>
      <c r="K195" s="79"/>
      <c r="L195" s="77"/>
      <c r="M195" s="81"/>
      <c r="N195" s="79"/>
    </row>
    <row r="196" spans="1:14" x14ac:dyDescent="0.35">
      <c r="A196" s="59"/>
      <c r="B196" s="90"/>
      <c r="C196" s="89"/>
      <c r="D196" s="61" t="str">
        <f>IFERROR(IF(C196="No CAS","",INDEX('DEQ Pollutant List'!$C$7:$C$614,MATCH('5. Pollutant Emissions - MB'!C196,'DEQ Pollutant List'!$B$7:$B$614,0))),"")</f>
        <v/>
      </c>
      <c r="E196" s="201" t="str">
        <f>IFERROR(IF(OR($C196="",$C196="No CAS"),INDEX('DEQ Pollutant List'!$A$7:$A$614,MATCH($D196,'DEQ Pollutant List'!$C$7:$C$614,0)),INDEX('DEQ Pollutant List'!$A$7:$A$614,MATCH($C196,'DEQ Pollutant List'!$B$7:$B$614,0))),"")</f>
        <v/>
      </c>
      <c r="F196" s="93"/>
      <c r="G196" s="94"/>
      <c r="H196" s="80"/>
      <c r="I196" s="77"/>
      <c r="J196" s="81"/>
      <c r="K196" s="79"/>
      <c r="L196" s="77"/>
      <c r="M196" s="81"/>
      <c r="N196" s="79"/>
    </row>
    <row r="197" spans="1:14" x14ac:dyDescent="0.35">
      <c r="A197" s="59"/>
      <c r="B197" s="90"/>
      <c r="C197" s="89"/>
      <c r="D197" s="61" t="str">
        <f>IFERROR(IF(C197="No CAS","",INDEX('DEQ Pollutant List'!$C$7:$C$614,MATCH('5. Pollutant Emissions - MB'!C197,'DEQ Pollutant List'!$B$7:$B$614,0))),"")</f>
        <v/>
      </c>
      <c r="E197" s="201" t="str">
        <f>IFERROR(IF(OR($C197="",$C197="No CAS"),INDEX('DEQ Pollutant List'!$A$7:$A$614,MATCH($D197,'DEQ Pollutant List'!$C$7:$C$614,0)),INDEX('DEQ Pollutant List'!$A$7:$A$614,MATCH($C197,'DEQ Pollutant List'!$B$7:$B$614,0))),"")</f>
        <v/>
      </c>
      <c r="F197" s="93"/>
      <c r="G197" s="94"/>
      <c r="H197" s="80"/>
      <c r="I197" s="77"/>
      <c r="J197" s="81"/>
      <c r="K197" s="79"/>
      <c r="L197" s="77"/>
      <c r="M197" s="81"/>
      <c r="N197" s="79"/>
    </row>
    <row r="198" spans="1:14" x14ac:dyDescent="0.35">
      <c r="A198" s="59"/>
      <c r="B198" s="90"/>
      <c r="C198" s="89"/>
      <c r="D198" s="61" t="str">
        <f>IFERROR(IF(C198="No CAS","",INDEX('DEQ Pollutant List'!$C$7:$C$614,MATCH('5. Pollutant Emissions - MB'!C198,'DEQ Pollutant List'!$B$7:$B$614,0))),"")</f>
        <v/>
      </c>
      <c r="E198" s="201" t="str">
        <f>IFERROR(IF(OR($C198="",$C198="No CAS"),INDEX('DEQ Pollutant List'!$A$7:$A$614,MATCH($D198,'DEQ Pollutant List'!$C$7:$C$614,0)),INDEX('DEQ Pollutant List'!$A$7:$A$614,MATCH($C198,'DEQ Pollutant List'!$B$7:$B$614,0))),"")</f>
        <v/>
      </c>
      <c r="F198" s="93"/>
      <c r="G198" s="94"/>
      <c r="H198" s="80"/>
      <c r="I198" s="77"/>
      <c r="J198" s="81"/>
      <c r="K198" s="79"/>
      <c r="L198" s="77"/>
      <c r="M198" s="81"/>
      <c r="N198" s="79"/>
    </row>
    <row r="199" spans="1:14" x14ac:dyDescent="0.35">
      <c r="A199" s="59"/>
      <c r="B199" s="90"/>
      <c r="C199" s="89"/>
      <c r="D199" s="61" t="str">
        <f>IFERROR(IF(C199="No CAS","",INDEX('DEQ Pollutant List'!$C$7:$C$614,MATCH('5. Pollutant Emissions - MB'!C199,'DEQ Pollutant List'!$B$7:$B$614,0))),"")</f>
        <v/>
      </c>
      <c r="E199" s="201" t="str">
        <f>IFERROR(IF(OR($C199="",$C199="No CAS"),INDEX('DEQ Pollutant List'!$A$7:$A$614,MATCH($D199,'DEQ Pollutant List'!$C$7:$C$614,0)),INDEX('DEQ Pollutant List'!$A$7:$A$614,MATCH($C199,'DEQ Pollutant List'!$B$7:$B$614,0))),"")</f>
        <v/>
      </c>
      <c r="F199" s="93"/>
      <c r="G199" s="94"/>
      <c r="H199" s="80"/>
      <c r="I199" s="77"/>
      <c r="J199" s="81"/>
      <c r="K199" s="79"/>
      <c r="L199" s="77"/>
      <c r="M199" s="81"/>
      <c r="N199" s="79"/>
    </row>
    <row r="200" spans="1:14" x14ac:dyDescent="0.35">
      <c r="A200" s="59"/>
      <c r="B200" s="90"/>
      <c r="C200" s="89"/>
      <c r="D200" s="61" t="str">
        <f>IFERROR(IF(C200="No CAS","",INDEX('DEQ Pollutant List'!$C$7:$C$614,MATCH('5. Pollutant Emissions - MB'!C200,'DEQ Pollutant List'!$B$7:$B$614,0))),"")</f>
        <v/>
      </c>
      <c r="E200" s="201" t="str">
        <f>IFERROR(IF(OR($C200="",$C200="No CAS"),INDEX('DEQ Pollutant List'!$A$7:$A$614,MATCH($D200,'DEQ Pollutant List'!$C$7:$C$614,0)),INDEX('DEQ Pollutant List'!$A$7:$A$614,MATCH($C200,'DEQ Pollutant List'!$B$7:$B$614,0))),"")</f>
        <v/>
      </c>
      <c r="F200" s="93"/>
      <c r="G200" s="94"/>
      <c r="H200" s="80"/>
      <c r="I200" s="77"/>
      <c r="J200" s="81"/>
      <c r="K200" s="79"/>
      <c r="L200" s="77"/>
      <c r="M200" s="81"/>
      <c r="N200" s="79"/>
    </row>
    <row r="201" spans="1:14" x14ac:dyDescent="0.35">
      <c r="A201" s="59"/>
      <c r="B201" s="90"/>
      <c r="C201" s="89"/>
      <c r="D201" s="61" t="str">
        <f>IFERROR(IF(C201="No CAS","",INDEX('DEQ Pollutant List'!$C$7:$C$614,MATCH('5. Pollutant Emissions - MB'!C201,'DEQ Pollutant List'!$B$7:$B$614,0))),"")</f>
        <v/>
      </c>
      <c r="E201" s="201" t="str">
        <f>IFERROR(IF(OR($C201="",$C201="No CAS"),INDEX('DEQ Pollutant List'!$A$7:$A$614,MATCH($D201,'DEQ Pollutant List'!$C$7:$C$614,0)),INDEX('DEQ Pollutant List'!$A$7:$A$614,MATCH($C201,'DEQ Pollutant List'!$B$7:$B$614,0))),"")</f>
        <v/>
      </c>
      <c r="F201" s="93"/>
      <c r="G201" s="94"/>
      <c r="H201" s="80"/>
      <c r="I201" s="77"/>
      <c r="J201" s="81"/>
      <c r="K201" s="79"/>
      <c r="L201" s="77"/>
      <c r="M201" s="81"/>
      <c r="N201" s="79"/>
    </row>
    <row r="202" spans="1:14" x14ac:dyDescent="0.35">
      <c r="A202" s="59"/>
      <c r="B202" s="90"/>
      <c r="C202" s="89"/>
      <c r="D202" s="61" t="str">
        <f>IFERROR(IF(C202="No CAS","",INDEX('DEQ Pollutant List'!$C$7:$C$614,MATCH('5. Pollutant Emissions - MB'!C202,'DEQ Pollutant List'!$B$7:$B$614,0))),"")</f>
        <v/>
      </c>
      <c r="E202" s="201" t="str">
        <f>IFERROR(IF(OR($C202="",$C202="No CAS"),INDEX('DEQ Pollutant List'!$A$7:$A$614,MATCH($D202,'DEQ Pollutant List'!$C$7:$C$614,0)),INDEX('DEQ Pollutant List'!$A$7:$A$614,MATCH($C202,'DEQ Pollutant List'!$B$7:$B$614,0))),"")</f>
        <v/>
      </c>
      <c r="F202" s="93"/>
      <c r="G202" s="94"/>
      <c r="H202" s="80"/>
      <c r="I202" s="77"/>
      <c r="J202" s="81"/>
      <c r="K202" s="79"/>
      <c r="L202" s="77"/>
      <c r="M202" s="81"/>
      <c r="N202" s="79"/>
    </row>
    <row r="203" spans="1:14" x14ac:dyDescent="0.35">
      <c r="A203" s="59"/>
      <c r="B203" s="90"/>
      <c r="C203" s="89"/>
      <c r="D203" s="61" t="str">
        <f>IFERROR(IF(C203="No CAS","",INDEX('DEQ Pollutant List'!$C$7:$C$614,MATCH('5. Pollutant Emissions - MB'!C203,'DEQ Pollutant List'!$B$7:$B$614,0))),"")</f>
        <v/>
      </c>
      <c r="E203" s="201" t="str">
        <f>IFERROR(IF(OR($C203="",$C203="No CAS"),INDEX('DEQ Pollutant List'!$A$7:$A$614,MATCH($D203,'DEQ Pollutant List'!$C$7:$C$614,0)),INDEX('DEQ Pollutant List'!$A$7:$A$614,MATCH($C203,'DEQ Pollutant List'!$B$7:$B$614,0))),"")</f>
        <v/>
      </c>
      <c r="F203" s="93"/>
      <c r="G203" s="94"/>
      <c r="H203" s="80"/>
      <c r="I203" s="77"/>
      <c r="J203" s="81"/>
      <c r="K203" s="79"/>
      <c r="L203" s="77"/>
      <c r="M203" s="81"/>
      <c r="N203" s="79"/>
    </row>
    <row r="204" spans="1:14" x14ac:dyDescent="0.35">
      <c r="A204" s="59"/>
      <c r="B204" s="90"/>
      <c r="C204" s="89"/>
      <c r="D204" s="61" t="str">
        <f>IFERROR(IF(C204="No CAS","",INDEX('DEQ Pollutant List'!$C$7:$C$614,MATCH('5. Pollutant Emissions - MB'!C204,'DEQ Pollutant List'!$B$7:$B$614,0))),"")</f>
        <v/>
      </c>
      <c r="E204" s="201" t="str">
        <f>IFERROR(IF(OR($C204="",$C204="No CAS"),INDEX('DEQ Pollutant List'!$A$7:$A$614,MATCH($D204,'DEQ Pollutant List'!$C$7:$C$614,0)),INDEX('DEQ Pollutant List'!$A$7:$A$614,MATCH($C204,'DEQ Pollutant List'!$B$7:$B$614,0))),"")</f>
        <v/>
      </c>
      <c r="F204" s="93"/>
      <c r="G204" s="94"/>
      <c r="H204" s="80"/>
      <c r="I204" s="77"/>
      <c r="J204" s="81"/>
      <c r="K204" s="79"/>
      <c r="L204" s="77"/>
      <c r="M204" s="81"/>
      <c r="N204" s="79"/>
    </row>
    <row r="205" spans="1:14" x14ac:dyDescent="0.35">
      <c r="A205" s="59"/>
      <c r="B205" s="90"/>
      <c r="C205" s="89"/>
      <c r="D205" s="61" t="str">
        <f>IFERROR(IF(C205="No CAS","",INDEX('DEQ Pollutant List'!$C$7:$C$614,MATCH('5. Pollutant Emissions - MB'!C205,'DEQ Pollutant List'!$B$7:$B$614,0))),"")</f>
        <v/>
      </c>
      <c r="E205" s="201" t="str">
        <f>IFERROR(IF(OR($C205="",$C205="No CAS"),INDEX('DEQ Pollutant List'!$A$7:$A$614,MATCH($D205,'DEQ Pollutant List'!$C$7:$C$614,0)),INDEX('DEQ Pollutant List'!$A$7:$A$614,MATCH($C205,'DEQ Pollutant List'!$B$7:$B$614,0))),"")</f>
        <v/>
      </c>
      <c r="F205" s="93"/>
      <c r="G205" s="94"/>
      <c r="H205" s="80"/>
      <c r="I205" s="77"/>
      <c r="J205" s="81"/>
      <c r="K205" s="79"/>
      <c r="L205" s="77"/>
      <c r="M205" s="81"/>
      <c r="N205" s="79"/>
    </row>
    <row r="206" spans="1:14" x14ac:dyDescent="0.35">
      <c r="A206" s="59"/>
      <c r="B206" s="90"/>
      <c r="C206" s="89"/>
      <c r="D206" s="61" t="str">
        <f>IFERROR(IF(C206="No CAS","",INDEX('DEQ Pollutant List'!$C$7:$C$614,MATCH('5. Pollutant Emissions - MB'!C206,'DEQ Pollutant List'!$B$7:$B$614,0))),"")</f>
        <v/>
      </c>
      <c r="E206" s="201" t="str">
        <f>IFERROR(IF(OR($C206="",$C206="No CAS"),INDEX('DEQ Pollutant List'!$A$7:$A$614,MATCH($D206,'DEQ Pollutant List'!$C$7:$C$614,0)),INDEX('DEQ Pollutant List'!$A$7:$A$614,MATCH($C206,'DEQ Pollutant List'!$B$7:$B$614,0))),"")</f>
        <v/>
      </c>
      <c r="F206" s="93"/>
      <c r="G206" s="94"/>
      <c r="H206" s="80"/>
      <c r="I206" s="77"/>
      <c r="J206" s="81"/>
      <c r="K206" s="79"/>
      <c r="L206" s="77"/>
      <c r="M206" s="81"/>
      <c r="N206" s="79"/>
    </row>
    <row r="207" spans="1:14" x14ac:dyDescent="0.35">
      <c r="A207" s="59"/>
      <c r="B207" s="90"/>
      <c r="C207" s="89"/>
      <c r="D207" s="61" t="str">
        <f>IFERROR(IF(C207="No CAS","",INDEX('DEQ Pollutant List'!$C$7:$C$614,MATCH('5. Pollutant Emissions - MB'!C207,'DEQ Pollutant List'!$B$7:$B$614,0))),"")</f>
        <v/>
      </c>
      <c r="E207" s="201" t="str">
        <f>IFERROR(IF(OR($C207="",$C207="No CAS"),INDEX('DEQ Pollutant List'!$A$7:$A$614,MATCH($D207,'DEQ Pollutant List'!$C$7:$C$614,0)),INDEX('DEQ Pollutant List'!$A$7:$A$614,MATCH($C207,'DEQ Pollutant List'!$B$7:$B$614,0))),"")</f>
        <v/>
      </c>
      <c r="F207" s="93"/>
      <c r="G207" s="94"/>
      <c r="H207" s="80"/>
      <c r="I207" s="77"/>
      <c r="J207" s="81"/>
      <c r="K207" s="79"/>
      <c r="L207" s="77"/>
      <c r="M207" s="81"/>
      <c r="N207" s="79"/>
    </row>
    <row r="208" spans="1:14" x14ac:dyDescent="0.35">
      <c r="A208" s="59"/>
      <c r="B208" s="90"/>
      <c r="C208" s="89"/>
      <c r="D208" s="61" t="str">
        <f>IFERROR(IF(C208="No CAS","",INDEX('DEQ Pollutant List'!$C$7:$C$614,MATCH('5. Pollutant Emissions - MB'!C208,'DEQ Pollutant List'!$B$7:$B$614,0))),"")</f>
        <v/>
      </c>
      <c r="E208" s="201" t="str">
        <f>IFERROR(IF(OR($C208="",$C208="No CAS"),INDEX('DEQ Pollutant List'!$A$7:$A$614,MATCH($D208,'DEQ Pollutant List'!$C$7:$C$614,0)),INDEX('DEQ Pollutant List'!$A$7:$A$614,MATCH($C208,'DEQ Pollutant List'!$B$7:$B$614,0))),"")</f>
        <v/>
      </c>
      <c r="F208" s="93"/>
      <c r="G208" s="94"/>
      <c r="H208" s="80"/>
      <c r="I208" s="77"/>
      <c r="J208" s="81"/>
      <c r="K208" s="79"/>
      <c r="L208" s="77"/>
      <c r="M208" s="81"/>
      <c r="N208" s="79"/>
    </row>
    <row r="209" spans="1:14" x14ac:dyDescent="0.35">
      <c r="A209" s="59"/>
      <c r="B209" s="90"/>
      <c r="C209" s="89"/>
      <c r="D209" s="61" t="str">
        <f>IFERROR(IF(C209="No CAS","",INDEX('DEQ Pollutant List'!$C$7:$C$614,MATCH('5. Pollutant Emissions - MB'!C209,'DEQ Pollutant List'!$B$7:$B$614,0))),"")</f>
        <v/>
      </c>
      <c r="E209" s="201" t="str">
        <f>IFERROR(IF(OR($C209="",$C209="No CAS"),INDEX('DEQ Pollutant List'!$A$7:$A$614,MATCH($D209,'DEQ Pollutant List'!$C$7:$C$614,0)),INDEX('DEQ Pollutant List'!$A$7:$A$614,MATCH($C209,'DEQ Pollutant List'!$B$7:$B$614,0))),"")</f>
        <v/>
      </c>
      <c r="F209" s="93"/>
      <c r="G209" s="94"/>
      <c r="H209" s="80"/>
      <c r="I209" s="77"/>
      <c r="J209" s="81"/>
      <c r="K209" s="79"/>
      <c r="L209" s="77"/>
      <c r="M209" s="81"/>
      <c r="N209" s="79"/>
    </row>
    <row r="210" spans="1:14" x14ac:dyDescent="0.35">
      <c r="A210" s="59"/>
      <c r="B210" s="90"/>
      <c r="C210" s="89"/>
      <c r="D210" s="61" t="str">
        <f>IFERROR(IF(C210="No CAS","",INDEX('DEQ Pollutant List'!$C$7:$C$614,MATCH('5. Pollutant Emissions - MB'!C210,'DEQ Pollutant List'!$B$7:$B$614,0))),"")</f>
        <v/>
      </c>
      <c r="E210" s="201" t="str">
        <f>IFERROR(IF(OR($C210="",$C210="No CAS"),INDEX('DEQ Pollutant List'!$A$7:$A$614,MATCH($D210,'DEQ Pollutant List'!$C$7:$C$614,0)),INDEX('DEQ Pollutant List'!$A$7:$A$614,MATCH($C210,'DEQ Pollutant List'!$B$7:$B$614,0))),"")</f>
        <v/>
      </c>
      <c r="F210" s="93"/>
      <c r="G210" s="94"/>
      <c r="H210" s="80"/>
      <c r="I210" s="77"/>
      <c r="J210" s="81"/>
      <c r="K210" s="79"/>
      <c r="L210" s="77"/>
      <c r="M210" s="81"/>
      <c r="N210" s="79"/>
    </row>
    <row r="211" spans="1:14" x14ac:dyDescent="0.35">
      <c r="A211" s="59"/>
      <c r="B211" s="90"/>
      <c r="C211" s="89"/>
      <c r="D211" s="61" t="str">
        <f>IFERROR(IF(C211="No CAS","",INDEX('DEQ Pollutant List'!$C$7:$C$614,MATCH('5. Pollutant Emissions - MB'!C211,'DEQ Pollutant List'!$B$7:$B$614,0))),"")</f>
        <v/>
      </c>
      <c r="E211" s="201" t="str">
        <f>IFERROR(IF(OR($C211="",$C211="No CAS"),INDEX('DEQ Pollutant List'!$A$7:$A$614,MATCH($D211,'DEQ Pollutant List'!$C$7:$C$614,0)),INDEX('DEQ Pollutant List'!$A$7:$A$614,MATCH($C211,'DEQ Pollutant List'!$B$7:$B$614,0))),"")</f>
        <v/>
      </c>
      <c r="F211" s="93"/>
      <c r="G211" s="94"/>
      <c r="H211" s="80"/>
      <c r="I211" s="77"/>
      <c r="J211" s="81"/>
      <c r="K211" s="79"/>
      <c r="L211" s="77"/>
      <c r="M211" s="81"/>
      <c r="N211" s="79"/>
    </row>
    <row r="212" spans="1:14" x14ac:dyDescent="0.35">
      <c r="A212" s="59"/>
      <c r="B212" s="90"/>
      <c r="C212" s="89"/>
      <c r="D212" s="61" t="str">
        <f>IFERROR(IF(C212="No CAS","",INDEX('DEQ Pollutant List'!$C$7:$C$614,MATCH('5. Pollutant Emissions - MB'!C212,'DEQ Pollutant List'!$B$7:$B$614,0))),"")</f>
        <v/>
      </c>
      <c r="E212" s="201" t="str">
        <f>IFERROR(IF(OR($C212="",$C212="No CAS"),INDEX('DEQ Pollutant List'!$A$7:$A$614,MATCH($D212,'DEQ Pollutant List'!$C$7:$C$614,0)),INDEX('DEQ Pollutant List'!$A$7:$A$614,MATCH($C212,'DEQ Pollutant List'!$B$7:$B$614,0))),"")</f>
        <v/>
      </c>
      <c r="F212" s="93"/>
      <c r="G212" s="94"/>
      <c r="H212" s="80"/>
      <c r="I212" s="77"/>
      <c r="J212" s="81"/>
      <c r="K212" s="79"/>
      <c r="L212" s="77"/>
      <c r="M212" s="81"/>
      <c r="N212" s="79"/>
    </row>
    <row r="213" spans="1:14" x14ac:dyDescent="0.35">
      <c r="A213" s="59"/>
      <c r="B213" s="90"/>
      <c r="C213" s="89"/>
      <c r="D213" s="61" t="str">
        <f>IFERROR(IF(C213="No CAS","",INDEX('DEQ Pollutant List'!$C$7:$C$614,MATCH('5. Pollutant Emissions - MB'!C213,'DEQ Pollutant List'!$B$7:$B$614,0))),"")</f>
        <v/>
      </c>
      <c r="E213" s="201" t="str">
        <f>IFERROR(IF(OR($C213="",$C213="No CAS"),INDEX('DEQ Pollutant List'!$A$7:$A$614,MATCH($D213,'DEQ Pollutant List'!$C$7:$C$614,0)),INDEX('DEQ Pollutant List'!$A$7:$A$614,MATCH($C213,'DEQ Pollutant List'!$B$7:$B$614,0))),"")</f>
        <v/>
      </c>
      <c r="F213" s="93"/>
      <c r="G213" s="94"/>
      <c r="H213" s="80"/>
      <c r="I213" s="77"/>
      <c r="J213" s="81"/>
      <c r="K213" s="79"/>
      <c r="L213" s="77"/>
      <c r="M213" s="81"/>
      <c r="N213" s="79"/>
    </row>
    <row r="214" spans="1:14" x14ac:dyDescent="0.35">
      <c r="A214" s="59"/>
      <c r="B214" s="90"/>
      <c r="C214" s="89"/>
      <c r="D214" s="61" t="str">
        <f>IFERROR(IF(C214="No CAS","",INDEX('DEQ Pollutant List'!$C$7:$C$614,MATCH('5. Pollutant Emissions - MB'!C214,'DEQ Pollutant List'!$B$7:$B$614,0))),"")</f>
        <v/>
      </c>
      <c r="E214" s="201" t="str">
        <f>IFERROR(IF(OR($C214="",$C214="No CAS"),INDEX('DEQ Pollutant List'!$A$7:$A$614,MATCH($D214,'DEQ Pollutant List'!$C$7:$C$614,0)),INDEX('DEQ Pollutant List'!$A$7:$A$614,MATCH($C214,'DEQ Pollutant List'!$B$7:$B$614,0))),"")</f>
        <v/>
      </c>
      <c r="F214" s="93"/>
      <c r="G214" s="94"/>
      <c r="H214" s="80"/>
      <c r="I214" s="77"/>
      <c r="J214" s="81"/>
      <c r="K214" s="79"/>
      <c r="L214" s="77"/>
      <c r="M214" s="81"/>
      <c r="N214" s="79"/>
    </row>
    <row r="215" spans="1:14" x14ac:dyDescent="0.35">
      <c r="A215" s="59"/>
      <c r="B215" s="90"/>
      <c r="C215" s="89"/>
      <c r="D215" s="61" t="str">
        <f>IFERROR(IF(C215="No CAS","",INDEX('DEQ Pollutant List'!$C$7:$C$614,MATCH('5. Pollutant Emissions - MB'!C215,'DEQ Pollutant List'!$B$7:$B$614,0))),"")</f>
        <v/>
      </c>
      <c r="E215" s="201" t="str">
        <f>IFERROR(IF(OR($C215="",$C215="No CAS"),INDEX('DEQ Pollutant List'!$A$7:$A$614,MATCH($D215,'DEQ Pollutant List'!$C$7:$C$614,0)),INDEX('DEQ Pollutant List'!$A$7:$A$614,MATCH($C215,'DEQ Pollutant List'!$B$7:$B$614,0))),"")</f>
        <v/>
      </c>
      <c r="F215" s="93"/>
      <c r="G215" s="94"/>
      <c r="H215" s="80"/>
      <c r="I215" s="77"/>
      <c r="J215" s="81"/>
      <c r="K215" s="79"/>
      <c r="L215" s="77"/>
      <c r="M215" s="81"/>
      <c r="N215" s="79"/>
    </row>
    <row r="216" spans="1:14" x14ac:dyDescent="0.35">
      <c r="A216" s="59"/>
      <c r="B216" s="90"/>
      <c r="C216" s="89"/>
      <c r="D216" s="61" t="str">
        <f>IFERROR(IF(C216="No CAS","",INDEX('DEQ Pollutant List'!$C$7:$C$614,MATCH('5. Pollutant Emissions - MB'!C216,'DEQ Pollutant List'!$B$7:$B$614,0))),"")</f>
        <v/>
      </c>
      <c r="E216" s="201" t="str">
        <f>IFERROR(IF(OR($C216="",$C216="No CAS"),INDEX('DEQ Pollutant List'!$A$7:$A$614,MATCH($D216,'DEQ Pollutant List'!$C$7:$C$614,0)),INDEX('DEQ Pollutant List'!$A$7:$A$614,MATCH($C216,'DEQ Pollutant List'!$B$7:$B$614,0))),"")</f>
        <v/>
      </c>
      <c r="F216" s="93"/>
      <c r="G216" s="94"/>
      <c r="H216" s="80"/>
      <c r="I216" s="77"/>
      <c r="J216" s="81"/>
      <c r="K216" s="79"/>
      <c r="L216" s="77"/>
      <c r="M216" s="81"/>
      <c r="N216" s="79"/>
    </row>
    <row r="217" spans="1:14" x14ac:dyDescent="0.35">
      <c r="A217" s="59"/>
      <c r="B217" s="90"/>
      <c r="C217" s="89"/>
      <c r="D217" s="61" t="str">
        <f>IFERROR(IF(C217="No CAS","",INDEX('DEQ Pollutant List'!$C$7:$C$614,MATCH('5. Pollutant Emissions - MB'!C217,'DEQ Pollutant List'!$B$7:$B$614,0))),"")</f>
        <v/>
      </c>
      <c r="E217" s="201" t="str">
        <f>IFERROR(IF(OR($C217="",$C217="No CAS"),INDEX('DEQ Pollutant List'!$A$7:$A$614,MATCH($D217,'DEQ Pollutant List'!$C$7:$C$614,0)),INDEX('DEQ Pollutant List'!$A$7:$A$614,MATCH($C217,'DEQ Pollutant List'!$B$7:$B$614,0))),"")</f>
        <v/>
      </c>
      <c r="F217" s="93"/>
      <c r="G217" s="94"/>
      <c r="H217" s="80"/>
      <c r="I217" s="77"/>
      <c r="J217" s="81"/>
      <c r="K217" s="79"/>
      <c r="L217" s="77"/>
      <c r="M217" s="81"/>
      <c r="N217" s="79"/>
    </row>
    <row r="218" spans="1:14" x14ac:dyDescent="0.35">
      <c r="A218" s="59"/>
      <c r="B218" s="90"/>
      <c r="C218" s="89"/>
      <c r="D218" s="61" t="str">
        <f>IFERROR(IF(C218="No CAS","",INDEX('DEQ Pollutant List'!$C$7:$C$614,MATCH('5. Pollutant Emissions - MB'!C218,'DEQ Pollutant List'!$B$7:$B$614,0))),"")</f>
        <v/>
      </c>
      <c r="E218" s="201" t="str">
        <f>IFERROR(IF(OR($C218="",$C218="No CAS"),INDEX('DEQ Pollutant List'!$A$7:$A$614,MATCH($D218,'DEQ Pollutant List'!$C$7:$C$614,0)),INDEX('DEQ Pollutant List'!$A$7:$A$614,MATCH($C218,'DEQ Pollutant List'!$B$7:$B$614,0))),"")</f>
        <v/>
      </c>
      <c r="F218" s="93"/>
      <c r="G218" s="94"/>
      <c r="H218" s="80"/>
      <c r="I218" s="77"/>
      <c r="J218" s="81"/>
      <c r="K218" s="79"/>
      <c r="L218" s="77"/>
      <c r="M218" s="81"/>
      <c r="N218" s="79"/>
    </row>
    <row r="219" spans="1:14" x14ac:dyDescent="0.35">
      <c r="A219" s="59"/>
      <c r="B219" s="90"/>
      <c r="C219" s="89"/>
      <c r="D219" s="61" t="str">
        <f>IFERROR(IF(C219="No CAS","",INDEX('DEQ Pollutant List'!$C$7:$C$614,MATCH('5. Pollutant Emissions - MB'!C219,'DEQ Pollutant List'!$B$7:$B$614,0))),"")</f>
        <v/>
      </c>
      <c r="E219" s="201" t="str">
        <f>IFERROR(IF(OR($C219="",$C219="No CAS"),INDEX('DEQ Pollutant List'!$A$7:$A$614,MATCH($D219,'DEQ Pollutant List'!$C$7:$C$614,0)),INDEX('DEQ Pollutant List'!$A$7:$A$614,MATCH($C219,'DEQ Pollutant List'!$B$7:$B$614,0))),"")</f>
        <v/>
      </c>
      <c r="F219" s="93"/>
      <c r="G219" s="94"/>
      <c r="H219" s="80"/>
      <c r="I219" s="77"/>
      <c r="J219" s="81"/>
      <c r="K219" s="79"/>
      <c r="L219" s="77"/>
      <c r="M219" s="81"/>
      <c r="N219" s="79"/>
    </row>
    <row r="220" spans="1:14" x14ac:dyDescent="0.35">
      <c r="A220" s="59"/>
      <c r="B220" s="90"/>
      <c r="C220" s="89"/>
      <c r="D220" s="61" t="str">
        <f>IFERROR(IF(C220="No CAS","",INDEX('DEQ Pollutant List'!$C$7:$C$614,MATCH('5. Pollutant Emissions - MB'!C220,'DEQ Pollutant List'!$B$7:$B$614,0))),"")</f>
        <v/>
      </c>
      <c r="E220" s="201" t="str">
        <f>IFERROR(IF(OR($C220="",$C220="No CAS"),INDEX('DEQ Pollutant List'!$A$7:$A$614,MATCH($D220,'DEQ Pollutant List'!$C$7:$C$614,0)),INDEX('DEQ Pollutant List'!$A$7:$A$614,MATCH($C220,'DEQ Pollutant List'!$B$7:$B$614,0))),"")</f>
        <v/>
      </c>
      <c r="F220" s="93"/>
      <c r="G220" s="94"/>
      <c r="H220" s="80"/>
      <c r="I220" s="77"/>
      <c r="J220" s="81"/>
      <c r="K220" s="79"/>
      <c r="L220" s="77"/>
      <c r="M220" s="81"/>
      <c r="N220" s="79"/>
    </row>
    <row r="221" spans="1:14" x14ac:dyDescent="0.35">
      <c r="A221" s="59"/>
      <c r="B221" s="90"/>
      <c r="C221" s="89"/>
      <c r="D221" s="61" t="str">
        <f>IFERROR(IF(C221="No CAS","",INDEX('DEQ Pollutant List'!$C$7:$C$614,MATCH('5. Pollutant Emissions - MB'!C221,'DEQ Pollutant List'!$B$7:$B$614,0))),"")</f>
        <v/>
      </c>
      <c r="E221" s="201" t="str">
        <f>IFERROR(IF(OR($C221="",$C221="No CAS"),INDEX('DEQ Pollutant List'!$A$7:$A$614,MATCH($D221,'DEQ Pollutant List'!$C$7:$C$614,0)),INDEX('DEQ Pollutant List'!$A$7:$A$614,MATCH($C221,'DEQ Pollutant List'!$B$7:$B$614,0))),"")</f>
        <v/>
      </c>
      <c r="F221" s="93"/>
      <c r="G221" s="94"/>
      <c r="H221" s="80"/>
      <c r="I221" s="77"/>
      <c r="J221" s="81"/>
      <c r="K221" s="79"/>
      <c r="L221" s="77"/>
      <c r="M221" s="81"/>
      <c r="N221" s="79"/>
    </row>
    <row r="222" spans="1:14" x14ac:dyDescent="0.35">
      <c r="A222" s="59"/>
      <c r="B222" s="90"/>
      <c r="C222" s="89"/>
      <c r="D222" s="61" t="str">
        <f>IFERROR(IF(C222="No CAS","",INDEX('DEQ Pollutant List'!$C$7:$C$614,MATCH('5. Pollutant Emissions - MB'!C222,'DEQ Pollutant List'!$B$7:$B$614,0))),"")</f>
        <v/>
      </c>
      <c r="E222" s="201" t="str">
        <f>IFERROR(IF(OR($C222="",$C222="No CAS"),INDEX('DEQ Pollutant List'!$A$7:$A$614,MATCH($D222,'DEQ Pollutant List'!$C$7:$C$614,0)),INDEX('DEQ Pollutant List'!$A$7:$A$614,MATCH($C222,'DEQ Pollutant List'!$B$7:$B$614,0))),"")</f>
        <v/>
      </c>
      <c r="F222" s="93"/>
      <c r="G222" s="94"/>
      <c r="H222" s="80"/>
      <c r="I222" s="77"/>
      <c r="J222" s="81"/>
      <c r="K222" s="79"/>
      <c r="L222" s="77"/>
      <c r="M222" s="81"/>
      <c r="N222" s="79"/>
    </row>
    <row r="223" spans="1:14" x14ac:dyDescent="0.35">
      <c r="A223" s="59"/>
      <c r="B223" s="90"/>
      <c r="C223" s="89"/>
      <c r="D223" s="61" t="str">
        <f>IFERROR(IF(C223="No CAS","",INDEX('DEQ Pollutant List'!$C$7:$C$614,MATCH('5. Pollutant Emissions - MB'!C223,'DEQ Pollutant List'!$B$7:$B$614,0))),"")</f>
        <v/>
      </c>
      <c r="E223" s="201" t="str">
        <f>IFERROR(IF(OR($C223="",$C223="No CAS"),INDEX('DEQ Pollutant List'!$A$7:$A$614,MATCH($D223,'DEQ Pollutant List'!$C$7:$C$614,0)),INDEX('DEQ Pollutant List'!$A$7:$A$614,MATCH($C223,'DEQ Pollutant List'!$B$7:$B$614,0))),"")</f>
        <v/>
      </c>
      <c r="F223" s="93"/>
      <c r="G223" s="94"/>
      <c r="H223" s="80"/>
      <c r="I223" s="77"/>
      <c r="J223" s="81"/>
      <c r="K223" s="79"/>
      <c r="L223" s="77"/>
      <c r="M223" s="81"/>
      <c r="N223" s="79"/>
    </row>
    <row r="224" spans="1:14" x14ac:dyDescent="0.35">
      <c r="A224" s="59"/>
      <c r="B224" s="90"/>
      <c r="C224" s="89"/>
      <c r="D224" s="61" t="str">
        <f>IFERROR(IF(C224="No CAS","",INDEX('DEQ Pollutant List'!$C$7:$C$614,MATCH('5. Pollutant Emissions - MB'!C224,'DEQ Pollutant List'!$B$7:$B$614,0))),"")</f>
        <v/>
      </c>
      <c r="E224" s="201" t="str">
        <f>IFERROR(IF(OR($C224="",$C224="No CAS"),INDEX('DEQ Pollutant List'!$A$7:$A$614,MATCH($D224,'DEQ Pollutant List'!$C$7:$C$614,0)),INDEX('DEQ Pollutant List'!$A$7:$A$614,MATCH($C224,'DEQ Pollutant List'!$B$7:$B$614,0))),"")</f>
        <v/>
      </c>
      <c r="F224" s="93"/>
      <c r="G224" s="94"/>
      <c r="H224" s="80"/>
      <c r="I224" s="77"/>
      <c r="J224" s="81"/>
      <c r="K224" s="79"/>
      <c r="L224" s="77"/>
      <c r="M224" s="81"/>
      <c r="N224" s="79"/>
    </row>
    <row r="225" spans="1:14" x14ac:dyDescent="0.35">
      <c r="A225" s="59"/>
      <c r="B225" s="90"/>
      <c r="C225" s="89"/>
      <c r="D225" s="61" t="str">
        <f>IFERROR(IF(C225="No CAS","",INDEX('DEQ Pollutant List'!$C$7:$C$614,MATCH('5. Pollutant Emissions - MB'!C225,'DEQ Pollutant List'!$B$7:$B$614,0))),"")</f>
        <v/>
      </c>
      <c r="E225" s="201" t="str">
        <f>IFERROR(IF(OR($C225="",$C225="No CAS"),INDEX('DEQ Pollutant List'!$A$7:$A$614,MATCH($D225,'DEQ Pollutant List'!$C$7:$C$614,0)),INDEX('DEQ Pollutant List'!$A$7:$A$614,MATCH($C225,'DEQ Pollutant List'!$B$7:$B$614,0))),"")</f>
        <v/>
      </c>
      <c r="F225" s="93"/>
      <c r="G225" s="94"/>
      <c r="H225" s="80"/>
      <c r="I225" s="77"/>
      <c r="J225" s="81"/>
      <c r="K225" s="79"/>
      <c r="L225" s="77"/>
      <c r="M225" s="81"/>
      <c r="N225" s="79"/>
    </row>
    <row r="226" spans="1:14" x14ac:dyDescent="0.35">
      <c r="A226" s="59"/>
      <c r="B226" s="90"/>
      <c r="C226" s="89"/>
      <c r="D226" s="61" t="str">
        <f>IFERROR(IF(C226="No CAS","",INDEX('DEQ Pollutant List'!$C$7:$C$614,MATCH('5. Pollutant Emissions - MB'!C226,'DEQ Pollutant List'!$B$7:$B$614,0))),"")</f>
        <v/>
      </c>
      <c r="E226" s="201" t="str">
        <f>IFERROR(IF(OR($C226="",$C226="No CAS"),INDEX('DEQ Pollutant List'!$A$7:$A$614,MATCH($D226,'DEQ Pollutant List'!$C$7:$C$614,0)),INDEX('DEQ Pollutant List'!$A$7:$A$614,MATCH($C226,'DEQ Pollutant List'!$B$7:$B$614,0))),"")</f>
        <v/>
      </c>
      <c r="F226" s="93"/>
      <c r="G226" s="94"/>
      <c r="H226" s="80"/>
      <c r="I226" s="77"/>
      <c r="J226" s="81"/>
      <c r="K226" s="79"/>
      <c r="L226" s="77"/>
      <c r="M226" s="81"/>
      <c r="N226" s="79"/>
    </row>
    <row r="227" spans="1:14" x14ac:dyDescent="0.35">
      <c r="A227" s="59"/>
      <c r="B227" s="90"/>
      <c r="C227" s="89"/>
      <c r="D227" s="61" t="str">
        <f>IFERROR(IF(C227="No CAS","",INDEX('DEQ Pollutant List'!$C$7:$C$614,MATCH('5. Pollutant Emissions - MB'!C227,'DEQ Pollutant List'!$B$7:$B$614,0))),"")</f>
        <v/>
      </c>
      <c r="E227" s="201" t="str">
        <f>IFERROR(IF(OR($C227="",$C227="No CAS"),INDEX('DEQ Pollutant List'!$A$7:$A$614,MATCH($D227,'DEQ Pollutant List'!$C$7:$C$614,0)),INDEX('DEQ Pollutant List'!$A$7:$A$614,MATCH($C227,'DEQ Pollutant List'!$B$7:$B$614,0))),"")</f>
        <v/>
      </c>
      <c r="F227" s="93"/>
      <c r="G227" s="94"/>
      <c r="H227" s="80"/>
      <c r="I227" s="77"/>
      <c r="J227" s="81"/>
      <c r="K227" s="79"/>
      <c r="L227" s="77"/>
      <c r="M227" s="81"/>
      <c r="N227" s="79"/>
    </row>
    <row r="228" spans="1:14" x14ac:dyDescent="0.35">
      <c r="A228" s="59"/>
      <c r="B228" s="90"/>
      <c r="C228" s="89"/>
      <c r="D228" s="61" t="str">
        <f>IFERROR(IF(C228="No CAS","",INDEX('DEQ Pollutant List'!$C$7:$C$614,MATCH('5. Pollutant Emissions - MB'!C228,'DEQ Pollutant List'!$B$7:$B$614,0))),"")</f>
        <v/>
      </c>
      <c r="E228" s="201" t="str">
        <f>IFERROR(IF(OR($C228="",$C228="No CAS"),INDEX('DEQ Pollutant List'!$A$7:$A$614,MATCH($D228,'DEQ Pollutant List'!$C$7:$C$614,0)),INDEX('DEQ Pollutant List'!$A$7:$A$614,MATCH($C228,'DEQ Pollutant List'!$B$7:$B$614,0))),"")</f>
        <v/>
      </c>
      <c r="F228" s="93"/>
      <c r="G228" s="94"/>
      <c r="H228" s="80"/>
      <c r="I228" s="77"/>
      <c r="J228" s="81"/>
      <c r="K228" s="79"/>
      <c r="L228" s="77"/>
      <c r="M228" s="81"/>
      <c r="N228" s="79"/>
    </row>
    <row r="229" spans="1:14" x14ac:dyDescent="0.35">
      <c r="A229" s="59"/>
      <c r="B229" s="90"/>
      <c r="C229" s="89"/>
      <c r="D229" s="61" t="str">
        <f>IFERROR(IF(C229="No CAS","",INDEX('DEQ Pollutant List'!$C$7:$C$614,MATCH('5. Pollutant Emissions - MB'!C229,'DEQ Pollutant List'!$B$7:$B$614,0))),"")</f>
        <v/>
      </c>
      <c r="E229" s="201" t="str">
        <f>IFERROR(IF(OR($C229="",$C229="No CAS"),INDEX('DEQ Pollutant List'!$A$7:$A$614,MATCH($D229,'DEQ Pollutant List'!$C$7:$C$614,0)),INDEX('DEQ Pollutant List'!$A$7:$A$614,MATCH($C229,'DEQ Pollutant List'!$B$7:$B$614,0))),"")</f>
        <v/>
      </c>
      <c r="F229" s="93"/>
      <c r="G229" s="94"/>
      <c r="H229" s="80"/>
      <c r="I229" s="77"/>
      <c r="J229" s="81"/>
      <c r="K229" s="79"/>
      <c r="L229" s="77"/>
      <c r="M229" s="81"/>
      <c r="N229" s="79"/>
    </row>
    <row r="230" spans="1:14" x14ac:dyDescent="0.35">
      <c r="A230" s="59"/>
      <c r="B230" s="90"/>
      <c r="C230" s="89"/>
      <c r="D230" s="61" t="str">
        <f>IFERROR(IF(C230="No CAS","",INDEX('DEQ Pollutant List'!$C$7:$C$614,MATCH('5. Pollutant Emissions - MB'!C230,'DEQ Pollutant List'!$B$7:$B$614,0))),"")</f>
        <v/>
      </c>
      <c r="E230" s="201" t="str">
        <f>IFERROR(IF(OR($C230="",$C230="No CAS"),INDEX('DEQ Pollutant List'!$A$7:$A$614,MATCH($D230,'DEQ Pollutant List'!$C$7:$C$614,0)),INDEX('DEQ Pollutant List'!$A$7:$A$614,MATCH($C230,'DEQ Pollutant List'!$B$7:$B$614,0))),"")</f>
        <v/>
      </c>
      <c r="F230" s="93"/>
      <c r="G230" s="94"/>
      <c r="H230" s="80"/>
      <c r="I230" s="77"/>
      <c r="J230" s="81"/>
      <c r="K230" s="79"/>
      <c r="L230" s="77"/>
      <c r="M230" s="81"/>
      <c r="N230" s="79"/>
    </row>
    <row r="231" spans="1:14" x14ac:dyDescent="0.35">
      <c r="A231" s="59"/>
      <c r="B231" s="90"/>
      <c r="C231" s="89"/>
      <c r="D231" s="61" t="str">
        <f>IFERROR(IF(C231="No CAS","",INDEX('DEQ Pollutant List'!$C$7:$C$614,MATCH('5. Pollutant Emissions - MB'!C231,'DEQ Pollutant List'!$B$7:$B$614,0))),"")</f>
        <v/>
      </c>
      <c r="E231" s="201" t="str">
        <f>IFERROR(IF(OR($C231="",$C231="No CAS"),INDEX('DEQ Pollutant List'!$A$7:$A$614,MATCH($D231,'DEQ Pollutant List'!$C$7:$C$614,0)),INDEX('DEQ Pollutant List'!$A$7:$A$614,MATCH($C231,'DEQ Pollutant List'!$B$7:$B$614,0))),"")</f>
        <v/>
      </c>
      <c r="F231" s="93"/>
      <c r="G231" s="94"/>
      <c r="H231" s="80"/>
      <c r="I231" s="77"/>
      <c r="J231" s="81"/>
      <c r="K231" s="79"/>
      <c r="L231" s="77"/>
      <c r="M231" s="81"/>
      <c r="N231" s="79"/>
    </row>
    <row r="232" spans="1:14" x14ac:dyDescent="0.35">
      <c r="A232" s="59"/>
      <c r="B232" s="90"/>
      <c r="C232" s="89"/>
      <c r="D232" s="61" t="str">
        <f>IFERROR(IF(C232="No CAS","",INDEX('DEQ Pollutant List'!$C$7:$C$614,MATCH('5. Pollutant Emissions - MB'!C232,'DEQ Pollutant List'!$B$7:$B$614,0))),"")</f>
        <v/>
      </c>
      <c r="E232" s="201" t="str">
        <f>IFERROR(IF(OR($C232="",$C232="No CAS"),INDEX('DEQ Pollutant List'!$A$7:$A$614,MATCH($D232,'DEQ Pollutant List'!$C$7:$C$614,0)),INDEX('DEQ Pollutant List'!$A$7:$A$614,MATCH($C232,'DEQ Pollutant List'!$B$7:$B$614,0))),"")</f>
        <v/>
      </c>
      <c r="F232" s="93"/>
      <c r="G232" s="94"/>
      <c r="H232" s="80"/>
      <c r="I232" s="77"/>
      <c r="J232" s="81"/>
      <c r="K232" s="79"/>
      <c r="L232" s="77"/>
      <c r="M232" s="81"/>
      <c r="N232" s="79"/>
    </row>
    <row r="233" spans="1:14" x14ac:dyDescent="0.35">
      <c r="A233" s="59"/>
      <c r="B233" s="90"/>
      <c r="C233" s="89"/>
      <c r="D233" s="61" t="str">
        <f>IFERROR(IF(C233="No CAS","",INDEX('DEQ Pollutant List'!$C$7:$C$614,MATCH('5. Pollutant Emissions - MB'!C233,'DEQ Pollutant List'!$B$7:$B$614,0))),"")</f>
        <v/>
      </c>
      <c r="E233" s="201" t="str">
        <f>IFERROR(IF(OR($C233="",$C233="No CAS"),INDEX('DEQ Pollutant List'!$A$7:$A$614,MATCH($D233,'DEQ Pollutant List'!$C$7:$C$614,0)),INDEX('DEQ Pollutant List'!$A$7:$A$614,MATCH($C233,'DEQ Pollutant List'!$B$7:$B$614,0))),"")</f>
        <v/>
      </c>
      <c r="F233" s="93"/>
      <c r="G233" s="94"/>
      <c r="H233" s="80"/>
      <c r="I233" s="77"/>
      <c r="J233" s="81"/>
      <c r="K233" s="79"/>
      <c r="L233" s="77"/>
      <c r="M233" s="81"/>
      <c r="N233" s="79"/>
    </row>
    <row r="234" spans="1:14" x14ac:dyDescent="0.35">
      <c r="A234" s="59"/>
      <c r="B234" s="90"/>
      <c r="C234" s="89"/>
      <c r="D234" s="61" t="str">
        <f>IFERROR(IF(C234="No CAS","",INDEX('DEQ Pollutant List'!$C$7:$C$614,MATCH('5. Pollutant Emissions - MB'!C234,'DEQ Pollutant List'!$B$7:$B$614,0))),"")</f>
        <v/>
      </c>
      <c r="E234" s="201" t="str">
        <f>IFERROR(IF(OR($C234="",$C234="No CAS"),INDEX('DEQ Pollutant List'!$A$7:$A$614,MATCH($D234,'DEQ Pollutant List'!$C$7:$C$614,0)),INDEX('DEQ Pollutant List'!$A$7:$A$614,MATCH($C234,'DEQ Pollutant List'!$B$7:$B$614,0))),"")</f>
        <v/>
      </c>
      <c r="F234" s="93"/>
      <c r="G234" s="94"/>
      <c r="H234" s="80"/>
      <c r="I234" s="77"/>
      <c r="J234" s="81"/>
      <c r="K234" s="79"/>
      <c r="L234" s="77"/>
      <c r="M234" s="81"/>
      <c r="N234" s="79"/>
    </row>
    <row r="235" spans="1:14" x14ac:dyDescent="0.35">
      <c r="A235" s="59"/>
      <c r="B235" s="90"/>
      <c r="C235" s="89"/>
      <c r="D235" s="61" t="str">
        <f>IFERROR(IF(C235="No CAS","",INDEX('DEQ Pollutant List'!$C$7:$C$614,MATCH('5. Pollutant Emissions - MB'!C235,'DEQ Pollutant List'!$B$7:$B$614,0))),"")</f>
        <v/>
      </c>
      <c r="E235" s="201" t="str">
        <f>IFERROR(IF(OR($C235="",$C235="No CAS"),INDEX('DEQ Pollutant List'!$A$7:$A$614,MATCH($D235,'DEQ Pollutant List'!$C$7:$C$614,0)),INDEX('DEQ Pollutant List'!$A$7:$A$614,MATCH($C235,'DEQ Pollutant List'!$B$7:$B$614,0))),"")</f>
        <v/>
      </c>
      <c r="F235" s="93"/>
      <c r="G235" s="94"/>
      <c r="H235" s="80"/>
      <c r="I235" s="77"/>
      <c r="J235" s="81"/>
      <c r="K235" s="79"/>
      <c r="L235" s="77"/>
      <c r="M235" s="81"/>
      <c r="N235" s="79"/>
    </row>
    <row r="236" spans="1:14" x14ac:dyDescent="0.35">
      <c r="A236" s="59"/>
      <c r="B236" s="90"/>
      <c r="C236" s="89"/>
      <c r="D236" s="61" t="str">
        <f>IFERROR(IF(C236="No CAS","",INDEX('DEQ Pollutant List'!$C$7:$C$614,MATCH('5. Pollutant Emissions - MB'!C236,'DEQ Pollutant List'!$B$7:$B$614,0))),"")</f>
        <v/>
      </c>
      <c r="E236" s="201" t="str">
        <f>IFERROR(IF(OR($C236="",$C236="No CAS"),INDEX('DEQ Pollutant List'!$A$7:$A$614,MATCH($D236,'DEQ Pollutant List'!$C$7:$C$614,0)),INDEX('DEQ Pollutant List'!$A$7:$A$614,MATCH($C236,'DEQ Pollutant List'!$B$7:$B$614,0))),"")</f>
        <v/>
      </c>
      <c r="F236" s="93"/>
      <c r="G236" s="94"/>
      <c r="H236" s="80"/>
      <c r="I236" s="77"/>
      <c r="J236" s="81"/>
      <c r="K236" s="79"/>
      <c r="L236" s="77"/>
      <c r="M236" s="81"/>
      <c r="N236" s="79"/>
    </row>
    <row r="237" spans="1:14" x14ac:dyDescent="0.35">
      <c r="A237" s="59"/>
      <c r="B237" s="90"/>
      <c r="C237" s="89"/>
      <c r="D237" s="61" t="str">
        <f>IFERROR(IF(C237="No CAS","",INDEX('DEQ Pollutant List'!$C$7:$C$614,MATCH('5. Pollutant Emissions - MB'!C237,'DEQ Pollutant List'!$B$7:$B$614,0))),"")</f>
        <v/>
      </c>
      <c r="E237" s="201" t="str">
        <f>IFERROR(IF(OR($C237="",$C237="No CAS"),INDEX('DEQ Pollutant List'!$A$7:$A$614,MATCH($D237,'DEQ Pollutant List'!$C$7:$C$614,0)),INDEX('DEQ Pollutant List'!$A$7:$A$614,MATCH($C237,'DEQ Pollutant List'!$B$7:$B$614,0))),"")</f>
        <v/>
      </c>
      <c r="F237" s="93"/>
      <c r="G237" s="94"/>
      <c r="H237" s="80"/>
      <c r="I237" s="77"/>
      <c r="J237" s="81"/>
      <c r="K237" s="79"/>
      <c r="L237" s="77"/>
      <c r="M237" s="81"/>
      <c r="N237" s="79"/>
    </row>
    <row r="238" spans="1:14" x14ac:dyDescent="0.35">
      <c r="A238" s="59"/>
      <c r="B238" s="90"/>
      <c r="C238" s="89"/>
      <c r="D238" s="61" t="str">
        <f>IFERROR(IF(C238="No CAS","",INDEX('DEQ Pollutant List'!$C$7:$C$614,MATCH('5. Pollutant Emissions - MB'!C238,'DEQ Pollutant List'!$B$7:$B$614,0))),"")</f>
        <v/>
      </c>
      <c r="E238" s="201" t="str">
        <f>IFERROR(IF(OR($C238="",$C238="No CAS"),INDEX('DEQ Pollutant List'!$A$7:$A$614,MATCH($D238,'DEQ Pollutant List'!$C$7:$C$614,0)),INDEX('DEQ Pollutant List'!$A$7:$A$614,MATCH($C238,'DEQ Pollutant List'!$B$7:$B$614,0))),"")</f>
        <v/>
      </c>
      <c r="F238" s="93"/>
      <c r="G238" s="94"/>
      <c r="H238" s="80"/>
      <c r="I238" s="77"/>
      <c r="J238" s="81"/>
      <c r="K238" s="79"/>
      <c r="L238" s="77"/>
      <c r="M238" s="81"/>
      <c r="N238" s="79"/>
    </row>
    <row r="239" spans="1:14" x14ac:dyDescent="0.35">
      <c r="A239" s="59"/>
      <c r="B239" s="90"/>
      <c r="C239" s="89"/>
      <c r="D239" s="61" t="str">
        <f>IFERROR(IF(C239="No CAS","",INDEX('DEQ Pollutant List'!$C$7:$C$614,MATCH('5. Pollutant Emissions - MB'!C239,'DEQ Pollutant List'!$B$7:$B$614,0))),"")</f>
        <v/>
      </c>
      <c r="E239" s="201" t="str">
        <f>IFERROR(IF(OR($C239="",$C239="No CAS"),INDEX('DEQ Pollutant List'!$A$7:$A$614,MATCH($D239,'DEQ Pollutant List'!$C$7:$C$614,0)),INDEX('DEQ Pollutant List'!$A$7:$A$614,MATCH($C239,'DEQ Pollutant List'!$B$7:$B$614,0))),"")</f>
        <v/>
      </c>
      <c r="F239" s="93"/>
      <c r="G239" s="94"/>
      <c r="H239" s="80"/>
      <c r="I239" s="77"/>
      <c r="J239" s="81"/>
      <c r="K239" s="79"/>
      <c r="L239" s="77"/>
      <c r="M239" s="81"/>
      <c r="N239" s="79"/>
    </row>
    <row r="240" spans="1:14" x14ac:dyDescent="0.35">
      <c r="A240" s="59"/>
      <c r="B240" s="90"/>
      <c r="C240" s="89"/>
      <c r="D240" s="61" t="str">
        <f>IFERROR(IF(C240="No CAS","",INDEX('DEQ Pollutant List'!$C$7:$C$614,MATCH('5. Pollutant Emissions - MB'!C240,'DEQ Pollutant List'!$B$7:$B$614,0))),"")</f>
        <v/>
      </c>
      <c r="E240" s="201" t="str">
        <f>IFERROR(IF(OR($C240="",$C240="No CAS"),INDEX('DEQ Pollutant List'!$A$7:$A$614,MATCH($D240,'DEQ Pollutant List'!$C$7:$C$614,0)),INDEX('DEQ Pollutant List'!$A$7:$A$614,MATCH($C240,'DEQ Pollutant List'!$B$7:$B$614,0))),"")</f>
        <v/>
      </c>
      <c r="F240" s="93"/>
      <c r="G240" s="94"/>
      <c r="H240" s="80"/>
      <c r="I240" s="77"/>
      <c r="J240" s="81"/>
      <c r="K240" s="79"/>
      <c r="L240" s="77"/>
      <c r="M240" s="81"/>
      <c r="N240" s="79"/>
    </row>
    <row r="241" spans="1:14" x14ac:dyDescent="0.35">
      <c r="A241" s="59"/>
      <c r="B241" s="90"/>
      <c r="C241" s="89"/>
      <c r="D241" s="61" t="str">
        <f>IFERROR(IF(C241="No CAS","",INDEX('DEQ Pollutant List'!$C$7:$C$614,MATCH('5. Pollutant Emissions - MB'!C241,'DEQ Pollutant List'!$B$7:$B$614,0))),"")</f>
        <v/>
      </c>
      <c r="E241" s="201" t="str">
        <f>IFERROR(IF(OR($C241="",$C241="No CAS"),INDEX('DEQ Pollutant List'!$A$7:$A$614,MATCH($D241,'DEQ Pollutant List'!$C$7:$C$614,0)),INDEX('DEQ Pollutant List'!$A$7:$A$614,MATCH($C241,'DEQ Pollutant List'!$B$7:$B$614,0))),"")</f>
        <v/>
      </c>
      <c r="F241" s="93"/>
      <c r="G241" s="94"/>
      <c r="H241" s="80"/>
      <c r="I241" s="77"/>
      <c r="J241" s="81"/>
      <c r="K241" s="79"/>
      <c r="L241" s="77"/>
      <c r="M241" s="81"/>
      <c r="N241" s="79"/>
    </row>
    <row r="242" spans="1:14" x14ac:dyDescent="0.35">
      <c r="A242" s="59"/>
      <c r="B242" s="90"/>
      <c r="C242" s="89"/>
      <c r="D242" s="61" t="str">
        <f>IFERROR(IF(C242="No CAS","",INDEX('DEQ Pollutant List'!$C$7:$C$614,MATCH('5. Pollutant Emissions - MB'!C242,'DEQ Pollutant List'!$B$7:$B$614,0))),"")</f>
        <v/>
      </c>
      <c r="E242" s="201" t="str">
        <f>IFERROR(IF(OR($C242="",$C242="No CAS"),INDEX('DEQ Pollutant List'!$A$7:$A$614,MATCH($D242,'DEQ Pollutant List'!$C$7:$C$614,0)),INDEX('DEQ Pollutant List'!$A$7:$A$614,MATCH($C242,'DEQ Pollutant List'!$B$7:$B$614,0))),"")</f>
        <v/>
      </c>
      <c r="F242" s="93"/>
      <c r="G242" s="94"/>
      <c r="H242" s="80"/>
      <c r="I242" s="77"/>
      <c r="J242" s="81"/>
      <c r="K242" s="79"/>
      <c r="L242" s="77"/>
      <c r="M242" s="81"/>
      <c r="N242" s="79"/>
    </row>
    <row r="243" spans="1:14" x14ac:dyDescent="0.35">
      <c r="A243" s="59"/>
      <c r="B243" s="90"/>
      <c r="C243" s="89"/>
      <c r="D243" s="61" t="str">
        <f>IFERROR(IF(C243="No CAS","",INDEX('DEQ Pollutant List'!$C$7:$C$614,MATCH('5. Pollutant Emissions - MB'!C243,'DEQ Pollutant List'!$B$7:$B$614,0))),"")</f>
        <v/>
      </c>
      <c r="E243" s="201" t="str">
        <f>IFERROR(IF(OR($C243="",$C243="No CAS"),INDEX('DEQ Pollutant List'!$A$7:$A$614,MATCH($D243,'DEQ Pollutant List'!$C$7:$C$614,0)),INDEX('DEQ Pollutant List'!$A$7:$A$614,MATCH($C243,'DEQ Pollutant List'!$B$7:$B$614,0))),"")</f>
        <v/>
      </c>
      <c r="F243" s="93"/>
      <c r="G243" s="94"/>
      <c r="H243" s="80"/>
      <c r="I243" s="77"/>
      <c r="J243" s="81"/>
      <c r="K243" s="79"/>
      <c r="L243" s="77"/>
      <c r="M243" s="81"/>
      <c r="N243" s="79"/>
    </row>
    <row r="244" spans="1:14" x14ac:dyDescent="0.35">
      <c r="A244" s="59"/>
      <c r="B244" s="90"/>
      <c r="C244" s="89"/>
      <c r="D244" s="61" t="str">
        <f>IFERROR(IF(C244="No CAS","",INDEX('DEQ Pollutant List'!$C$7:$C$614,MATCH('5. Pollutant Emissions - MB'!C244,'DEQ Pollutant List'!$B$7:$B$614,0))),"")</f>
        <v/>
      </c>
      <c r="E244" s="201" t="str">
        <f>IFERROR(IF(OR($C244="",$C244="No CAS"),INDEX('DEQ Pollutant List'!$A$7:$A$614,MATCH($D244,'DEQ Pollutant List'!$C$7:$C$614,0)),INDEX('DEQ Pollutant List'!$A$7:$A$614,MATCH($C244,'DEQ Pollutant List'!$B$7:$B$614,0))),"")</f>
        <v/>
      </c>
      <c r="F244" s="93"/>
      <c r="G244" s="94"/>
      <c r="H244" s="80"/>
      <c r="I244" s="77"/>
      <c r="J244" s="81"/>
      <c r="K244" s="79"/>
      <c r="L244" s="77"/>
      <c r="M244" s="81"/>
      <c r="N244" s="79"/>
    </row>
    <row r="245" spans="1:14" x14ac:dyDescent="0.35">
      <c r="A245" s="59"/>
      <c r="B245" s="90"/>
      <c r="C245" s="89"/>
      <c r="D245" s="61" t="str">
        <f>IFERROR(IF(C245="No CAS","",INDEX('DEQ Pollutant List'!$C$7:$C$614,MATCH('5. Pollutant Emissions - MB'!C245,'DEQ Pollutant List'!$B$7:$B$614,0))),"")</f>
        <v/>
      </c>
      <c r="E245" s="201" t="str">
        <f>IFERROR(IF(OR($C245="",$C245="No CAS"),INDEX('DEQ Pollutant List'!$A$7:$A$614,MATCH($D245,'DEQ Pollutant List'!$C$7:$C$614,0)),INDEX('DEQ Pollutant List'!$A$7:$A$614,MATCH($C245,'DEQ Pollutant List'!$B$7:$B$614,0))),"")</f>
        <v/>
      </c>
      <c r="F245" s="93"/>
      <c r="G245" s="94"/>
      <c r="H245" s="80"/>
      <c r="I245" s="77"/>
      <c r="J245" s="81"/>
      <c r="K245" s="79"/>
      <c r="L245" s="77"/>
      <c r="M245" s="81"/>
      <c r="N245" s="79"/>
    </row>
    <row r="246" spans="1:14" x14ac:dyDescent="0.35">
      <c r="A246" s="59"/>
      <c r="B246" s="90"/>
      <c r="C246" s="89"/>
      <c r="D246" s="61" t="str">
        <f>IFERROR(IF(C246="No CAS","",INDEX('DEQ Pollutant List'!$C$7:$C$614,MATCH('5. Pollutant Emissions - MB'!C246,'DEQ Pollutant List'!$B$7:$B$614,0))),"")</f>
        <v/>
      </c>
      <c r="E246" s="201" t="str">
        <f>IFERROR(IF(OR($C246="",$C246="No CAS"),INDEX('DEQ Pollutant List'!$A$7:$A$614,MATCH($D246,'DEQ Pollutant List'!$C$7:$C$614,0)),INDEX('DEQ Pollutant List'!$A$7:$A$614,MATCH($C246,'DEQ Pollutant List'!$B$7:$B$614,0))),"")</f>
        <v/>
      </c>
      <c r="F246" s="93"/>
      <c r="G246" s="94"/>
      <c r="H246" s="80"/>
      <c r="I246" s="77"/>
      <c r="J246" s="81"/>
      <c r="K246" s="79"/>
      <c r="L246" s="77"/>
      <c r="M246" s="81"/>
      <c r="N246" s="79"/>
    </row>
    <row r="247" spans="1:14" x14ac:dyDescent="0.35">
      <c r="A247" s="59"/>
      <c r="B247" s="90"/>
      <c r="C247" s="89"/>
      <c r="D247" s="61" t="str">
        <f>IFERROR(IF(C247="No CAS","",INDEX('DEQ Pollutant List'!$C$7:$C$614,MATCH('5. Pollutant Emissions - MB'!C247,'DEQ Pollutant List'!$B$7:$B$614,0))),"")</f>
        <v/>
      </c>
      <c r="E247" s="201" t="str">
        <f>IFERROR(IF(OR($C247="",$C247="No CAS"),INDEX('DEQ Pollutant List'!$A$7:$A$614,MATCH($D247,'DEQ Pollutant List'!$C$7:$C$614,0)),INDEX('DEQ Pollutant List'!$A$7:$A$614,MATCH($C247,'DEQ Pollutant List'!$B$7:$B$614,0))),"")</f>
        <v/>
      </c>
      <c r="F247" s="93"/>
      <c r="G247" s="94"/>
      <c r="H247" s="80"/>
      <c r="I247" s="77"/>
      <c r="J247" s="81"/>
      <c r="K247" s="79"/>
      <c r="L247" s="77"/>
      <c r="M247" s="81"/>
      <c r="N247" s="79"/>
    </row>
    <row r="248" spans="1:14" x14ac:dyDescent="0.35">
      <c r="A248" s="59"/>
      <c r="B248" s="90"/>
      <c r="C248" s="89"/>
      <c r="D248" s="61" t="str">
        <f>IFERROR(IF(C248="No CAS","",INDEX('DEQ Pollutant List'!$C$7:$C$614,MATCH('5. Pollutant Emissions - MB'!C248,'DEQ Pollutant List'!$B$7:$B$614,0))),"")</f>
        <v/>
      </c>
      <c r="E248" s="201" t="str">
        <f>IFERROR(IF(OR($C248="",$C248="No CAS"),INDEX('DEQ Pollutant List'!$A$7:$A$614,MATCH($D248,'DEQ Pollutant List'!$C$7:$C$614,0)),INDEX('DEQ Pollutant List'!$A$7:$A$614,MATCH($C248,'DEQ Pollutant List'!$B$7:$B$614,0))),"")</f>
        <v/>
      </c>
      <c r="F248" s="93"/>
      <c r="G248" s="94"/>
      <c r="H248" s="80"/>
      <c r="I248" s="77"/>
      <c r="J248" s="81"/>
      <c r="K248" s="79"/>
      <c r="L248" s="77"/>
      <c r="M248" s="81"/>
      <c r="N248" s="79"/>
    </row>
    <row r="249" spans="1:14" x14ac:dyDescent="0.35">
      <c r="A249" s="59"/>
      <c r="B249" s="90"/>
      <c r="C249" s="89"/>
      <c r="D249" s="61" t="str">
        <f>IFERROR(IF(C249="No CAS","",INDEX('DEQ Pollutant List'!$C$7:$C$614,MATCH('5. Pollutant Emissions - MB'!C249,'DEQ Pollutant List'!$B$7:$B$614,0))),"")</f>
        <v/>
      </c>
      <c r="E249" s="201" t="str">
        <f>IFERROR(IF(OR($C249="",$C249="No CAS"),INDEX('DEQ Pollutant List'!$A$7:$A$614,MATCH($D249,'DEQ Pollutant List'!$C$7:$C$614,0)),INDEX('DEQ Pollutant List'!$A$7:$A$614,MATCH($C249,'DEQ Pollutant List'!$B$7:$B$614,0))),"")</f>
        <v/>
      </c>
      <c r="F249" s="93"/>
      <c r="G249" s="94"/>
      <c r="H249" s="80"/>
      <c r="I249" s="77"/>
      <c r="J249" s="81"/>
      <c r="K249" s="79"/>
      <c r="L249" s="77"/>
      <c r="M249" s="81"/>
      <c r="N249" s="79"/>
    </row>
    <row r="250" spans="1:14" x14ac:dyDescent="0.35">
      <c r="A250" s="59"/>
      <c r="B250" s="90"/>
      <c r="C250" s="89"/>
      <c r="D250" s="61" t="str">
        <f>IFERROR(IF(C250="No CAS","",INDEX('DEQ Pollutant List'!$C$7:$C$614,MATCH('5. Pollutant Emissions - MB'!C250,'DEQ Pollutant List'!$B$7:$B$614,0))),"")</f>
        <v/>
      </c>
      <c r="E250" s="201" t="str">
        <f>IFERROR(IF(OR($C250="",$C250="No CAS"),INDEX('DEQ Pollutant List'!$A$7:$A$614,MATCH($D250,'DEQ Pollutant List'!$C$7:$C$614,0)),INDEX('DEQ Pollutant List'!$A$7:$A$614,MATCH($C250,'DEQ Pollutant List'!$B$7:$B$614,0))),"")</f>
        <v/>
      </c>
      <c r="F250" s="93"/>
      <c r="G250" s="94"/>
      <c r="H250" s="80"/>
      <c r="I250" s="77"/>
      <c r="J250" s="81"/>
      <c r="K250" s="79"/>
      <c r="L250" s="77"/>
      <c r="M250" s="81"/>
      <c r="N250" s="79"/>
    </row>
    <row r="251" spans="1:14" x14ac:dyDescent="0.35">
      <c r="A251" s="59"/>
      <c r="B251" s="90"/>
      <c r="C251" s="89"/>
      <c r="D251" s="61" t="str">
        <f>IFERROR(IF(C251="No CAS","",INDEX('DEQ Pollutant List'!$C$7:$C$614,MATCH('5. Pollutant Emissions - MB'!C251,'DEQ Pollutant List'!$B$7:$B$614,0))),"")</f>
        <v/>
      </c>
      <c r="E251" s="201" t="str">
        <f>IFERROR(IF(OR($C251="",$C251="No CAS"),INDEX('DEQ Pollutant List'!$A$7:$A$614,MATCH($D251,'DEQ Pollutant List'!$C$7:$C$614,0)),INDEX('DEQ Pollutant List'!$A$7:$A$614,MATCH($C251,'DEQ Pollutant List'!$B$7:$B$614,0))),"")</f>
        <v/>
      </c>
      <c r="F251" s="93"/>
      <c r="G251" s="94"/>
      <c r="H251" s="80"/>
      <c r="I251" s="77"/>
      <c r="J251" s="81"/>
      <c r="K251" s="79"/>
      <c r="L251" s="77"/>
      <c r="M251" s="81"/>
      <c r="N251" s="79"/>
    </row>
    <row r="252" spans="1:14" x14ac:dyDescent="0.35">
      <c r="A252" s="59"/>
      <c r="B252" s="90"/>
      <c r="C252" s="89"/>
      <c r="D252" s="61" t="str">
        <f>IFERROR(IF(C252="No CAS","",INDEX('DEQ Pollutant List'!$C$7:$C$614,MATCH('5. Pollutant Emissions - MB'!C252,'DEQ Pollutant List'!$B$7:$B$614,0))),"")</f>
        <v/>
      </c>
      <c r="E252" s="201" t="str">
        <f>IFERROR(IF(OR($C252="",$C252="No CAS"),INDEX('DEQ Pollutant List'!$A$7:$A$614,MATCH($D252,'DEQ Pollutant List'!$C$7:$C$614,0)),INDEX('DEQ Pollutant List'!$A$7:$A$614,MATCH($C252,'DEQ Pollutant List'!$B$7:$B$614,0))),"")</f>
        <v/>
      </c>
      <c r="F252" s="93"/>
      <c r="G252" s="94"/>
      <c r="H252" s="80"/>
      <c r="I252" s="77"/>
      <c r="J252" s="81"/>
      <c r="K252" s="79"/>
      <c r="L252" s="77"/>
      <c r="M252" s="81"/>
      <c r="N252" s="79"/>
    </row>
    <row r="253" spans="1:14" x14ac:dyDescent="0.35">
      <c r="A253" s="59"/>
      <c r="B253" s="90"/>
      <c r="C253" s="89"/>
      <c r="D253" s="61" t="str">
        <f>IFERROR(IF(C253="No CAS","",INDEX('DEQ Pollutant List'!$C$7:$C$614,MATCH('5. Pollutant Emissions - MB'!C253,'DEQ Pollutant List'!$B$7:$B$614,0))),"")</f>
        <v/>
      </c>
      <c r="E253" s="201" t="str">
        <f>IFERROR(IF(OR($C253="",$C253="No CAS"),INDEX('DEQ Pollutant List'!$A$7:$A$614,MATCH($D253,'DEQ Pollutant List'!$C$7:$C$614,0)),INDEX('DEQ Pollutant List'!$A$7:$A$614,MATCH($C253,'DEQ Pollutant List'!$B$7:$B$614,0))),"")</f>
        <v/>
      </c>
      <c r="F253" s="93"/>
      <c r="G253" s="94"/>
      <c r="H253" s="80"/>
      <c r="I253" s="77"/>
      <c r="J253" s="81"/>
      <c r="K253" s="79"/>
      <c r="L253" s="77"/>
      <c r="M253" s="81"/>
      <c r="N253" s="79"/>
    </row>
    <row r="254" spans="1:14" x14ac:dyDescent="0.35">
      <c r="A254" s="59"/>
      <c r="B254" s="90"/>
      <c r="C254" s="89"/>
      <c r="D254" s="61" t="str">
        <f>IFERROR(IF(C254="No CAS","",INDEX('DEQ Pollutant List'!$C$7:$C$614,MATCH('5. Pollutant Emissions - MB'!C254,'DEQ Pollutant List'!$B$7:$B$614,0))),"")</f>
        <v/>
      </c>
      <c r="E254" s="201" t="str">
        <f>IFERROR(IF(OR($C254="",$C254="No CAS"),INDEX('DEQ Pollutant List'!$A$7:$A$614,MATCH($D254,'DEQ Pollutant List'!$C$7:$C$614,0)),INDEX('DEQ Pollutant List'!$A$7:$A$614,MATCH($C254,'DEQ Pollutant List'!$B$7:$B$614,0))),"")</f>
        <v/>
      </c>
      <c r="F254" s="93"/>
      <c r="G254" s="94"/>
      <c r="H254" s="80"/>
      <c r="I254" s="77"/>
      <c r="J254" s="81"/>
      <c r="K254" s="79"/>
      <c r="L254" s="77"/>
      <c r="M254" s="81"/>
      <c r="N254" s="79"/>
    </row>
    <row r="255" spans="1:14" x14ac:dyDescent="0.35">
      <c r="A255" s="59"/>
      <c r="B255" s="90"/>
      <c r="C255" s="89"/>
      <c r="D255" s="61" t="str">
        <f>IFERROR(IF(C255="No CAS","",INDEX('DEQ Pollutant List'!$C$7:$C$614,MATCH('5. Pollutant Emissions - MB'!C255,'DEQ Pollutant List'!$B$7:$B$614,0))),"")</f>
        <v/>
      </c>
      <c r="E255" s="201" t="str">
        <f>IFERROR(IF(OR($C255="",$C255="No CAS"),INDEX('DEQ Pollutant List'!$A$7:$A$614,MATCH($D255,'DEQ Pollutant List'!$C$7:$C$614,0)),INDEX('DEQ Pollutant List'!$A$7:$A$614,MATCH($C255,'DEQ Pollutant List'!$B$7:$B$614,0))),"")</f>
        <v/>
      </c>
      <c r="F255" s="93"/>
      <c r="G255" s="94"/>
      <c r="H255" s="80"/>
      <c r="I255" s="77"/>
      <c r="J255" s="81"/>
      <c r="K255" s="79"/>
      <c r="L255" s="77"/>
      <c r="M255" s="81"/>
      <c r="N255" s="79"/>
    </row>
    <row r="256" spans="1:14" x14ac:dyDescent="0.35">
      <c r="A256" s="59"/>
      <c r="B256" s="90"/>
      <c r="C256" s="89"/>
      <c r="D256" s="61" t="str">
        <f>IFERROR(IF(C256="No CAS","",INDEX('DEQ Pollutant List'!$C$7:$C$614,MATCH('5. Pollutant Emissions - MB'!C256,'DEQ Pollutant List'!$B$7:$B$614,0))),"")</f>
        <v/>
      </c>
      <c r="E256" s="201" t="str">
        <f>IFERROR(IF(OR($C256="",$C256="No CAS"),INDEX('DEQ Pollutant List'!$A$7:$A$614,MATCH($D256,'DEQ Pollutant List'!$C$7:$C$614,0)),INDEX('DEQ Pollutant List'!$A$7:$A$614,MATCH($C256,'DEQ Pollutant List'!$B$7:$B$614,0))),"")</f>
        <v/>
      </c>
      <c r="F256" s="93"/>
      <c r="G256" s="94"/>
      <c r="H256" s="80"/>
      <c r="I256" s="77"/>
      <c r="J256" s="81"/>
      <c r="K256" s="79"/>
      <c r="L256" s="77"/>
      <c r="M256" s="81"/>
      <c r="N256" s="79"/>
    </row>
    <row r="257" spans="1:14" x14ac:dyDescent="0.35">
      <c r="A257" s="59"/>
      <c r="B257" s="90"/>
      <c r="C257" s="89"/>
      <c r="D257" s="61" t="str">
        <f>IFERROR(IF(C257="No CAS","",INDEX('DEQ Pollutant List'!$C$7:$C$614,MATCH('5. Pollutant Emissions - MB'!C257,'DEQ Pollutant List'!$B$7:$B$614,0))),"")</f>
        <v/>
      </c>
      <c r="E257" s="201" t="str">
        <f>IFERROR(IF(OR($C257="",$C257="No CAS"),INDEX('DEQ Pollutant List'!$A$7:$A$614,MATCH($D257,'DEQ Pollutant List'!$C$7:$C$614,0)),INDEX('DEQ Pollutant List'!$A$7:$A$614,MATCH($C257,'DEQ Pollutant List'!$B$7:$B$614,0))),"")</f>
        <v/>
      </c>
      <c r="F257" s="93"/>
      <c r="G257" s="94"/>
      <c r="H257" s="80"/>
      <c r="I257" s="77"/>
      <c r="J257" s="81"/>
      <c r="K257" s="79"/>
      <c r="L257" s="77"/>
      <c r="M257" s="81"/>
      <c r="N257" s="79"/>
    </row>
    <row r="258" spans="1:14" x14ac:dyDescent="0.35">
      <c r="A258" s="59"/>
      <c r="B258" s="90"/>
      <c r="C258" s="89"/>
      <c r="D258" s="61" t="str">
        <f>IFERROR(IF(C258="No CAS","",INDEX('DEQ Pollutant List'!$C$7:$C$614,MATCH('5. Pollutant Emissions - MB'!C258,'DEQ Pollutant List'!$B$7:$B$614,0))),"")</f>
        <v/>
      </c>
      <c r="E258" s="201" t="str">
        <f>IFERROR(IF(OR($C258="",$C258="No CAS"),INDEX('DEQ Pollutant List'!$A$7:$A$614,MATCH($D258,'DEQ Pollutant List'!$C$7:$C$614,0)),INDEX('DEQ Pollutant List'!$A$7:$A$614,MATCH($C258,'DEQ Pollutant List'!$B$7:$B$614,0))),"")</f>
        <v/>
      </c>
      <c r="F258" s="93"/>
      <c r="G258" s="94"/>
      <c r="H258" s="80"/>
      <c r="I258" s="77"/>
      <c r="J258" s="81"/>
      <c r="K258" s="79"/>
      <c r="L258" s="77"/>
      <c r="M258" s="81"/>
      <c r="N258" s="79"/>
    </row>
    <row r="259" spans="1:14" x14ac:dyDescent="0.35">
      <c r="A259" s="59"/>
      <c r="B259" s="90"/>
      <c r="C259" s="89"/>
      <c r="D259" s="61" t="str">
        <f>IFERROR(IF(C259="No CAS","",INDEX('DEQ Pollutant List'!$C$7:$C$614,MATCH('5. Pollutant Emissions - MB'!C259,'DEQ Pollutant List'!$B$7:$B$614,0))),"")</f>
        <v/>
      </c>
      <c r="E259" s="201" t="str">
        <f>IFERROR(IF(OR($C259="",$C259="No CAS"),INDEX('DEQ Pollutant List'!$A$7:$A$614,MATCH($D259,'DEQ Pollutant List'!$C$7:$C$614,0)),INDEX('DEQ Pollutant List'!$A$7:$A$614,MATCH($C259,'DEQ Pollutant List'!$B$7:$B$614,0))),"")</f>
        <v/>
      </c>
      <c r="F259" s="93"/>
      <c r="G259" s="94"/>
      <c r="H259" s="80"/>
      <c r="I259" s="77"/>
      <c r="J259" s="81"/>
      <c r="K259" s="79"/>
      <c r="L259" s="77"/>
      <c r="M259" s="81"/>
      <c r="N259" s="79"/>
    </row>
    <row r="260" spans="1:14" x14ac:dyDescent="0.35">
      <c r="A260" s="59"/>
      <c r="B260" s="90"/>
      <c r="C260" s="89"/>
      <c r="D260" s="61" t="str">
        <f>IFERROR(IF(C260="No CAS","",INDEX('DEQ Pollutant List'!$C$7:$C$614,MATCH('5. Pollutant Emissions - MB'!C260,'DEQ Pollutant List'!$B$7:$B$614,0))),"")</f>
        <v/>
      </c>
      <c r="E260" s="201" t="str">
        <f>IFERROR(IF(OR($C260="",$C260="No CAS"),INDEX('DEQ Pollutant List'!$A$7:$A$614,MATCH($D260,'DEQ Pollutant List'!$C$7:$C$614,0)),INDEX('DEQ Pollutant List'!$A$7:$A$614,MATCH($C260,'DEQ Pollutant List'!$B$7:$B$614,0))),"")</f>
        <v/>
      </c>
      <c r="F260" s="93"/>
      <c r="G260" s="94"/>
      <c r="H260" s="80"/>
      <c r="I260" s="77"/>
      <c r="J260" s="81"/>
      <c r="K260" s="79"/>
      <c r="L260" s="77"/>
      <c r="M260" s="81"/>
      <c r="N260" s="79"/>
    </row>
    <row r="261" spans="1:14" x14ac:dyDescent="0.35">
      <c r="A261" s="59"/>
      <c r="B261" s="90"/>
      <c r="C261" s="89"/>
      <c r="D261" s="61" t="str">
        <f>IFERROR(IF(C261="No CAS","",INDEX('DEQ Pollutant List'!$C$7:$C$614,MATCH('5. Pollutant Emissions - MB'!C261,'DEQ Pollutant List'!$B$7:$B$614,0))),"")</f>
        <v/>
      </c>
      <c r="E261" s="201" t="str">
        <f>IFERROR(IF(OR($C261="",$C261="No CAS"),INDEX('DEQ Pollutant List'!$A$7:$A$614,MATCH($D261,'DEQ Pollutant List'!$C$7:$C$614,0)),INDEX('DEQ Pollutant List'!$A$7:$A$614,MATCH($C261,'DEQ Pollutant List'!$B$7:$B$614,0))),"")</f>
        <v/>
      </c>
      <c r="F261" s="93"/>
      <c r="G261" s="94"/>
      <c r="H261" s="80"/>
      <c r="I261" s="77"/>
      <c r="J261" s="81"/>
      <c r="K261" s="79"/>
      <c r="L261" s="77"/>
      <c r="M261" s="81"/>
      <c r="N261" s="79"/>
    </row>
    <row r="262" spans="1:14" x14ac:dyDescent="0.35">
      <c r="A262" s="59"/>
      <c r="B262" s="90"/>
      <c r="C262" s="89"/>
      <c r="D262" s="61" t="str">
        <f>IFERROR(IF(C262="No CAS","",INDEX('DEQ Pollutant List'!$C$7:$C$614,MATCH('5. Pollutant Emissions - MB'!C262,'DEQ Pollutant List'!$B$7:$B$614,0))),"")</f>
        <v/>
      </c>
      <c r="E262" s="201" t="str">
        <f>IFERROR(IF(OR($C262="",$C262="No CAS"),INDEX('DEQ Pollutant List'!$A$7:$A$614,MATCH($D262,'DEQ Pollutant List'!$C$7:$C$614,0)),INDEX('DEQ Pollutant List'!$A$7:$A$614,MATCH($C262,'DEQ Pollutant List'!$B$7:$B$614,0))),"")</f>
        <v/>
      </c>
      <c r="F262" s="93"/>
      <c r="G262" s="94"/>
      <c r="H262" s="80"/>
      <c r="I262" s="77"/>
      <c r="J262" s="81"/>
      <c r="K262" s="79"/>
      <c r="L262" s="77"/>
      <c r="M262" s="81"/>
      <c r="N262" s="79"/>
    </row>
    <row r="263" spans="1:14" x14ac:dyDescent="0.35">
      <c r="A263" s="59"/>
      <c r="B263" s="90"/>
      <c r="C263" s="89"/>
      <c r="D263" s="61" t="str">
        <f>IFERROR(IF(C263="No CAS","",INDEX('DEQ Pollutant List'!$C$7:$C$614,MATCH('5. Pollutant Emissions - MB'!C263,'DEQ Pollutant List'!$B$7:$B$614,0))),"")</f>
        <v/>
      </c>
      <c r="E263" s="201" t="str">
        <f>IFERROR(IF(OR($C263="",$C263="No CAS"),INDEX('DEQ Pollutant List'!$A$7:$A$614,MATCH($D263,'DEQ Pollutant List'!$C$7:$C$614,0)),INDEX('DEQ Pollutant List'!$A$7:$A$614,MATCH($C263,'DEQ Pollutant List'!$B$7:$B$614,0))),"")</f>
        <v/>
      </c>
      <c r="F263" s="93"/>
      <c r="G263" s="94"/>
      <c r="H263" s="80"/>
      <c r="I263" s="77"/>
      <c r="J263" s="81"/>
      <c r="K263" s="79"/>
      <c r="L263" s="77"/>
      <c r="M263" s="81"/>
      <c r="N263" s="79"/>
    </row>
    <row r="264" spans="1:14" x14ac:dyDescent="0.35">
      <c r="A264" s="59"/>
      <c r="B264" s="90"/>
      <c r="C264" s="89"/>
      <c r="D264" s="61" t="str">
        <f>IFERROR(IF(C264="No CAS","",INDEX('DEQ Pollutant List'!$C$7:$C$614,MATCH('5. Pollutant Emissions - MB'!C264,'DEQ Pollutant List'!$B$7:$B$614,0))),"")</f>
        <v/>
      </c>
      <c r="E264" s="201" t="str">
        <f>IFERROR(IF(OR($C264="",$C264="No CAS"),INDEX('DEQ Pollutant List'!$A$7:$A$614,MATCH($D264,'DEQ Pollutant List'!$C$7:$C$614,0)),INDEX('DEQ Pollutant List'!$A$7:$A$614,MATCH($C264,'DEQ Pollutant List'!$B$7:$B$614,0))),"")</f>
        <v/>
      </c>
      <c r="F264" s="93"/>
      <c r="G264" s="94"/>
      <c r="H264" s="80"/>
      <c r="I264" s="77"/>
      <c r="J264" s="81"/>
      <c r="K264" s="79"/>
      <c r="L264" s="77"/>
      <c r="M264" s="81"/>
      <c r="N264" s="79"/>
    </row>
    <row r="265" spans="1:14" x14ac:dyDescent="0.35">
      <c r="A265" s="59"/>
      <c r="B265" s="90"/>
      <c r="C265" s="89"/>
      <c r="D265" s="61" t="str">
        <f>IFERROR(IF(C265="No CAS","",INDEX('DEQ Pollutant List'!$C$7:$C$614,MATCH('5. Pollutant Emissions - MB'!C265,'DEQ Pollutant List'!$B$7:$B$614,0))),"")</f>
        <v/>
      </c>
      <c r="E265" s="201" t="str">
        <f>IFERROR(IF(OR($C265="",$C265="No CAS"),INDEX('DEQ Pollutant List'!$A$7:$A$614,MATCH($D265,'DEQ Pollutant List'!$C$7:$C$614,0)),INDEX('DEQ Pollutant List'!$A$7:$A$614,MATCH($C265,'DEQ Pollutant List'!$B$7:$B$614,0))),"")</f>
        <v/>
      </c>
      <c r="F265" s="93"/>
      <c r="G265" s="94"/>
      <c r="H265" s="80"/>
      <c r="I265" s="77"/>
      <c r="J265" s="81"/>
      <c r="K265" s="79"/>
      <c r="L265" s="77"/>
      <c r="M265" s="81"/>
      <c r="N265" s="79"/>
    </row>
    <row r="266" spans="1:14" x14ac:dyDescent="0.35">
      <c r="A266" s="59"/>
      <c r="B266" s="90"/>
      <c r="C266" s="89"/>
      <c r="D266" s="61" t="str">
        <f>IFERROR(IF(C266="No CAS","",INDEX('DEQ Pollutant List'!$C$7:$C$614,MATCH('5. Pollutant Emissions - MB'!C266,'DEQ Pollutant List'!$B$7:$B$614,0))),"")</f>
        <v/>
      </c>
      <c r="E266" s="201" t="str">
        <f>IFERROR(IF(OR($C266="",$C266="No CAS"),INDEX('DEQ Pollutant List'!$A$7:$A$614,MATCH($D266,'DEQ Pollutant List'!$C$7:$C$614,0)),INDEX('DEQ Pollutant List'!$A$7:$A$614,MATCH($C266,'DEQ Pollutant List'!$B$7:$B$614,0))),"")</f>
        <v/>
      </c>
      <c r="F266" s="93"/>
      <c r="G266" s="94"/>
      <c r="H266" s="80"/>
      <c r="I266" s="77"/>
      <c r="J266" s="81"/>
      <c r="K266" s="79"/>
      <c r="L266" s="77"/>
      <c r="M266" s="81"/>
      <c r="N266" s="79"/>
    </row>
    <row r="267" spans="1:14" x14ac:dyDescent="0.35">
      <c r="A267" s="59"/>
      <c r="B267" s="90"/>
      <c r="C267" s="89"/>
      <c r="D267" s="61" t="str">
        <f>IFERROR(IF(C267="No CAS","",INDEX('DEQ Pollutant List'!$C$7:$C$614,MATCH('5. Pollutant Emissions - MB'!C267,'DEQ Pollutant List'!$B$7:$B$614,0))),"")</f>
        <v/>
      </c>
      <c r="E267" s="201" t="str">
        <f>IFERROR(IF(OR($C267="",$C267="No CAS"),INDEX('DEQ Pollutant List'!$A$7:$A$614,MATCH($D267,'DEQ Pollutant List'!$C$7:$C$614,0)),INDEX('DEQ Pollutant List'!$A$7:$A$614,MATCH($C267,'DEQ Pollutant List'!$B$7:$B$614,0))),"")</f>
        <v/>
      </c>
      <c r="F267" s="93"/>
      <c r="G267" s="94"/>
      <c r="H267" s="80"/>
      <c r="I267" s="77"/>
      <c r="J267" s="81"/>
      <c r="K267" s="79"/>
      <c r="L267" s="77"/>
      <c r="M267" s="81"/>
      <c r="N267" s="79"/>
    </row>
    <row r="268" spans="1:14" x14ac:dyDescent="0.35">
      <c r="A268" s="59"/>
      <c r="B268" s="90"/>
      <c r="C268" s="89"/>
      <c r="D268" s="61" t="str">
        <f>IFERROR(IF(C268="No CAS","",INDEX('DEQ Pollutant List'!$C$7:$C$614,MATCH('5. Pollutant Emissions - MB'!C268,'DEQ Pollutant List'!$B$7:$B$614,0))),"")</f>
        <v/>
      </c>
      <c r="E268" s="201" t="str">
        <f>IFERROR(IF(OR($C268="",$C268="No CAS"),INDEX('DEQ Pollutant List'!$A$7:$A$614,MATCH($D268,'DEQ Pollutant List'!$C$7:$C$614,0)),INDEX('DEQ Pollutant List'!$A$7:$A$614,MATCH($C268,'DEQ Pollutant List'!$B$7:$B$614,0))),"")</f>
        <v/>
      </c>
      <c r="F268" s="93"/>
      <c r="G268" s="94"/>
      <c r="H268" s="80"/>
      <c r="I268" s="77"/>
      <c r="J268" s="81"/>
      <c r="K268" s="79"/>
      <c r="L268" s="77"/>
      <c r="M268" s="81"/>
      <c r="N268" s="79"/>
    </row>
    <row r="269" spans="1:14" x14ac:dyDescent="0.35">
      <c r="A269" s="59"/>
      <c r="B269" s="90"/>
      <c r="C269" s="89"/>
      <c r="D269" s="61" t="str">
        <f>IFERROR(IF(C269="No CAS","",INDEX('DEQ Pollutant List'!$C$7:$C$614,MATCH('5. Pollutant Emissions - MB'!C269,'DEQ Pollutant List'!$B$7:$B$614,0))),"")</f>
        <v/>
      </c>
      <c r="E269" s="201" t="str">
        <f>IFERROR(IF(OR($C269="",$C269="No CAS"),INDEX('DEQ Pollutant List'!$A$7:$A$614,MATCH($D269,'DEQ Pollutant List'!$C$7:$C$614,0)),INDEX('DEQ Pollutant List'!$A$7:$A$614,MATCH($C269,'DEQ Pollutant List'!$B$7:$B$614,0))),"")</f>
        <v/>
      </c>
      <c r="F269" s="93"/>
      <c r="G269" s="94"/>
      <c r="H269" s="80"/>
      <c r="I269" s="77"/>
      <c r="J269" s="81"/>
      <c r="K269" s="79"/>
      <c r="L269" s="77"/>
      <c r="M269" s="81"/>
      <c r="N269" s="79"/>
    </row>
    <row r="270" spans="1:14" x14ac:dyDescent="0.35">
      <c r="A270" s="59"/>
      <c r="B270" s="90"/>
      <c r="C270" s="89"/>
      <c r="D270" s="61" t="str">
        <f>IFERROR(IF(C270="No CAS","",INDEX('DEQ Pollutant List'!$C$7:$C$614,MATCH('5. Pollutant Emissions - MB'!C270,'DEQ Pollutant List'!$B$7:$B$614,0))),"")</f>
        <v/>
      </c>
      <c r="E270" s="201" t="str">
        <f>IFERROR(IF(OR($C270="",$C270="No CAS"),INDEX('DEQ Pollutant List'!$A$7:$A$614,MATCH($D270,'DEQ Pollutant List'!$C$7:$C$614,0)),INDEX('DEQ Pollutant List'!$A$7:$A$614,MATCH($C270,'DEQ Pollutant List'!$B$7:$B$614,0))),"")</f>
        <v/>
      </c>
      <c r="F270" s="93"/>
      <c r="G270" s="94"/>
      <c r="H270" s="80"/>
      <c r="I270" s="77"/>
      <c r="J270" s="81"/>
      <c r="K270" s="79"/>
      <c r="L270" s="77"/>
      <c r="M270" s="81"/>
      <c r="N270" s="79"/>
    </row>
    <row r="271" spans="1:14" x14ac:dyDescent="0.35">
      <c r="A271" s="59"/>
      <c r="B271" s="90"/>
      <c r="C271" s="89"/>
      <c r="D271" s="61" t="str">
        <f>IFERROR(IF(C271="No CAS","",INDEX('DEQ Pollutant List'!$C$7:$C$614,MATCH('5. Pollutant Emissions - MB'!C271,'DEQ Pollutant List'!$B$7:$B$614,0))),"")</f>
        <v/>
      </c>
      <c r="E271" s="201" t="str">
        <f>IFERROR(IF(OR($C271="",$C271="No CAS"),INDEX('DEQ Pollutant List'!$A$7:$A$614,MATCH($D271,'DEQ Pollutant List'!$C$7:$C$614,0)),INDEX('DEQ Pollutant List'!$A$7:$A$614,MATCH($C271,'DEQ Pollutant List'!$B$7:$B$614,0))),"")</f>
        <v/>
      </c>
      <c r="F271" s="93"/>
      <c r="G271" s="94"/>
      <c r="H271" s="80"/>
      <c r="I271" s="77"/>
      <c r="J271" s="81"/>
      <c r="K271" s="79"/>
      <c r="L271" s="77"/>
      <c r="M271" s="81"/>
      <c r="N271" s="79"/>
    </row>
    <row r="272" spans="1:14" x14ac:dyDescent="0.35">
      <c r="A272" s="59"/>
      <c r="B272" s="90"/>
      <c r="C272" s="89"/>
      <c r="D272" s="61" t="str">
        <f>IFERROR(IF(C272="No CAS","",INDEX('DEQ Pollutant List'!$C$7:$C$614,MATCH('5. Pollutant Emissions - MB'!C272,'DEQ Pollutant List'!$B$7:$B$614,0))),"")</f>
        <v/>
      </c>
      <c r="E272" s="201" t="str">
        <f>IFERROR(IF(OR($C272="",$C272="No CAS"),INDEX('DEQ Pollutant List'!$A$7:$A$614,MATCH($D272,'DEQ Pollutant List'!$C$7:$C$614,0)),INDEX('DEQ Pollutant List'!$A$7:$A$614,MATCH($C272,'DEQ Pollutant List'!$B$7:$B$614,0))),"")</f>
        <v/>
      </c>
      <c r="F272" s="93"/>
      <c r="G272" s="94"/>
      <c r="H272" s="80"/>
      <c r="I272" s="77"/>
      <c r="J272" s="81"/>
      <c r="K272" s="79"/>
      <c r="L272" s="77"/>
      <c r="M272" s="81"/>
      <c r="N272" s="79"/>
    </row>
    <row r="273" spans="1:14" x14ac:dyDescent="0.35">
      <c r="A273" s="59"/>
      <c r="B273" s="90"/>
      <c r="C273" s="89"/>
      <c r="D273" s="61" t="str">
        <f>IFERROR(IF(C273="No CAS","",INDEX('DEQ Pollutant List'!$C$7:$C$614,MATCH('5. Pollutant Emissions - MB'!C273,'DEQ Pollutant List'!$B$7:$B$614,0))),"")</f>
        <v/>
      </c>
      <c r="E273" s="201" t="str">
        <f>IFERROR(IF(OR($C273="",$C273="No CAS"),INDEX('DEQ Pollutant List'!$A$7:$A$614,MATCH($D273,'DEQ Pollutant List'!$C$7:$C$614,0)),INDEX('DEQ Pollutant List'!$A$7:$A$614,MATCH($C273,'DEQ Pollutant List'!$B$7:$B$614,0))),"")</f>
        <v/>
      </c>
      <c r="F273" s="93"/>
      <c r="G273" s="94"/>
      <c r="H273" s="80"/>
      <c r="I273" s="77"/>
      <c r="J273" s="81"/>
      <c r="K273" s="79"/>
      <c r="L273" s="77"/>
      <c r="M273" s="81"/>
      <c r="N273" s="79"/>
    </row>
    <row r="274" spans="1:14" x14ac:dyDescent="0.35">
      <c r="A274" s="59"/>
      <c r="B274" s="90"/>
      <c r="C274" s="89"/>
      <c r="D274" s="61" t="str">
        <f>IFERROR(IF(C274="No CAS","",INDEX('DEQ Pollutant List'!$C$7:$C$614,MATCH('5. Pollutant Emissions - MB'!C274,'DEQ Pollutant List'!$B$7:$B$614,0))),"")</f>
        <v/>
      </c>
      <c r="E274" s="201" t="str">
        <f>IFERROR(IF(OR($C274="",$C274="No CAS"),INDEX('DEQ Pollutant List'!$A$7:$A$614,MATCH($D274,'DEQ Pollutant List'!$C$7:$C$614,0)),INDEX('DEQ Pollutant List'!$A$7:$A$614,MATCH($C274,'DEQ Pollutant List'!$B$7:$B$614,0))),"")</f>
        <v/>
      </c>
      <c r="F274" s="93"/>
      <c r="G274" s="94"/>
      <c r="H274" s="80"/>
      <c r="I274" s="77"/>
      <c r="J274" s="81"/>
      <c r="K274" s="79"/>
      <c r="L274" s="77"/>
      <c r="M274" s="81"/>
      <c r="N274" s="79"/>
    </row>
    <row r="275" spans="1:14" x14ac:dyDescent="0.35">
      <c r="A275" s="59"/>
      <c r="B275" s="90"/>
      <c r="C275" s="89"/>
      <c r="D275" s="61" t="str">
        <f>IFERROR(IF(C275="No CAS","",INDEX('DEQ Pollutant List'!$C$7:$C$614,MATCH('5. Pollutant Emissions - MB'!C275,'DEQ Pollutant List'!$B$7:$B$614,0))),"")</f>
        <v/>
      </c>
      <c r="E275" s="201" t="str">
        <f>IFERROR(IF(OR($C275="",$C275="No CAS"),INDEX('DEQ Pollutant List'!$A$7:$A$614,MATCH($D275,'DEQ Pollutant List'!$C$7:$C$614,0)),INDEX('DEQ Pollutant List'!$A$7:$A$614,MATCH($C275,'DEQ Pollutant List'!$B$7:$B$614,0))),"")</f>
        <v/>
      </c>
      <c r="F275" s="93"/>
      <c r="G275" s="94"/>
      <c r="H275" s="80"/>
      <c r="I275" s="77"/>
      <c r="J275" s="81"/>
      <c r="K275" s="79"/>
      <c r="L275" s="77"/>
      <c r="M275" s="81"/>
      <c r="N275" s="79"/>
    </row>
    <row r="276" spans="1:14" x14ac:dyDescent="0.35">
      <c r="A276" s="59"/>
      <c r="B276" s="90"/>
      <c r="C276" s="89"/>
      <c r="D276" s="61" t="str">
        <f>IFERROR(IF(C276="No CAS","",INDEX('DEQ Pollutant List'!$C$7:$C$614,MATCH('5. Pollutant Emissions - MB'!C276,'DEQ Pollutant List'!$B$7:$B$614,0))),"")</f>
        <v/>
      </c>
      <c r="E276" s="201" t="str">
        <f>IFERROR(IF(OR($C276="",$C276="No CAS"),INDEX('DEQ Pollutant List'!$A$7:$A$614,MATCH($D276,'DEQ Pollutant List'!$C$7:$C$614,0)),INDEX('DEQ Pollutant List'!$A$7:$A$614,MATCH($C276,'DEQ Pollutant List'!$B$7:$B$614,0))),"")</f>
        <v/>
      </c>
      <c r="F276" s="93"/>
      <c r="G276" s="94"/>
      <c r="H276" s="80"/>
      <c r="I276" s="77"/>
      <c r="J276" s="81"/>
      <c r="K276" s="79"/>
      <c r="L276" s="77"/>
      <c r="M276" s="81"/>
      <c r="N276" s="79"/>
    </row>
    <row r="277" spans="1:14" x14ac:dyDescent="0.35">
      <c r="A277" s="59"/>
      <c r="B277" s="90"/>
      <c r="C277" s="89"/>
      <c r="D277" s="61" t="str">
        <f>IFERROR(IF(C277="No CAS","",INDEX('DEQ Pollutant List'!$C$7:$C$614,MATCH('5. Pollutant Emissions - MB'!C277,'DEQ Pollutant List'!$B$7:$B$614,0))),"")</f>
        <v/>
      </c>
      <c r="E277" s="201" t="str">
        <f>IFERROR(IF(OR($C277="",$C277="No CAS"),INDEX('DEQ Pollutant List'!$A$7:$A$614,MATCH($D277,'DEQ Pollutant List'!$C$7:$C$614,0)),INDEX('DEQ Pollutant List'!$A$7:$A$614,MATCH($C277,'DEQ Pollutant List'!$B$7:$B$614,0))),"")</f>
        <v/>
      </c>
      <c r="F277" s="93"/>
      <c r="G277" s="94"/>
      <c r="H277" s="80"/>
      <c r="I277" s="77"/>
      <c r="J277" s="81"/>
      <c r="K277" s="79"/>
      <c r="L277" s="77"/>
      <c r="M277" s="81"/>
      <c r="N277" s="79"/>
    </row>
    <row r="278" spans="1:14" x14ac:dyDescent="0.35">
      <c r="A278" s="59"/>
      <c r="B278" s="90"/>
      <c r="C278" s="89"/>
      <c r="D278" s="61" t="str">
        <f>IFERROR(IF(C278="No CAS","",INDEX('DEQ Pollutant List'!$C$7:$C$614,MATCH('5. Pollutant Emissions - MB'!C278,'DEQ Pollutant List'!$B$7:$B$614,0))),"")</f>
        <v/>
      </c>
      <c r="E278" s="201" t="str">
        <f>IFERROR(IF(OR($C278="",$C278="No CAS"),INDEX('DEQ Pollutant List'!$A$7:$A$614,MATCH($D278,'DEQ Pollutant List'!$C$7:$C$614,0)),INDEX('DEQ Pollutant List'!$A$7:$A$614,MATCH($C278,'DEQ Pollutant List'!$B$7:$B$614,0))),"")</f>
        <v/>
      </c>
      <c r="F278" s="93"/>
      <c r="G278" s="94"/>
      <c r="H278" s="80"/>
      <c r="I278" s="77"/>
      <c r="J278" s="81"/>
      <c r="K278" s="79"/>
      <c r="L278" s="77"/>
      <c r="M278" s="81"/>
      <c r="N278" s="79"/>
    </row>
    <row r="279" spans="1:14" x14ac:dyDescent="0.35">
      <c r="A279" s="59"/>
      <c r="B279" s="90"/>
      <c r="C279" s="89"/>
      <c r="D279" s="61" t="str">
        <f>IFERROR(IF(C279="No CAS","",INDEX('DEQ Pollutant List'!$C$7:$C$614,MATCH('5. Pollutant Emissions - MB'!C279,'DEQ Pollutant List'!$B$7:$B$614,0))),"")</f>
        <v/>
      </c>
      <c r="E279" s="201" t="str">
        <f>IFERROR(IF(OR($C279="",$C279="No CAS"),INDEX('DEQ Pollutant List'!$A$7:$A$614,MATCH($D279,'DEQ Pollutant List'!$C$7:$C$614,0)),INDEX('DEQ Pollutant List'!$A$7:$A$614,MATCH($C279,'DEQ Pollutant List'!$B$7:$B$614,0))),"")</f>
        <v/>
      </c>
      <c r="F279" s="93"/>
      <c r="G279" s="94"/>
      <c r="H279" s="80"/>
      <c r="I279" s="77"/>
      <c r="J279" s="81"/>
      <c r="K279" s="79"/>
      <c r="L279" s="77"/>
      <c r="M279" s="81"/>
      <c r="N279" s="79"/>
    </row>
    <row r="280" spans="1:14" x14ac:dyDescent="0.35">
      <c r="A280" s="59"/>
      <c r="B280" s="90"/>
      <c r="C280" s="89"/>
      <c r="D280" s="61" t="str">
        <f>IFERROR(IF(C280="No CAS","",INDEX('DEQ Pollutant List'!$C$7:$C$614,MATCH('5. Pollutant Emissions - MB'!C280,'DEQ Pollutant List'!$B$7:$B$614,0))),"")</f>
        <v/>
      </c>
      <c r="E280" s="201" t="str">
        <f>IFERROR(IF(OR($C280="",$C280="No CAS"),INDEX('DEQ Pollutant List'!$A$7:$A$614,MATCH($D280,'DEQ Pollutant List'!$C$7:$C$614,0)),INDEX('DEQ Pollutant List'!$A$7:$A$614,MATCH($C280,'DEQ Pollutant List'!$B$7:$B$614,0))),"")</f>
        <v/>
      </c>
      <c r="F280" s="93"/>
      <c r="G280" s="94"/>
      <c r="H280" s="80"/>
      <c r="I280" s="77"/>
      <c r="J280" s="81"/>
      <c r="K280" s="79"/>
      <c r="L280" s="77"/>
      <c r="M280" s="81"/>
      <c r="N280" s="79"/>
    </row>
    <row r="281" spans="1:14" x14ac:dyDescent="0.35">
      <c r="A281" s="59"/>
      <c r="B281" s="90"/>
      <c r="C281" s="89"/>
      <c r="D281" s="61" t="str">
        <f>IFERROR(IF(C281="No CAS","",INDEX('DEQ Pollutant List'!$C$7:$C$614,MATCH('5. Pollutant Emissions - MB'!C281,'DEQ Pollutant List'!$B$7:$B$614,0))),"")</f>
        <v/>
      </c>
      <c r="E281" s="201" t="str">
        <f>IFERROR(IF(OR($C281="",$C281="No CAS"),INDEX('DEQ Pollutant List'!$A$7:$A$614,MATCH($D281,'DEQ Pollutant List'!$C$7:$C$614,0)),INDEX('DEQ Pollutant List'!$A$7:$A$614,MATCH($C281,'DEQ Pollutant List'!$B$7:$B$614,0))),"")</f>
        <v/>
      </c>
      <c r="F281" s="93"/>
      <c r="G281" s="94"/>
      <c r="H281" s="80"/>
      <c r="I281" s="77"/>
      <c r="J281" s="81"/>
      <c r="K281" s="79"/>
      <c r="L281" s="77"/>
      <c r="M281" s="81"/>
      <c r="N281" s="79"/>
    </row>
    <row r="282" spans="1:14" x14ac:dyDescent="0.35">
      <c r="A282" s="59"/>
      <c r="B282" s="90"/>
      <c r="C282" s="89"/>
      <c r="D282" s="61" t="str">
        <f>IFERROR(IF(C282="No CAS","",INDEX('DEQ Pollutant List'!$C$7:$C$614,MATCH('5. Pollutant Emissions - MB'!C282,'DEQ Pollutant List'!$B$7:$B$614,0))),"")</f>
        <v/>
      </c>
      <c r="E282" s="201" t="str">
        <f>IFERROR(IF(OR($C282="",$C282="No CAS"),INDEX('DEQ Pollutant List'!$A$7:$A$614,MATCH($D282,'DEQ Pollutant List'!$C$7:$C$614,0)),INDEX('DEQ Pollutant List'!$A$7:$A$614,MATCH($C282,'DEQ Pollutant List'!$B$7:$B$614,0))),"")</f>
        <v/>
      </c>
      <c r="F282" s="93"/>
      <c r="G282" s="94"/>
      <c r="H282" s="80"/>
      <c r="I282" s="77"/>
      <c r="J282" s="81"/>
      <c r="K282" s="79"/>
      <c r="L282" s="77"/>
      <c r="M282" s="81"/>
      <c r="N282" s="79"/>
    </row>
    <row r="283" spans="1:14" x14ac:dyDescent="0.35">
      <c r="A283" s="59"/>
      <c r="B283" s="90"/>
      <c r="C283" s="89"/>
      <c r="D283" s="61" t="str">
        <f>IFERROR(IF(C283="No CAS","",INDEX('DEQ Pollutant List'!$C$7:$C$614,MATCH('5. Pollutant Emissions - MB'!C283,'DEQ Pollutant List'!$B$7:$B$614,0))),"")</f>
        <v/>
      </c>
      <c r="E283" s="201" t="str">
        <f>IFERROR(IF(OR($C283="",$C283="No CAS"),INDEX('DEQ Pollutant List'!$A$7:$A$614,MATCH($D283,'DEQ Pollutant List'!$C$7:$C$614,0)),INDEX('DEQ Pollutant List'!$A$7:$A$614,MATCH($C283,'DEQ Pollutant List'!$B$7:$B$614,0))),"")</f>
        <v/>
      </c>
      <c r="F283" s="93"/>
      <c r="G283" s="94"/>
      <c r="H283" s="80"/>
      <c r="I283" s="77"/>
      <c r="J283" s="81"/>
      <c r="K283" s="79"/>
      <c r="L283" s="77"/>
      <c r="M283" s="81"/>
      <c r="N283" s="79"/>
    </row>
    <row r="284" spans="1:14" x14ac:dyDescent="0.35">
      <c r="A284" s="59"/>
      <c r="B284" s="90"/>
      <c r="C284" s="89"/>
      <c r="D284" s="61" t="str">
        <f>IFERROR(IF(C284="No CAS","",INDEX('DEQ Pollutant List'!$C$7:$C$614,MATCH('5. Pollutant Emissions - MB'!C284,'DEQ Pollutant List'!$B$7:$B$614,0))),"")</f>
        <v/>
      </c>
      <c r="E284" s="201" t="str">
        <f>IFERROR(IF(OR($C284="",$C284="No CAS"),INDEX('DEQ Pollutant List'!$A$7:$A$614,MATCH($D284,'DEQ Pollutant List'!$C$7:$C$614,0)),INDEX('DEQ Pollutant List'!$A$7:$A$614,MATCH($C284,'DEQ Pollutant List'!$B$7:$B$614,0))),"")</f>
        <v/>
      </c>
      <c r="F284" s="93"/>
      <c r="G284" s="94"/>
      <c r="H284" s="80"/>
      <c r="I284" s="77"/>
      <c r="J284" s="81"/>
      <c r="K284" s="79"/>
      <c r="L284" s="77"/>
      <c r="M284" s="81"/>
      <c r="N284" s="79"/>
    </row>
    <row r="285" spans="1:14" x14ac:dyDescent="0.35">
      <c r="A285" s="59"/>
      <c r="B285" s="90"/>
      <c r="C285" s="89"/>
      <c r="D285" s="61" t="str">
        <f>IFERROR(IF(C285="No CAS","",INDEX('DEQ Pollutant List'!$C$7:$C$614,MATCH('5. Pollutant Emissions - MB'!C285,'DEQ Pollutant List'!$B$7:$B$614,0))),"")</f>
        <v/>
      </c>
      <c r="E285" s="201" t="str">
        <f>IFERROR(IF(OR($C285="",$C285="No CAS"),INDEX('DEQ Pollutant List'!$A$7:$A$614,MATCH($D285,'DEQ Pollutant List'!$C$7:$C$614,0)),INDEX('DEQ Pollutant List'!$A$7:$A$614,MATCH($C285,'DEQ Pollutant List'!$B$7:$B$614,0))),"")</f>
        <v/>
      </c>
      <c r="F285" s="93"/>
      <c r="G285" s="94"/>
      <c r="H285" s="80"/>
      <c r="I285" s="77"/>
      <c r="J285" s="81"/>
      <c r="K285" s="79"/>
      <c r="L285" s="77"/>
      <c r="M285" s="81"/>
      <c r="N285" s="79"/>
    </row>
    <row r="286" spans="1:14" x14ac:dyDescent="0.35">
      <c r="A286" s="59"/>
      <c r="B286" s="90"/>
      <c r="C286" s="89"/>
      <c r="D286" s="61" t="str">
        <f>IFERROR(IF(C286="No CAS","",INDEX('DEQ Pollutant List'!$C$7:$C$614,MATCH('5. Pollutant Emissions - MB'!C286,'DEQ Pollutant List'!$B$7:$B$614,0))),"")</f>
        <v/>
      </c>
      <c r="E286" s="201" t="str">
        <f>IFERROR(IF(OR($C286="",$C286="No CAS"),INDEX('DEQ Pollutant List'!$A$7:$A$614,MATCH($D286,'DEQ Pollutant List'!$C$7:$C$614,0)),INDEX('DEQ Pollutant List'!$A$7:$A$614,MATCH($C286,'DEQ Pollutant List'!$B$7:$B$614,0))),"")</f>
        <v/>
      </c>
      <c r="F286" s="93"/>
      <c r="G286" s="94"/>
      <c r="H286" s="80"/>
      <c r="I286" s="77"/>
      <c r="J286" s="81"/>
      <c r="K286" s="79"/>
      <c r="L286" s="77"/>
      <c r="M286" s="81"/>
      <c r="N286" s="79"/>
    </row>
    <row r="287" spans="1:14" x14ac:dyDescent="0.35">
      <c r="A287" s="59"/>
      <c r="B287" s="90"/>
      <c r="C287" s="89"/>
      <c r="D287" s="61" t="str">
        <f>IFERROR(IF(C287="No CAS","",INDEX('DEQ Pollutant List'!$C$7:$C$614,MATCH('5. Pollutant Emissions - MB'!C287,'DEQ Pollutant List'!$B$7:$B$614,0))),"")</f>
        <v/>
      </c>
      <c r="E287" s="201" t="str">
        <f>IFERROR(IF(OR($C287="",$C287="No CAS"),INDEX('DEQ Pollutant List'!$A$7:$A$614,MATCH($D287,'DEQ Pollutant List'!$C$7:$C$614,0)),INDEX('DEQ Pollutant List'!$A$7:$A$614,MATCH($C287,'DEQ Pollutant List'!$B$7:$B$614,0))),"")</f>
        <v/>
      </c>
      <c r="F287" s="93"/>
      <c r="G287" s="94"/>
      <c r="H287" s="80"/>
      <c r="I287" s="77"/>
      <c r="J287" s="81"/>
      <c r="K287" s="79"/>
      <c r="L287" s="77"/>
      <c r="M287" s="81"/>
      <c r="N287" s="79"/>
    </row>
    <row r="288" spans="1:14" x14ac:dyDescent="0.35">
      <c r="A288" s="59"/>
      <c r="B288" s="90"/>
      <c r="C288" s="89"/>
      <c r="D288" s="61" t="str">
        <f>IFERROR(IF(C288="No CAS","",INDEX('DEQ Pollutant List'!$C$7:$C$614,MATCH('5. Pollutant Emissions - MB'!C288,'DEQ Pollutant List'!$B$7:$B$614,0))),"")</f>
        <v/>
      </c>
      <c r="E288" s="201" t="str">
        <f>IFERROR(IF(OR($C288="",$C288="No CAS"),INDEX('DEQ Pollutant List'!$A$7:$A$614,MATCH($D288,'DEQ Pollutant List'!$C$7:$C$614,0)),INDEX('DEQ Pollutant List'!$A$7:$A$614,MATCH($C288,'DEQ Pollutant List'!$B$7:$B$614,0))),"")</f>
        <v/>
      </c>
      <c r="F288" s="93"/>
      <c r="G288" s="94"/>
      <c r="H288" s="80"/>
      <c r="I288" s="77"/>
      <c r="J288" s="81"/>
      <c r="K288" s="79"/>
      <c r="L288" s="77"/>
      <c r="M288" s="81"/>
      <c r="N288" s="79"/>
    </row>
    <row r="289" spans="1:14" x14ac:dyDescent="0.35">
      <c r="A289" s="59"/>
      <c r="B289" s="90"/>
      <c r="C289" s="89"/>
      <c r="D289" s="61" t="str">
        <f>IFERROR(IF(C289="No CAS","",INDEX('DEQ Pollutant List'!$C$7:$C$614,MATCH('5. Pollutant Emissions - MB'!C289,'DEQ Pollutant List'!$B$7:$B$614,0))),"")</f>
        <v/>
      </c>
      <c r="E289" s="201" t="str">
        <f>IFERROR(IF(OR($C289="",$C289="No CAS"),INDEX('DEQ Pollutant List'!$A$7:$A$614,MATCH($D289,'DEQ Pollutant List'!$C$7:$C$614,0)),INDEX('DEQ Pollutant List'!$A$7:$A$614,MATCH($C289,'DEQ Pollutant List'!$B$7:$B$614,0))),"")</f>
        <v/>
      </c>
      <c r="F289" s="93"/>
      <c r="G289" s="94"/>
      <c r="H289" s="80"/>
      <c r="I289" s="77"/>
      <c r="J289" s="81"/>
      <c r="K289" s="79"/>
      <c r="L289" s="77"/>
      <c r="M289" s="81"/>
      <c r="N289" s="79"/>
    </row>
    <row r="290" spans="1:14" x14ac:dyDescent="0.35">
      <c r="A290" s="59"/>
      <c r="B290" s="90"/>
      <c r="C290" s="89"/>
      <c r="D290" s="61" t="str">
        <f>IFERROR(IF(C290="No CAS","",INDEX('DEQ Pollutant List'!$C$7:$C$614,MATCH('5. Pollutant Emissions - MB'!C290,'DEQ Pollutant List'!$B$7:$B$614,0))),"")</f>
        <v/>
      </c>
      <c r="E290" s="201" t="str">
        <f>IFERROR(IF(OR($C290="",$C290="No CAS"),INDEX('DEQ Pollutant List'!$A$7:$A$614,MATCH($D290,'DEQ Pollutant List'!$C$7:$C$614,0)),INDEX('DEQ Pollutant List'!$A$7:$A$614,MATCH($C290,'DEQ Pollutant List'!$B$7:$B$614,0))),"")</f>
        <v/>
      </c>
      <c r="F290" s="93"/>
      <c r="G290" s="94"/>
      <c r="H290" s="80"/>
      <c r="I290" s="77"/>
      <c r="J290" s="81"/>
      <c r="K290" s="79"/>
      <c r="L290" s="77"/>
      <c r="M290" s="81"/>
      <c r="N290" s="79"/>
    </row>
    <row r="291" spans="1:14" x14ac:dyDescent="0.35">
      <c r="A291" s="59"/>
      <c r="B291" s="90"/>
      <c r="C291" s="89"/>
      <c r="D291" s="61" t="str">
        <f>IFERROR(IF(C291="No CAS","",INDEX('DEQ Pollutant List'!$C$7:$C$614,MATCH('5. Pollutant Emissions - MB'!C291,'DEQ Pollutant List'!$B$7:$B$614,0))),"")</f>
        <v/>
      </c>
      <c r="E291" s="201" t="str">
        <f>IFERROR(IF(OR($C291="",$C291="No CAS"),INDEX('DEQ Pollutant List'!$A$7:$A$614,MATCH($D291,'DEQ Pollutant List'!$C$7:$C$614,0)),INDEX('DEQ Pollutant List'!$A$7:$A$614,MATCH($C291,'DEQ Pollutant List'!$B$7:$B$614,0))),"")</f>
        <v/>
      </c>
      <c r="F291" s="93"/>
      <c r="G291" s="94"/>
      <c r="H291" s="80"/>
      <c r="I291" s="77"/>
      <c r="J291" s="81"/>
      <c r="K291" s="79"/>
      <c r="L291" s="77"/>
      <c r="M291" s="81"/>
      <c r="N291" s="79"/>
    </row>
    <row r="292" spans="1:14" x14ac:dyDescent="0.35">
      <c r="A292" s="59"/>
      <c r="B292" s="90"/>
      <c r="C292" s="89"/>
      <c r="D292" s="61" t="str">
        <f>IFERROR(IF(C292="No CAS","",INDEX('DEQ Pollutant List'!$C$7:$C$614,MATCH('5. Pollutant Emissions - MB'!C292,'DEQ Pollutant List'!$B$7:$B$614,0))),"")</f>
        <v/>
      </c>
      <c r="E292" s="201" t="str">
        <f>IFERROR(IF(OR($C292="",$C292="No CAS"),INDEX('DEQ Pollutant List'!$A$7:$A$614,MATCH($D292,'DEQ Pollutant List'!$C$7:$C$614,0)),INDEX('DEQ Pollutant List'!$A$7:$A$614,MATCH($C292,'DEQ Pollutant List'!$B$7:$B$614,0))),"")</f>
        <v/>
      </c>
      <c r="F292" s="93"/>
      <c r="G292" s="94"/>
      <c r="H292" s="80"/>
      <c r="I292" s="77"/>
      <c r="J292" s="81"/>
      <c r="K292" s="79"/>
      <c r="L292" s="77"/>
      <c r="M292" s="81"/>
      <c r="N292" s="79"/>
    </row>
    <row r="293" spans="1:14" x14ac:dyDescent="0.35">
      <c r="A293" s="59"/>
      <c r="B293" s="90"/>
      <c r="C293" s="89"/>
      <c r="D293" s="61" t="str">
        <f>IFERROR(IF(C293="No CAS","",INDEX('DEQ Pollutant List'!$C$7:$C$614,MATCH('5. Pollutant Emissions - MB'!C293,'DEQ Pollutant List'!$B$7:$B$614,0))),"")</f>
        <v/>
      </c>
      <c r="E293" s="201" t="str">
        <f>IFERROR(IF(OR($C293="",$C293="No CAS"),INDEX('DEQ Pollutant List'!$A$7:$A$614,MATCH($D293,'DEQ Pollutant List'!$C$7:$C$614,0)),INDEX('DEQ Pollutant List'!$A$7:$A$614,MATCH($C293,'DEQ Pollutant List'!$B$7:$B$614,0))),"")</f>
        <v/>
      </c>
      <c r="F293" s="93"/>
      <c r="G293" s="94"/>
      <c r="H293" s="80"/>
      <c r="I293" s="77"/>
      <c r="J293" s="81"/>
      <c r="K293" s="79"/>
      <c r="L293" s="77"/>
      <c r="M293" s="81"/>
      <c r="N293" s="79"/>
    </row>
    <row r="294" spans="1:14" x14ac:dyDescent="0.35">
      <c r="A294" s="59"/>
      <c r="B294" s="90"/>
      <c r="C294" s="89"/>
      <c r="D294" s="61" t="str">
        <f>IFERROR(IF(C294="No CAS","",INDEX('DEQ Pollutant List'!$C$7:$C$614,MATCH('5. Pollutant Emissions - MB'!C294,'DEQ Pollutant List'!$B$7:$B$614,0))),"")</f>
        <v/>
      </c>
      <c r="E294" s="201" t="str">
        <f>IFERROR(IF(OR($C294="",$C294="No CAS"),INDEX('DEQ Pollutant List'!$A$7:$A$614,MATCH($D294,'DEQ Pollutant List'!$C$7:$C$614,0)),INDEX('DEQ Pollutant List'!$A$7:$A$614,MATCH($C294,'DEQ Pollutant List'!$B$7:$B$614,0))),"")</f>
        <v/>
      </c>
      <c r="F294" s="93"/>
      <c r="G294" s="94"/>
      <c r="H294" s="80"/>
      <c r="I294" s="77"/>
      <c r="J294" s="81"/>
      <c r="K294" s="79"/>
      <c r="L294" s="77"/>
      <c r="M294" s="81"/>
      <c r="N294" s="79"/>
    </row>
    <row r="295" spans="1:14" x14ac:dyDescent="0.35">
      <c r="A295" s="59"/>
      <c r="B295" s="90"/>
      <c r="C295" s="89"/>
      <c r="D295" s="61" t="str">
        <f>IFERROR(IF(C295="No CAS","",INDEX('DEQ Pollutant List'!$C$7:$C$614,MATCH('5. Pollutant Emissions - MB'!C295,'DEQ Pollutant List'!$B$7:$B$614,0))),"")</f>
        <v/>
      </c>
      <c r="E295" s="201" t="str">
        <f>IFERROR(IF(OR($C295="",$C295="No CAS"),INDEX('DEQ Pollutant List'!$A$7:$A$614,MATCH($D295,'DEQ Pollutant List'!$C$7:$C$614,0)),INDEX('DEQ Pollutant List'!$A$7:$A$614,MATCH($C295,'DEQ Pollutant List'!$B$7:$B$614,0))),"")</f>
        <v/>
      </c>
      <c r="F295" s="93"/>
      <c r="G295" s="94"/>
      <c r="H295" s="80"/>
      <c r="I295" s="77"/>
      <c r="J295" s="81"/>
      <c r="K295" s="79"/>
      <c r="L295" s="77"/>
      <c r="M295" s="81"/>
      <c r="N295" s="79"/>
    </row>
    <row r="296" spans="1:14" x14ac:dyDescent="0.35">
      <c r="A296" s="59"/>
      <c r="B296" s="90"/>
      <c r="C296" s="89"/>
      <c r="D296" s="61" t="str">
        <f>IFERROR(IF(C296="No CAS","",INDEX('DEQ Pollutant List'!$C$7:$C$614,MATCH('5. Pollutant Emissions - MB'!C296,'DEQ Pollutant List'!$B$7:$B$614,0))),"")</f>
        <v/>
      </c>
      <c r="E296" s="201" t="str">
        <f>IFERROR(IF(OR($C296="",$C296="No CAS"),INDEX('DEQ Pollutant List'!$A$7:$A$614,MATCH($D296,'DEQ Pollutant List'!$C$7:$C$614,0)),INDEX('DEQ Pollutant List'!$A$7:$A$614,MATCH($C296,'DEQ Pollutant List'!$B$7:$B$614,0))),"")</f>
        <v/>
      </c>
      <c r="F296" s="93"/>
      <c r="G296" s="94"/>
      <c r="H296" s="80"/>
      <c r="I296" s="77"/>
      <c r="J296" s="81"/>
      <c r="K296" s="79"/>
      <c r="L296" s="77"/>
      <c r="M296" s="81"/>
      <c r="N296" s="79"/>
    </row>
    <row r="297" spans="1:14" x14ac:dyDescent="0.35">
      <c r="A297" s="59"/>
      <c r="B297" s="90"/>
      <c r="C297" s="89"/>
      <c r="D297" s="61" t="str">
        <f>IFERROR(IF(C297="No CAS","",INDEX('DEQ Pollutant List'!$C$7:$C$614,MATCH('5. Pollutant Emissions - MB'!C297,'DEQ Pollutant List'!$B$7:$B$614,0))),"")</f>
        <v/>
      </c>
      <c r="E297" s="201" t="str">
        <f>IFERROR(IF(OR($C297="",$C297="No CAS"),INDEX('DEQ Pollutant List'!$A$7:$A$614,MATCH($D297,'DEQ Pollutant List'!$C$7:$C$614,0)),INDEX('DEQ Pollutant List'!$A$7:$A$614,MATCH($C297,'DEQ Pollutant List'!$B$7:$B$614,0))),"")</f>
        <v/>
      </c>
      <c r="F297" s="93"/>
      <c r="G297" s="94"/>
      <c r="H297" s="80"/>
      <c r="I297" s="77"/>
      <c r="J297" s="81"/>
      <c r="K297" s="79"/>
      <c r="L297" s="77"/>
      <c r="M297" s="81"/>
      <c r="N297" s="79"/>
    </row>
    <row r="298" spans="1:14" x14ac:dyDescent="0.35">
      <c r="A298" s="59"/>
      <c r="B298" s="90"/>
      <c r="C298" s="89"/>
      <c r="D298" s="61" t="str">
        <f>IFERROR(IF(C298="No CAS","",INDEX('DEQ Pollutant List'!$C$7:$C$614,MATCH('5. Pollutant Emissions - MB'!C298,'DEQ Pollutant List'!$B$7:$B$614,0))),"")</f>
        <v/>
      </c>
      <c r="E298" s="201" t="str">
        <f>IFERROR(IF(OR($C298="",$C298="No CAS"),INDEX('DEQ Pollutant List'!$A$7:$A$614,MATCH($D298,'DEQ Pollutant List'!$C$7:$C$614,0)),INDEX('DEQ Pollutant List'!$A$7:$A$614,MATCH($C298,'DEQ Pollutant List'!$B$7:$B$614,0))),"")</f>
        <v/>
      </c>
      <c r="F298" s="93"/>
      <c r="G298" s="94"/>
      <c r="H298" s="80"/>
      <c r="I298" s="77"/>
      <c r="J298" s="81"/>
      <c r="K298" s="79"/>
      <c r="L298" s="77"/>
      <c r="M298" s="81"/>
      <c r="N298" s="79"/>
    </row>
    <row r="299" spans="1:14" x14ac:dyDescent="0.35">
      <c r="A299" s="59"/>
      <c r="B299" s="90"/>
      <c r="C299" s="89"/>
      <c r="D299" s="61" t="str">
        <f>IFERROR(IF(C299="No CAS","",INDEX('DEQ Pollutant List'!$C$7:$C$614,MATCH('5. Pollutant Emissions - MB'!C299,'DEQ Pollutant List'!$B$7:$B$614,0))),"")</f>
        <v/>
      </c>
      <c r="E299" s="201" t="str">
        <f>IFERROR(IF(OR($C299="",$C299="No CAS"),INDEX('DEQ Pollutant List'!$A$7:$A$614,MATCH($D299,'DEQ Pollutant List'!$C$7:$C$614,0)),INDEX('DEQ Pollutant List'!$A$7:$A$614,MATCH($C299,'DEQ Pollutant List'!$B$7:$B$614,0))),"")</f>
        <v/>
      </c>
      <c r="F299" s="93"/>
      <c r="G299" s="94"/>
      <c r="H299" s="80"/>
      <c r="I299" s="77"/>
      <c r="J299" s="81"/>
      <c r="K299" s="79"/>
      <c r="L299" s="77"/>
      <c r="M299" s="81"/>
      <c r="N299" s="79"/>
    </row>
    <row r="300" spans="1:14" x14ac:dyDescent="0.35">
      <c r="A300" s="59"/>
      <c r="B300" s="90"/>
      <c r="C300" s="89"/>
      <c r="D300" s="61" t="str">
        <f>IFERROR(IF(C300="No CAS","",INDEX('DEQ Pollutant List'!$C$7:$C$614,MATCH('5. Pollutant Emissions - MB'!C300,'DEQ Pollutant List'!$B$7:$B$614,0))),"")</f>
        <v/>
      </c>
      <c r="E300" s="201" t="str">
        <f>IFERROR(IF(OR($C300="",$C300="No CAS"),INDEX('DEQ Pollutant List'!$A$7:$A$614,MATCH($D300,'DEQ Pollutant List'!$C$7:$C$614,0)),INDEX('DEQ Pollutant List'!$A$7:$A$614,MATCH($C300,'DEQ Pollutant List'!$B$7:$B$614,0))),"")</f>
        <v/>
      </c>
      <c r="F300" s="93"/>
      <c r="G300" s="94"/>
      <c r="H300" s="80"/>
      <c r="I300" s="77"/>
      <c r="J300" s="81"/>
      <c r="K300" s="79"/>
      <c r="L300" s="77"/>
      <c r="M300" s="81"/>
      <c r="N300" s="79"/>
    </row>
    <row r="301" spans="1:14" x14ac:dyDescent="0.35">
      <c r="A301" s="59"/>
      <c r="B301" s="90"/>
      <c r="C301" s="89"/>
      <c r="D301" s="61" t="str">
        <f>IFERROR(IF(C301="No CAS","",INDEX('DEQ Pollutant List'!$C$7:$C$614,MATCH('5. Pollutant Emissions - MB'!C301,'DEQ Pollutant List'!$B$7:$B$614,0))),"")</f>
        <v/>
      </c>
      <c r="E301" s="201" t="str">
        <f>IFERROR(IF(OR($C301="",$C301="No CAS"),INDEX('DEQ Pollutant List'!$A$7:$A$614,MATCH($D301,'DEQ Pollutant List'!$C$7:$C$614,0)),INDEX('DEQ Pollutant List'!$A$7:$A$614,MATCH($C301,'DEQ Pollutant List'!$B$7:$B$614,0))),"")</f>
        <v/>
      </c>
      <c r="F301" s="93"/>
      <c r="G301" s="94"/>
      <c r="H301" s="80"/>
      <c r="I301" s="77"/>
      <c r="J301" s="81"/>
      <c r="K301" s="79"/>
      <c r="L301" s="77"/>
      <c r="M301" s="81"/>
      <c r="N301" s="79"/>
    </row>
    <row r="302" spans="1:14" x14ac:dyDescent="0.35">
      <c r="A302" s="59"/>
      <c r="B302" s="90"/>
      <c r="C302" s="89"/>
      <c r="D302" s="61" t="str">
        <f>IFERROR(IF(C302="No CAS","",INDEX('DEQ Pollutant List'!$C$7:$C$614,MATCH('5. Pollutant Emissions - MB'!C302,'DEQ Pollutant List'!$B$7:$B$614,0))),"")</f>
        <v/>
      </c>
      <c r="E302" s="201" t="str">
        <f>IFERROR(IF(OR($C302="",$C302="No CAS"),INDEX('DEQ Pollutant List'!$A$7:$A$614,MATCH($D302,'DEQ Pollutant List'!$C$7:$C$614,0)),INDEX('DEQ Pollutant List'!$A$7:$A$614,MATCH($C302,'DEQ Pollutant List'!$B$7:$B$614,0))),"")</f>
        <v/>
      </c>
      <c r="F302" s="93"/>
      <c r="G302" s="94"/>
      <c r="H302" s="80"/>
      <c r="I302" s="77"/>
      <c r="J302" s="81"/>
      <c r="K302" s="79"/>
      <c r="L302" s="77"/>
      <c r="M302" s="81"/>
      <c r="N302" s="79"/>
    </row>
    <row r="303" spans="1:14" x14ac:dyDescent="0.35">
      <c r="A303" s="59"/>
      <c r="B303" s="90"/>
      <c r="C303" s="89"/>
      <c r="D303" s="61" t="str">
        <f>IFERROR(IF(C303="No CAS","",INDEX('DEQ Pollutant List'!$C$7:$C$614,MATCH('5. Pollutant Emissions - MB'!C303,'DEQ Pollutant List'!$B$7:$B$614,0))),"")</f>
        <v/>
      </c>
      <c r="E303" s="201" t="str">
        <f>IFERROR(IF(OR($C303="",$C303="No CAS"),INDEX('DEQ Pollutant List'!$A$7:$A$614,MATCH($D303,'DEQ Pollutant List'!$C$7:$C$614,0)),INDEX('DEQ Pollutant List'!$A$7:$A$614,MATCH($C303,'DEQ Pollutant List'!$B$7:$B$614,0))),"")</f>
        <v/>
      </c>
      <c r="F303" s="93"/>
      <c r="G303" s="94"/>
      <c r="H303" s="80"/>
      <c r="I303" s="77"/>
      <c r="J303" s="81"/>
      <c r="K303" s="79"/>
      <c r="L303" s="77"/>
      <c r="M303" s="81"/>
      <c r="N303" s="79"/>
    </row>
    <row r="304" spans="1:14" x14ac:dyDescent="0.35">
      <c r="A304" s="59"/>
      <c r="B304" s="90"/>
      <c r="C304" s="89"/>
      <c r="D304" s="61" t="str">
        <f>IFERROR(IF(C304="No CAS","",INDEX('DEQ Pollutant List'!$C$7:$C$614,MATCH('5. Pollutant Emissions - MB'!C304,'DEQ Pollutant List'!$B$7:$B$614,0))),"")</f>
        <v/>
      </c>
      <c r="E304" s="201" t="str">
        <f>IFERROR(IF(OR($C304="",$C304="No CAS"),INDEX('DEQ Pollutant List'!$A$7:$A$614,MATCH($D304,'DEQ Pollutant List'!$C$7:$C$614,0)),INDEX('DEQ Pollutant List'!$A$7:$A$614,MATCH($C304,'DEQ Pollutant List'!$B$7:$B$614,0))),"")</f>
        <v/>
      </c>
      <c r="F304" s="93"/>
      <c r="G304" s="94"/>
      <c r="H304" s="80"/>
      <c r="I304" s="77"/>
      <c r="J304" s="81"/>
      <c r="K304" s="79"/>
      <c r="L304" s="77"/>
      <c r="M304" s="81"/>
      <c r="N304" s="79"/>
    </row>
    <row r="305" spans="1:14" x14ac:dyDescent="0.35">
      <c r="A305" s="59"/>
      <c r="B305" s="90"/>
      <c r="C305" s="89"/>
      <c r="D305" s="61" t="str">
        <f>IFERROR(IF(C305="No CAS","",INDEX('DEQ Pollutant List'!$C$7:$C$614,MATCH('5. Pollutant Emissions - MB'!C305,'DEQ Pollutant List'!$B$7:$B$614,0))),"")</f>
        <v/>
      </c>
      <c r="E305" s="201" t="str">
        <f>IFERROR(IF(OR($C305="",$C305="No CAS"),INDEX('DEQ Pollutant List'!$A$7:$A$614,MATCH($D305,'DEQ Pollutant List'!$C$7:$C$614,0)),INDEX('DEQ Pollutant List'!$A$7:$A$614,MATCH($C305,'DEQ Pollutant List'!$B$7:$B$614,0))),"")</f>
        <v/>
      </c>
      <c r="F305" s="93"/>
      <c r="G305" s="94"/>
      <c r="H305" s="80"/>
      <c r="I305" s="77"/>
      <c r="J305" s="81"/>
      <c r="K305" s="79"/>
      <c r="L305" s="77"/>
      <c r="M305" s="81"/>
      <c r="N305" s="79"/>
    </row>
    <row r="306" spans="1:14" x14ac:dyDescent="0.35">
      <c r="A306" s="59"/>
      <c r="B306" s="90"/>
      <c r="C306" s="89"/>
      <c r="D306" s="61" t="str">
        <f>IFERROR(IF(C306="No CAS","",INDEX('DEQ Pollutant List'!$C$7:$C$614,MATCH('5. Pollutant Emissions - MB'!C306,'DEQ Pollutant List'!$B$7:$B$614,0))),"")</f>
        <v/>
      </c>
      <c r="E306" s="201" t="str">
        <f>IFERROR(IF(OR($C306="",$C306="No CAS"),INDEX('DEQ Pollutant List'!$A$7:$A$614,MATCH($D306,'DEQ Pollutant List'!$C$7:$C$614,0)),INDEX('DEQ Pollutant List'!$A$7:$A$614,MATCH($C306,'DEQ Pollutant List'!$B$7:$B$614,0))),"")</f>
        <v/>
      </c>
      <c r="F306" s="93"/>
      <c r="G306" s="94"/>
      <c r="H306" s="80"/>
      <c r="I306" s="77"/>
      <c r="J306" s="81"/>
      <c r="K306" s="79"/>
      <c r="L306" s="77"/>
      <c r="M306" s="81"/>
      <c r="N306" s="79"/>
    </row>
    <row r="307" spans="1:14" x14ac:dyDescent="0.35">
      <c r="A307" s="59"/>
      <c r="B307" s="90"/>
      <c r="C307" s="89"/>
      <c r="D307" s="61" t="str">
        <f>IFERROR(IF(C307="No CAS","",INDEX('DEQ Pollutant List'!$C$7:$C$614,MATCH('5. Pollutant Emissions - MB'!C307,'DEQ Pollutant List'!$B$7:$B$614,0))),"")</f>
        <v/>
      </c>
      <c r="E307" s="201" t="str">
        <f>IFERROR(IF(OR($C307="",$C307="No CAS"),INDEX('DEQ Pollutant List'!$A$7:$A$614,MATCH($D307,'DEQ Pollutant List'!$C$7:$C$614,0)),INDEX('DEQ Pollutant List'!$A$7:$A$614,MATCH($C307,'DEQ Pollutant List'!$B$7:$B$614,0))),"")</f>
        <v/>
      </c>
      <c r="F307" s="93"/>
      <c r="G307" s="94"/>
      <c r="H307" s="80"/>
      <c r="I307" s="77"/>
      <c r="J307" s="81"/>
      <c r="K307" s="79"/>
      <c r="L307" s="77"/>
      <c r="M307" s="81"/>
      <c r="N307" s="79"/>
    </row>
    <row r="308" spans="1:14" x14ac:dyDescent="0.35">
      <c r="A308" s="59"/>
      <c r="B308" s="90"/>
      <c r="C308" s="89"/>
      <c r="D308" s="61" t="str">
        <f>IFERROR(IF(C308="No CAS","",INDEX('DEQ Pollutant List'!$C$7:$C$614,MATCH('5. Pollutant Emissions - MB'!C308,'DEQ Pollutant List'!$B$7:$B$614,0))),"")</f>
        <v/>
      </c>
      <c r="E308" s="201" t="str">
        <f>IFERROR(IF(OR($C308="",$C308="No CAS"),INDEX('DEQ Pollutant List'!$A$7:$A$614,MATCH($D308,'DEQ Pollutant List'!$C$7:$C$614,0)),INDEX('DEQ Pollutant List'!$A$7:$A$614,MATCH($C308,'DEQ Pollutant List'!$B$7:$B$614,0))),"")</f>
        <v/>
      </c>
      <c r="F308" s="93"/>
      <c r="G308" s="94"/>
      <c r="H308" s="80"/>
      <c r="I308" s="77"/>
      <c r="J308" s="81"/>
      <c r="K308" s="79"/>
      <c r="L308" s="77"/>
      <c r="M308" s="81"/>
      <c r="N308" s="79"/>
    </row>
    <row r="309" spans="1:14" x14ac:dyDescent="0.35">
      <c r="A309" s="59"/>
      <c r="B309" s="90"/>
      <c r="C309" s="89"/>
      <c r="D309" s="61" t="str">
        <f>IFERROR(IF(C309="No CAS","",INDEX('DEQ Pollutant List'!$C$7:$C$614,MATCH('5. Pollutant Emissions - MB'!C309,'DEQ Pollutant List'!$B$7:$B$614,0))),"")</f>
        <v/>
      </c>
      <c r="E309" s="201" t="str">
        <f>IFERROR(IF(OR($C309="",$C309="No CAS"),INDEX('DEQ Pollutant List'!$A$7:$A$614,MATCH($D309,'DEQ Pollutant List'!$C$7:$C$614,0)),INDEX('DEQ Pollutant List'!$A$7:$A$614,MATCH($C309,'DEQ Pollutant List'!$B$7:$B$614,0))),"")</f>
        <v/>
      </c>
      <c r="F309" s="93"/>
      <c r="G309" s="94"/>
      <c r="H309" s="80"/>
      <c r="I309" s="77"/>
      <c r="J309" s="81"/>
      <c r="K309" s="79"/>
      <c r="L309" s="77"/>
      <c r="M309" s="81"/>
      <c r="N309" s="79"/>
    </row>
    <row r="310" spans="1:14" x14ac:dyDescent="0.35">
      <c r="A310" s="59"/>
      <c r="B310" s="90"/>
      <c r="C310" s="89"/>
      <c r="D310" s="61" t="str">
        <f>IFERROR(IF(C310="No CAS","",INDEX('DEQ Pollutant List'!$C$7:$C$614,MATCH('5. Pollutant Emissions - MB'!C310,'DEQ Pollutant List'!$B$7:$B$614,0))),"")</f>
        <v/>
      </c>
      <c r="E310" s="201" t="str">
        <f>IFERROR(IF(OR($C310="",$C310="No CAS"),INDEX('DEQ Pollutant List'!$A$7:$A$614,MATCH($D310,'DEQ Pollutant List'!$C$7:$C$614,0)),INDEX('DEQ Pollutant List'!$A$7:$A$614,MATCH($C310,'DEQ Pollutant List'!$B$7:$B$614,0))),"")</f>
        <v/>
      </c>
      <c r="F310" s="93"/>
      <c r="G310" s="94"/>
      <c r="H310" s="80"/>
      <c r="I310" s="77"/>
      <c r="J310" s="81"/>
      <c r="K310" s="79"/>
      <c r="L310" s="77"/>
      <c r="M310" s="81"/>
      <c r="N310" s="79"/>
    </row>
    <row r="311" spans="1:14" x14ac:dyDescent="0.35">
      <c r="A311" s="59"/>
      <c r="B311" s="90"/>
      <c r="C311" s="89"/>
      <c r="D311" s="61" t="str">
        <f>IFERROR(IF(C311="No CAS","",INDEX('DEQ Pollutant List'!$C$7:$C$614,MATCH('5. Pollutant Emissions - MB'!C311,'DEQ Pollutant List'!$B$7:$B$614,0))),"")</f>
        <v/>
      </c>
      <c r="E311" s="201" t="str">
        <f>IFERROR(IF(OR($C311="",$C311="No CAS"),INDEX('DEQ Pollutant List'!$A$7:$A$614,MATCH($D311,'DEQ Pollutant List'!$C$7:$C$614,0)),INDEX('DEQ Pollutant List'!$A$7:$A$614,MATCH($C311,'DEQ Pollutant List'!$B$7:$B$614,0))),"")</f>
        <v/>
      </c>
      <c r="F311" s="93"/>
      <c r="G311" s="94"/>
      <c r="H311" s="80"/>
      <c r="I311" s="77"/>
      <c r="J311" s="81"/>
      <c r="K311" s="79"/>
      <c r="L311" s="77"/>
      <c r="M311" s="81"/>
      <c r="N311" s="79"/>
    </row>
    <row r="312" spans="1:14" x14ac:dyDescent="0.35">
      <c r="A312" s="59"/>
      <c r="B312" s="90"/>
      <c r="C312" s="89"/>
      <c r="D312" s="61" t="str">
        <f>IFERROR(IF(C312="No CAS","",INDEX('DEQ Pollutant List'!$C$7:$C$614,MATCH('5. Pollutant Emissions - MB'!C312,'DEQ Pollutant List'!$B$7:$B$614,0))),"")</f>
        <v/>
      </c>
      <c r="E312" s="201" t="str">
        <f>IFERROR(IF(OR($C312="",$C312="No CAS"),INDEX('DEQ Pollutant List'!$A$7:$A$614,MATCH($D312,'DEQ Pollutant List'!$C$7:$C$614,0)),INDEX('DEQ Pollutant List'!$A$7:$A$614,MATCH($C312,'DEQ Pollutant List'!$B$7:$B$614,0))),"")</f>
        <v/>
      </c>
      <c r="F312" s="93"/>
      <c r="G312" s="94"/>
      <c r="H312" s="80"/>
      <c r="I312" s="77"/>
      <c r="J312" s="81"/>
      <c r="K312" s="79"/>
      <c r="L312" s="77"/>
      <c r="M312" s="81"/>
      <c r="N312" s="79"/>
    </row>
    <row r="313" spans="1:14" x14ac:dyDescent="0.35">
      <c r="A313" s="59"/>
      <c r="B313" s="90"/>
      <c r="C313" s="89"/>
      <c r="D313" s="61" t="str">
        <f>IFERROR(IF(C313="No CAS","",INDEX('DEQ Pollutant List'!$C$7:$C$614,MATCH('5. Pollutant Emissions - MB'!C313,'DEQ Pollutant List'!$B$7:$B$614,0))),"")</f>
        <v/>
      </c>
      <c r="E313" s="201" t="str">
        <f>IFERROR(IF(OR($C313="",$C313="No CAS"),INDEX('DEQ Pollutant List'!$A$7:$A$614,MATCH($D313,'DEQ Pollutant List'!$C$7:$C$614,0)),INDEX('DEQ Pollutant List'!$A$7:$A$614,MATCH($C313,'DEQ Pollutant List'!$B$7:$B$614,0))),"")</f>
        <v/>
      </c>
      <c r="F313" s="93"/>
      <c r="G313" s="94"/>
      <c r="H313" s="80"/>
      <c r="I313" s="77"/>
      <c r="J313" s="81"/>
      <c r="K313" s="79"/>
      <c r="L313" s="77"/>
      <c r="M313" s="81"/>
      <c r="N313" s="79"/>
    </row>
    <row r="314" spans="1:14" x14ac:dyDescent="0.35">
      <c r="A314" s="59"/>
      <c r="B314" s="90"/>
      <c r="C314" s="89"/>
      <c r="D314" s="61" t="str">
        <f>IFERROR(IF(C314="No CAS","",INDEX('DEQ Pollutant List'!$C$7:$C$614,MATCH('5. Pollutant Emissions - MB'!C314,'DEQ Pollutant List'!$B$7:$B$614,0))),"")</f>
        <v/>
      </c>
      <c r="E314" s="201" t="str">
        <f>IFERROR(IF(OR($C314="",$C314="No CAS"),INDEX('DEQ Pollutant List'!$A$7:$A$614,MATCH($D314,'DEQ Pollutant List'!$C$7:$C$614,0)),INDEX('DEQ Pollutant List'!$A$7:$A$614,MATCH($C314,'DEQ Pollutant List'!$B$7:$B$614,0))),"")</f>
        <v/>
      </c>
      <c r="F314" s="93"/>
      <c r="G314" s="94"/>
      <c r="H314" s="80"/>
      <c r="I314" s="77"/>
      <c r="J314" s="81"/>
      <c r="K314" s="79"/>
      <c r="L314" s="77"/>
      <c r="M314" s="81"/>
      <c r="N314" s="79"/>
    </row>
    <row r="315" spans="1:14" x14ac:dyDescent="0.35">
      <c r="A315" s="59"/>
      <c r="B315" s="90"/>
      <c r="C315" s="89"/>
      <c r="D315" s="61" t="str">
        <f>IFERROR(IF(C315="No CAS","",INDEX('DEQ Pollutant List'!$C$7:$C$614,MATCH('5. Pollutant Emissions - MB'!C315,'DEQ Pollutant List'!$B$7:$B$614,0))),"")</f>
        <v/>
      </c>
      <c r="E315" s="201" t="str">
        <f>IFERROR(IF(OR($C315="",$C315="No CAS"),INDEX('DEQ Pollutant List'!$A$7:$A$614,MATCH($D315,'DEQ Pollutant List'!$C$7:$C$614,0)),INDEX('DEQ Pollutant List'!$A$7:$A$614,MATCH($C315,'DEQ Pollutant List'!$B$7:$B$614,0))),"")</f>
        <v/>
      </c>
      <c r="F315" s="93"/>
      <c r="G315" s="94"/>
      <c r="H315" s="80"/>
      <c r="I315" s="77"/>
      <c r="J315" s="81"/>
      <c r="K315" s="79"/>
      <c r="L315" s="77"/>
      <c r="M315" s="81"/>
      <c r="N315" s="79"/>
    </row>
    <row r="316" spans="1:14" x14ac:dyDescent="0.35">
      <c r="A316" s="59"/>
      <c r="B316" s="90"/>
      <c r="C316" s="89"/>
      <c r="D316" s="61" t="str">
        <f>IFERROR(IF(C316="No CAS","",INDEX('DEQ Pollutant List'!$C$7:$C$614,MATCH('5. Pollutant Emissions - MB'!C316,'DEQ Pollutant List'!$B$7:$B$614,0))),"")</f>
        <v/>
      </c>
      <c r="E316" s="201" t="str">
        <f>IFERROR(IF(OR($C316="",$C316="No CAS"),INDEX('DEQ Pollutant List'!$A$7:$A$614,MATCH($D316,'DEQ Pollutant List'!$C$7:$C$614,0)),INDEX('DEQ Pollutant List'!$A$7:$A$614,MATCH($C316,'DEQ Pollutant List'!$B$7:$B$614,0))),"")</f>
        <v/>
      </c>
      <c r="F316" s="93"/>
      <c r="G316" s="94"/>
      <c r="H316" s="80"/>
      <c r="I316" s="77"/>
      <c r="J316" s="81"/>
      <c r="K316" s="79"/>
      <c r="L316" s="77"/>
      <c r="M316" s="81"/>
      <c r="N316" s="79"/>
    </row>
    <row r="317" spans="1:14" x14ac:dyDescent="0.35">
      <c r="A317" s="59"/>
      <c r="B317" s="90"/>
      <c r="C317" s="89"/>
      <c r="D317" s="61" t="str">
        <f>IFERROR(IF(C317="No CAS","",INDEX('DEQ Pollutant List'!$C$7:$C$614,MATCH('5. Pollutant Emissions - MB'!C317,'DEQ Pollutant List'!$B$7:$B$614,0))),"")</f>
        <v/>
      </c>
      <c r="E317" s="201" t="str">
        <f>IFERROR(IF(OR($C317="",$C317="No CAS"),INDEX('DEQ Pollutant List'!$A$7:$A$614,MATCH($D317,'DEQ Pollutant List'!$C$7:$C$614,0)),INDEX('DEQ Pollutant List'!$A$7:$A$614,MATCH($C317,'DEQ Pollutant List'!$B$7:$B$614,0))),"")</f>
        <v/>
      </c>
      <c r="F317" s="93"/>
      <c r="G317" s="94"/>
      <c r="H317" s="80"/>
      <c r="I317" s="77"/>
      <c r="J317" s="81"/>
      <c r="K317" s="79"/>
      <c r="L317" s="77"/>
      <c r="M317" s="81"/>
      <c r="N317" s="79"/>
    </row>
    <row r="318" spans="1:14" x14ac:dyDescent="0.35">
      <c r="A318" s="59"/>
      <c r="B318" s="90"/>
      <c r="C318" s="89"/>
      <c r="D318" s="61" t="str">
        <f>IFERROR(IF(C318="No CAS","",INDEX('DEQ Pollutant List'!$C$7:$C$614,MATCH('5. Pollutant Emissions - MB'!C318,'DEQ Pollutant List'!$B$7:$B$614,0))),"")</f>
        <v/>
      </c>
      <c r="E318" s="201" t="str">
        <f>IFERROR(IF(OR($C318="",$C318="No CAS"),INDEX('DEQ Pollutant List'!$A$7:$A$614,MATCH($D318,'DEQ Pollutant List'!$C$7:$C$614,0)),INDEX('DEQ Pollutant List'!$A$7:$A$614,MATCH($C318,'DEQ Pollutant List'!$B$7:$B$614,0))),"")</f>
        <v/>
      </c>
      <c r="F318" s="93"/>
      <c r="G318" s="94"/>
      <c r="H318" s="80"/>
      <c r="I318" s="77"/>
      <c r="J318" s="81"/>
      <c r="K318" s="79"/>
      <c r="L318" s="77"/>
      <c r="M318" s="81"/>
      <c r="N318" s="79"/>
    </row>
    <row r="319" spans="1:14" x14ac:dyDescent="0.35">
      <c r="A319" s="59"/>
      <c r="B319" s="90"/>
      <c r="C319" s="89"/>
      <c r="D319" s="61" t="str">
        <f>IFERROR(IF(C319="No CAS","",INDEX('DEQ Pollutant List'!$C$7:$C$614,MATCH('5. Pollutant Emissions - MB'!C319,'DEQ Pollutant List'!$B$7:$B$614,0))),"")</f>
        <v/>
      </c>
      <c r="E319" s="201" t="str">
        <f>IFERROR(IF(OR($C319="",$C319="No CAS"),INDEX('DEQ Pollutant List'!$A$7:$A$614,MATCH($D319,'DEQ Pollutant List'!$C$7:$C$614,0)),INDEX('DEQ Pollutant List'!$A$7:$A$614,MATCH($C319,'DEQ Pollutant List'!$B$7:$B$614,0))),"")</f>
        <v/>
      </c>
      <c r="F319" s="93"/>
      <c r="G319" s="94"/>
      <c r="H319" s="80"/>
      <c r="I319" s="77"/>
      <c r="J319" s="81"/>
      <c r="K319" s="79"/>
      <c r="L319" s="77"/>
      <c r="M319" s="81"/>
      <c r="N319" s="79"/>
    </row>
    <row r="320" spans="1:14" x14ac:dyDescent="0.35">
      <c r="A320" s="59"/>
      <c r="B320" s="90"/>
      <c r="C320" s="89"/>
      <c r="D320" s="61" t="str">
        <f>IFERROR(IF(C320="No CAS","",INDEX('DEQ Pollutant List'!$C$7:$C$614,MATCH('5. Pollutant Emissions - MB'!C320,'DEQ Pollutant List'!$B$7:$B$614,0))),"")</f>
        <v/>
      </c>
      <c r="E320" s="201" t="str">
        <f>IFERROR(IF(OR($C320="",$C320="No CAS"),INDEX('DEQ Pollutant List'!$A$7:$A$614,MATCH($D320,'DEQ Pollutant List'!$C$7:$C$614,0)),INDEX('DEQ Pollutant List'!$A$7:$A$614,MATCH($C320,'DEQ Pollutant List'!$B$7:$B$614,0))),"")</f>
        <v/>
      </c>
      <c r="F320" s="93"/>
      <c r="G320" s="94"/>
      <c r="H320" s="80"/>
      <c r="I320" s="77"/>
      <c r="J320" s="81"/>
      <c r="K320" s="79"/>
      <c r="L320" s="77"/>
      <c r="M320" s="81"/>
      <c r="N320" s="79"/>
    </row>
    <row r="321" spans="1:14" x14ac:dyDescent="0.35">
      <c r="A321" s="59"/>
      <c r="B321" s="90"/>
      <c r="C321" s="89"/>
      <c r="D321" s="61" t="str">
        <f>IFERROR(IF(C321="No CAS","",INDEX('DEQ Pollutant List'!$C$7:$C$614,MATCH('5. Pollutant Emissions - MB'!C321,'DEQ Pollutant List'!$B$7:$B$614,0))),"")</f>
        <v/>
      </c>
      <c r="E321" s="201" t="str">
        <f>IFERROR(IF(OR($C321="",$C321="No CAS"),INDEX('DEQ Pollutant List'!$A$7:$A$614,MATCH($D321,'DEQ Pollutant List'!$C$7:$C$614,0)),INDEX('DEQ Pollutant List'!$A$7:$A$614,MATCH($C321,'DEQ Pollutant List'!$B$7:$B$614,0))),"")</f>
        <v/>
      </c>
      <c r="F321" s="93"/>
      <c r="G321" s="94"/>
      <c r="H321" s="80"/>
      <c r="I321" s="77"/>
      <c r="J321" s="81"/>
      <c r="K321" s="79"/>
      <c r="L321" s="77"/>
      <c r="M321" s="81"/>
      <c r="N321" s="79"/>
    </row>
    <row r="322" spans="1:14" x14ac:dyDescent="0.35">
      <c r="A322" s="59"/>
      <c r="B322" s="90"/>
      <c r="C322" s="89"/>
      <c r="D322" s="61" t="str">
        <f>IFERROR(IF(C322="No CAS","",INDEX('DEQ Pollutant List'!$C$7:$C$614,MATCH('5. Pollutant Emissions - MB'!C322,'DEQ Pollutant List'!$B$7:$B$614,0))),"")</f>
        <v/>
      </c>
      <c r="E322" s="201" t="str">
        <f>IFERROR(IF(OR($C322="",$C322="No CAS"),INDEX('DEQ Pollutant List'!$A$7:$A$614,MATCH($D322,'DEQ Pollutant List'!$C$7:$C$614,0)),INDEX('DEQ Pollutant List'!$A$7:$A$614,MATCH($C322,'DEQ Pollutant List'!$B$7:$B$614,0))),"")</f>
        <v/>
      </c>
      <c r="F322" s="93"/>
      <c r="G322" s="94"/>
      <c r="H322" s="80"/>
      <c r="I322" s="77"/>
      <c r="J322" s="81"/>
      <c r="K322" s="79"/>
      <c r="L322" s="77"/>
      <c r="M322" s="81"/>
      <c r="N322" s="79"/>
    </row>
    <row r="323" spans="1:14" x14ac:dyDescent="0.35">
      <c r="A323" s="59"/>
      <c r="B323" s="90"/>
      <c r="C323" s="89"/>
      <c r="D323" s="61" t="str">
        <f>IFERROR(IF(C323="No CAS","",INDEX('DEQ Pollutant List'!$C$7:$C$614,MATCH('5. Pollutant Emissions - MB'!C323,'DEQ Pollutant List'!$B$7:$B$614,0))),"")</f>
        <v/>
      </c>
      <c r="E323" s="201" t="str">
        <f>IFERROR(IF(OR($C323="",$C323="No CAS"),INDEX('DEQ Pollutant List'!$A$7:$A$614,MATCH($D323,'DEQ Pollutant List'!$C$7:$C$614,0)),INDEX('DEQ Pollutant List'!$A$7:$A$614,MATCH($C323,'DEQ Pollutant List'!$B$7:$B$614,0))),"")</f>
        <v/>
      </c>
      <c r="F323" s="93"/>
      <c r="G323" s="94"/>
      <c r="H323" s="80"/>
      <c r="I323" s="77"/>
      <c r="J323" s="81"/>
      <c r="K323" s="79"/>
      <c r="L323" s="77"/>
      <c r="M323" s="81"/>
      <c r="N323" s="79"/>
    </row>
    <row r="324" spans="1:14" x14ac:dyDescent="0.35">
      <c r="A324" s="59"/>
      <c r="B324" s="90"/>
      <c r="C324" s="89"/>
      <c r="D324" s="61" t="str">
        <f>IFERROR(IF(C324="No CAS","",INDEX('DEQ Pollutant List'!$C$7:$C$614,MATCH('5. Pollutant Emissions - MB'!C324,'DEQ Pollutant List'!$B$7:$B$614,0))),"")</f>
        <v/>
      </c>
      <c r="E324" s="201" t="str">
        <f>IFERROR(IF(OR($C324="",$C324="No CAS"),INDEX('DEQ Pollutant List'!$A$7:$A$614,MATCH($D324,'DEQ Pollutant List'!$C$7:$C$614,0)),INDEX('DEQ Pollutant List'!$A$7:$A$614,MATCH($C324,'DEQ Pollutant List'!$B$7:$B$614,0))),"")</f>
        <v/>
      </c>
      <c r="F324" s="93"/>
      <c r="G324" s="94"/>
      <c r="H324" s="80"/>
      <c r="I324" s="77"/>
      <c r="J324" s="81"/>
      <c r="K324" s="79"/>
      <c r="L324" s="77"/>
      <c r="M324" s="81"/>
      <c r="N324" s="79"/>
    </row>
    <row r="325" spans="1:14" x14ac:dyDescent="0.35">
      <c r="A325" s="59"/>
      <c r="B325" s="90"/>
      <c r="C325" s="89"/>
      <c r="D325" s="61" t="str">
        <f>IFERROR(IF(C325="No CAS","",INDEX('DEQ Pollutant List'!$C$7:$C$614,MATCH('5. Pollutant Emissions - MB'!C325,'DEQ Pollutant List'!$B$7:$B$614,0))),"")</f>
        <v/>
      </c>
      <c r="E325" s="201" t="str">
        <f>IFERROR(IF(OR($C325="",$C325="No CAS"),INDEX('DEQ Pollutant List'!$A$7:$A$614,MATCH($D325,'DEQ Pollutant List'!$C$7:$C$614,0)),INDEX('DEQ Pollutant List'!$A$7:$A$614,MATCH($C325,'DEQ Pollutant List'!$B$7:$B$614,0))),"")</f>
        <v/>
      </c>
      <c r="F325" s="93"/>
      <c r="G325" s="94"/>
      <c r="H325" s="80"/>
      <c r="I325" s="77"/>
      <c r="J325" s="81"/>
      <c r="K325" s="79"/>
      <c r="L325" s="77"/>
      <c r="M325" s="81"/>
      <c r="N325" s="79"/>
    </row>
    <row r="326" spans="1:14" x14ac:dyDescent="0.35">
      <c r="A326" s="59"/>
      <c r="B326" s="90"/>
      <c r="C326" s="89"/>
      <c r="D326" s="61" t="str">
        <f>IFERROR(IF(C326="No CAS","",INDEX('DEQ Pollutant List'!$C$7:$C$614,MATCH('5. Pollutant Emissions - MB'!C326,'DEQ Pollutant List'!$B$7:$B$614,0))),"")</f>
        <v/>
      </c>
      <c r="E326" s="201" t="str">
        <f>IFERROR(IF(OR($C326="",$C326="No CAS"),INDEX('DEQ Pollutant List'!$A$7:$A$614,MATCH($D326,'DEQ Pollutant List'!$C$7:$C$614,0)),INDEX('DEQ Pollutant List'!$A$7:$A$614,MATCH($C326,'DEQ Pollutant List'!$B$7:$B$614,0))),"")</f>
        <v/>
      </c>
      <c r="F326" s="93"/>
      <c r="G326" s="94"/>
      <c r="H326" s="80"/>
      <c r="I326" s="77"/>
      <c r="J326" s="81"/>
      <c r="K326" s="79"/>
      <c r="L326" s="77"/>
      <c r="M326" s="81"/>
      <c r="N326" s="79"/>
    </row>
    <row r="327" spans="1:14" x14ac:dyDescent="0.35">
      <c r="A327" s="59"/>
      <c r="B327" s="90"/>
      <c r="C327" s="89"/>
      <c r="D327" s="61" t="str">
        <f>IFERROR(IF(C327="No CAS","",INDEX('DEQ Pollutant List'!$C$7:$C$614,MATCH('5. Pollutant Emissions - MB'!C327,'DEQ Pollutant List'!$B$7:$B$614,0))),"")</f>
        <v/>
      </c>
      <c r="E327" s="201" t="str">
        <f>IFERROR(IF(OR($C327="",$C327="No CAS"),INDEX('DEQ Pollutant List'!$A$7:$A$614,MATCH($D327,'DEQ Pollutant List'!$C$7:$C$614,0)),INDEX('DEQ Pollutant List'!$A$7:$A$614,MATCH($C327,'DEQ Pollutant List'!$B$7:$B$614,0))),"")</f>
        <v/>
      </c>
      <c r="F327" s="93"/>
      <c r="G327" s="94"/>
      <c r="H327" s="80"/>
      <c r="I327" s="77"/>
      <c r="J327" s="81"/>
      <c r="K327" s="79"/>
      <c r="L327" s="77"/>
      <c r="M327" s="81"/>
      <c r="N327" s="79"/>
    </row>
    <row r="328" spans="1:14" x14ac:dyDescent="0.35">
      <c r="A328" s="59"/>
      <c r="B328" s="90"/>
      <c r="C328" s="89"/>
      <c r="D328" s="61" t="str">
        <f>IFERROR(IF(C328="No CAS","",INDEX('DEQ Pollutant List'!$C$7:$C$614,MATCH('5. Pollutant Emissions - MB'!C328,'DEQ Pollutant List'!$B$7:$B$614,0))),"")</f>
        <v/>
      </c>
      <c r="E328" s="201" t="str">
        <f>IFERROR(IF(OR($C328="",$C328="No CAS"),INDEX('DEQ Pollutant List'!$A$7:$A$614,MATCH($D328,'DEQ Pollutant List'!$C$7:$C$614,0)),INDEX('DEQ Pollutant List'!$A$7:$A$614,MATCH($C328,'DEQ Pollutant List'!$B$7:$B$614,0))),"")</f>
        <v/>
      </c>
      <c r="F328" s="93"/>
      <c r="G328" s="94"/>
      <c r="H328" s="80"/>
      <c r="I328" s="77"/>
      <c r="J328" s="81"/>
      <c r="K328" s="79"/>
      <c r="L328" s="77"/>
      <c r="M328" s="81"/>
      <c r="N328" s="79"/>
    </row>
    <row r="329" spans="1:14" x14ac:dyDescent="0.35">
      <c r="A329" s="59"/>
      <c r="B329" s="90"/>
      <c r="C329" s="89"/>
      <c r="D329" s="61" t="str">
        <f>IFERROR(IF(C329="No CAS","",INDEX('DEQ Pollutant List'!$C$7:$C$614,MATCH('5. Pollutant Emissions - MB'!C329,'DEQ Pollutant List'!$B$7:$B$614,0))),"")</f>
        <v/>
      </c>
      <c r="E329" s="201" t="str">
        <f>IFERROR(IF(OR($C329="",$C329="No CAS"),INDEX('DEQ Pollutant List'!$A$7:$A$614,MATCH($D329,'DEQ Pollutant List'!$C$7:$C$614,0)),INDEX('DEQ Pollutant List'!$A$7:$A$614,MATCH($C329,'DEQ Pollutant List'!$B$7:$B$614,0))),"")</f>
        <v/>
      </c>
      <c r="F329" s="93"/>
      <c r="G329" s="94"/>
      <c r="H329" s="80"/>
      <c r="I329" s="77"/>
      <c r="J329" s="81"/>
      <c r="K329" s="79"/>
      <c r="L329" s="77"/>
      <c r="M329" s="81"/>
      <c r="N329" s="79"/>
    </row>
    <row r="330" spans="1:14" x14ac:dyDescent="0.35">
      <c r="A330" s="59"/>
      <c r="B330" s="90"/>
      <c r="C330" s="89"/>
      <c r="D330" s="61" t="str">
        <f>IFERROR(IF(C330="No CAS","",INDEX('DEQ Pollutant List'!$C$7:$C$614,MATCH('5. Pollutant Emissions - MB'!C330,'DEQ Pollutant List'!$B$7:$B$614,0))),"")</f>
        <v/>
      </c>
      <c r="E330" s="201" t="str">
        <f>IFERROR(IF(OR($C330="",$C330="No CAS"),INDEX('DEQ Pollutant List'!$A$7:$A$614,MATCH($D330,'DEQ Pollutant List'!$C$7:$C$614,0)),INDEX('DEQ Pollutant List'!$A$7:$A$614,MATCH($C330,'DEQ Pollutant List'!$B$7:$B$614,0))),"")</f>
        <v/>
      </c>
      <c r="F330" s="93"/>
      <c r="G330" s="94"/>
      <c r="H330" s="80"/>
      <c r="I330" s="77"/>
      <c r="J330" s="81"/>
      <c r="K330" s="79"/>
      <c r="L330" s="77"/>
      <c r="M330" s="81"/>
      <c r="N330" s="79"/>
    </row>
    <row r="331" spans="1:14" x14ac:dyDescent="0.35">
      <c r="A331" s="59"/>
      <c r="B331" s="90"/>
      <c r="C331" s="89"/>
      <c r="D331" s="61" t="str">
        <f>IFERROR(IF(C331="No CAS","",INDEX('DEQ Pollutant List'!$C$7:$C$614,MATCH('5. Pollutant Emissions - MB'!C331,'DEQ Pollutant List'!$B$7:$B$614,0))),"")</f>
        <v/>
      </c>
      <c r="E331" s="201" t="str">
        <f>IFERROR(IF(OR($C331="",$C331="No CAS"),INDEX('DEQ Pollutant List'!$A$7:$A$614,MATCH($D331,'DEQ Pollutant List'!$C$7:$C$614,0)),INDEX('DEQ Pollutant List'!$A$7:$A$614,MATCH($C331,'DEQ Pollutant List'!$B$7:$B$614,0))),"")</f>
        <v/>
      </c>
      <c r="F331" s="93"/>
      <c r="G331" s="94"/>
      <c r="H331" s="80"/>
      <c r="I331" s="77"/>
      <c r="J331" s="81"/>
      <c r="K331" s="79"/>
      <c r="L331" s="77"/>
      <c r="M331" s="81"/>
      <c r="N331" s="79"/>
    </row>
    <row r="332" spans="1:14" x14ac:dyDescent="0.35">
      <c r="A332" s="59"/>
      <c r="B332" s="90"/>
      <c r="C332" s="89"/>
      <c r="D332" s="61" t="str">
        <f>IFERROR(IF(C332="No CAS","",INDEX('DEQ Pollutant List'!$C$7:$C$614,MATCH('5. Pollutant Emissions - MB'!C332,'DEQ Pollutant List'!$B$7:$B$614,0))),"")</f>
        <v/>
      </c>
      <c r="E332" s="201" t="str">
        <f>IFERROR(IF(OR($C332="",$C332="No CAS"),INDEX('DEQ Pollutant List'!$A$7:$A$614,MATCH($D332,'DEQ Pollutant List'!$C$7:$C$614,0)),INDEX('DEQ Pollutant List'!$A$7:$A$614,MATCH($C332,'DEQ Pollutant List'!$B$7:$B$614,0))),"")</f>
        <v/>
      </c>
      <c r="F332" s="93"/>
      <c r="G332" s="94"/>
      <c r="H332" s="80"/>
      <c r="I332" s="77"/>
      <c r="J332" s="81"/>
      <c r="K332" s="79"/>
      <c r="L332" s="77"/>
      <c r="M332" s="81"/>
      <c r="N332" s="79"/>
    </row>
    <row r="333" spans="1:14" x14ac:dyDescent="0.35">
      <c r="A333" s="59"/>
      <c r="B333" s="90"/>
      <c r="C333" s="89"/>
      <c r="D333" s="61" t="str">
        <f>IFERROR(IF(C333="No CAS","",INDEX('DEQ Pollutant List'!$C$7:$C$614,MATCH('5. Pollutant Emissions - MB'!C333,'DEQ Pollutant List'!$B$7:$B$614,0))),"")</f>
        <v/>
      </c>
      <c r="E333" s="201" t="str">
        <f>IFERROR(IF(OR($C333="",$C333="No CAS"),INDEX('DEQ Pollutant List'!$A$7:$A$614,MATCH($D333,'DEQ Pollutant List'!$C$7:$C$614,0)),INDEX('DEQ Pollutant List'!$A$7:$A$614,MATCH($C333,'DEQ Pollutant List'!$B$7:$B$614,0))),"")</f>
        <v/>
      </c>
      <c r="F333" s="93"/>
      <c r="G333" s="94"/>
      <c r="H333" s="80"/>
      <c r="I333" s="77"/>
      <c r="J333" s="81"/>
      <c r="K333" s="79"/>
      <c r="L333" s="77"/>
      <c r="M333" s="81"/>
      <c r="N333" s="79"/>
    </row>
    <row r="334" spans="1:14" x14ac:dyDescent="0.35">
      <c r="A334" s="59"/>
      <c r="B334" s="90"/>
      <c r="C334" s="89"/>
      <c r="D334" s="61" t="str">
        <f>IFERROR(IF(C334="No CAS","",INDEX('DEQ Pollutant List'!$C$7:$C$614,MATCH('5. Pollutant Emissions - MB'!C334,'DEQ Pollutant List'!$B$7:$B$614,0))),"")</f>
        <v/>
      </c>
      <c r="E334" s="201" t="str">
        <f>IFERROR(IF(OR($C334="",$C334="No CAS"),INDEX('DEQ Pollutant List'!$A$7:$A$614,MATCH($D334,'DEQ Pollutant List'!$C$7:$C$614,0)),INDEX('DEQ Pollutant List'!$A$7:$A$614,MATCH($C334,'DEQ Pollutant List'!$B$7:$B$614,0))),"")</f>
        <v/>
      </c>
      <c r="F334" s="93"/>
      <c r="G334" s="94"/>
      <c r="H334" s="80"/>
      <c r="I334" s="77"/>
      <c r="J334" s="81"/>
      <c r="K334" s="79"/>
      <c r="L334" s="77"/>
      <c r="M334" s="81"/>
      <c r="N334" s="79"/>
    </row>
    <row r="335" spans="1:14" x14ac:dyDescent="0.35">
      <c r="A335" s="59"/>
      <c r="B335" s="90"/>
      <c r="C335" s="89"/>
      <c r="D335" s="61" t="str">
        <f>IFERROR(IF(C335="No CAS","",INDEX('DEQ Pollutant List'!$C$7:$C$614,MATCH('5. Pollutant Emissions - MB'!C335,'DEQ Pollutant List'!$B$7:$B$614,0))),"")</f>
        <v/>
      </c>
      <c r="E335" s="201" t="str">
        <f>IFERROR(IF(OR($C335="",$C335="No CAS"),INDEX('DEQ Pollutant List'!$A$7:$A$614,MATCH($D335,'DEQ Pollutant List'!$C$7:$C$614,0)),INDEX('DEQ Pollutant List'!$A$7:$A$614,MATCH($C335,'DEQ Pollutant List'!$B$7:$B$614,0))),"")</f>
        <v/>
      </c>
      <c r="F335" s="93"/>
      <c r="G335" s="94"/>
      <c r="H335" s="80"/>
      <c r="I335" s="77"/>
      <c r="J335" s="81"/>
      <c r="K335" s="79"/>
      <c r="L335" s="77"/>
      <c r="M335" s="81"/>
      <c r="N335" s="79"/>
    </row>
    <row r="336" spans="1:14" x14ac:dyDescent="0.35">
      <c r="A336" s="59"/>
      <c r="B336" s="90"/>
      <c r="C336" s="89"/>
      <c r="D336" s="61" t="str">
        <f>IFERROR(IF(C336="No CAS","",INDEX('DEQ Pollutant List'!$C$7:$C$614,MATCH('5. Pollutant Emissions - MB'!C336,'DEQ Pollutant List'!$B$7:$B$614,0))),"")</f>
        <v/>
      </c>
      <c r="E336" s="201" t="str">
        <f>IFERROR(IF(OR($C336="",$C336="No CAS"),INDEX('DEQ Pollutant List'!$A$7:$A$614,MATCH($D336,'DEQ Pollutant List'!$C$7:$C$614,0)),INDEX('DEQ Pollutant List'!$A$7:$A$614,MATCH($C336,'DEQ Pollutant List'!$B$7:$B$614,0))),"")</f>
        <v/>
      </c>
      <c r="F336" s="93"/>
      <c r="G336" s="94"/>
      <c r="H336" s="80"/>
      <c r="I336" s="77"/>
      <c r="J336" s="81"/>
      <c r="K336" s="79"/>
      <c r="L336" s="77"/>
      <c r="M336" s="81"/>
      <c r="N336" s="79"/>
    </row>
    <row r="337" spans="1:14" x14ac:dyDescent="0.35">
      <c r="A337" s="59"/>
      <c r="B337" s="90"/>
      <c r="C337" s="89"/>
      <c r="D337" s="61" t="str">
        <f>IFERROR(IF(C337="No CAS","",INDEX('DEQ Pollutant List'!$C$7:$C$614,MATCH('5. Pollutant Emissions - MB'!C337,'DEQ Pollutant List'!$B$7:$B$614,0))),"")</f>
        <v/>
      </c>
      <c r="E337" s="201" t="str">
        <f>IFERROR(IF(OR($C337="",$C337="No CAS"),INDEX('DEQ Pollutant List'!$A$7:$A$614,MATCH($D337,'DEQ Pollutant List'!$C$7:$C$614,0)),INDEX('DEQ Pollutant List'!$A$7:$A$614,MATCH($C337,'DEQ Pollutant List'!$B$7:$B$614,0))),"")</f>
        <v/>
      </c>
      <c r="F337" s="93"/>
      <c r="G337" s="94"/>
      <c r="H337" s="80"/>
      <c r="I337" s="77"/>
      <c r="J337" s="81"/>
      <c r="K337" s="79"/>
      <c r="L337" s="77"/>
      <c r="M337" s="81"/>
      <c r="N337" s="79"/>
    </row>
    <row r="338" spans="1:14" x14ac:dyDescent="0.35">
      <c r="A338" s="59"/>
      <c r="B338" s="90"/>
      <c r="C338" s="89"/>
      <c r="D338" s="61" t="str">
        <f>IFERROR(IF(C338="No CAS","",INDEX('DEQ Pollutant List'!$C$7:$C$614,MATCH('5. Pollutant Emissions - MB'!C338,'DEQ Pollutant List'!$B$7:$B$614,0))),"")</f>
        <v/>
      </c>
      <c r="E338" s="201" t="str">
        <f>IFERROR(IF(OR($C338="",$C338="No CAS"),INDEX('DEQ Pollutant List'!$A$7:$A$614,MATCH($D338,'DEQ Pollutant List'!$C$7:$C$614,0)),INDEX('DEQ Pollutant List'!$A$7:$A$614,MATCH($C338,'DEQ Pollutant List'!$B$7:$B$614,0))),"")</f>
        <v/>
      </c>
      <c r="F338" s="93"/>
      <c r="G338" s="94"/>
      <c r="H338" s="80"/>
      <c r="I338" s="77"/>
      <c r="J338" s="81"/>
      <c r="K338" s="79"/>
      <c r="L338" s="77"/>
      <c r="M338" s="81"/>
      <c r="N338" s="79"/>
    </row>
    <row r="339" spans="1:14" x14ac:dyDescent="0.35">
      <c r="A339" s="59"/>
      <c r="B339" s="90"/>
      <c r="C339" s="89"/>
      <c r="D339" s="61" t="str">
        <f>IFERROR(IF(C339="No CAS","",INDEX('DEQ Pollutant List'!$C$7:$C$614,MATCH('5. Pollutant Emissions - MB'!C339,'DEQ Pollutant List'!$B$7:$B$614,0))),"")</f>
        <v/>
      </c>
      <c r="E339" s="201" t="str">
        <f>IFERROR(IF(OR($C339="",$C339="No CAS"),INDEX('DEQ Pollutant List'!$A$7:$A$614,MATCH($D339,'DEQ Pollutant List'!$C$7:$C$614,0)),INDEX('DEQ Pollutant List'!$A$7:$A$614,MATCH($C339,'DEQ Pollutant List'!$B$7:$B$614,0))),"")</f>
        <v/>
      </c>
      <c r="F339" s="93"/>
      <c r="G339" s="94"/>
      <c r="H339" s="80"/>
      <c r="I339" s="77"/>
      <c r="J339" s="81"/>
      <c r="K339" s="79"/>
      <c r="L339" s="77"/>
      <c r="M339" s="81"/>
      <c r="N339" s="79"/>
    </row>
    <row r="340" spans="1:14" x14ac:dyDescent="0.35">
      <c r="A340" s="59"/>
      <c r="B340" s="90"/>
      <c r="C340" s="89"/>
      <c r="D340" s="61" t="str">
        <f>IFERROR(IF(C340="No CAS","",INDEX('DEQ Pollutant List'!$C$7:$C$614,MATCH('5. Pollutant Emissions - MB'!C340,'DEQ Pollutant List'!$B$7:$B$614,0))),"")</f>
        <v/>
      </c>
      <c r="E340" s="201" t="str">
        <f>IFERROR(IF(OR($C340="",$C340="No CAS"),INDEX('DEQ Pollutant List'!$A$7:$A$614,MATCH($D340,'DEQ Pollutant List'!$C$7:$C$614,0)),INDEX('DEQ Pollutant List'!$A$7:$A$614,MATCH($C340,'DEQ Pollutant List'!$B$7:$B$614,0))),"")</f>
        <v/>
      </c>
      <c r="F340" s="93"/>
      <c r="G340" s="94"/>
      <c r="H340" s="80"/>
      <c r="I340" s="77"/>
      <c r="J340" s="81"/>
      <c r="K340" s="79"/>
      <c r="L340" s="77"/>
      <c r="M340" s="81"/>
      <c r="N340" s="79"/>
    </row>
    <row r="341" spans="1:14" x14ac:dyDescent="0.35">
      <c r="A341" s="59"/>
      <c r="B341" s="90"/>
      <c r="C341" s="89"/>
      <c r="D341" s="61" t="str">
        <f>IFERROR(IF(C341="No CAS","",INDEX('DEQ Pollutant List'!$C$7:$C$614,MATCH('5. Pollutant Emissions - MB'!C341,'DEQ Pollutant List'!$B$7:$B$614,0))),"")</f>
        <v/>
      </c>
      <c r="E341" s="201" t="str">
        <f>IFERROR(IF(OR($C341="",$C341="No CAS"),INDEX('DEQ Pollutant List'!$A$7:$A$614,MATCH($D341,'DEQ Pollutant List'!$C$7:$C$614,0)),INDEX('DEQ Pollutant List'!$A$7:$A$614,MATCH($C341,'DEQ Pollutant List'!$B$7:$B$614,0))),"")</f>
        <v/>
      </c>
      <c r="F341" s="93"/>
      <c r="G341" s="94"/>
      <c r="H341" s="80"/>
      <c r="I341" s="77"/>
      <c r="J341" s="81"/>
      <c r="K341" s="79"/>
      <c r="L341" s="77"/>
      <c r="M341" s="81"/>
      <c r="N341" s="79"/>
    </row>
    <row r="342" spans="1:14" x14ac:dyDescent="0.35">
      <c r="A342" s="59"/>
      <c r="B342" s="90"/>
      <c r="C342" s="89"/>
      <c r="D342" s="61" t="str">
        <f>IFERROR(IF(C342="No CAS","",INDEX('DEQ Pollutant List'!$C$7:$C$614,MATCH('5. Pollutant Emissions - MB'!C342,'DEQ Pollutant List'!$B$7:$B$614,0))),"")</f>
        <v/>
      </c>
      <c r="E342" s="201" t="str">
        <f>IFERROR(IF(OR($C342="",$C342="No CAS"),INDEX('DEQ Pollutant List'!$A$7:$A$614,MATCH($D342,'DEQ Pollutant List'!$C$7:$C$614,0)),INDEX('DEQ Pollutant List'!$A$7:$A$614,MATCH($C342,'DEQ Pollutant List'!$B$7:$B$614,0))),"")</f>
        <v/>
      </c>
      <c r="F342" s="93"/>
      <c r="G342" s="94"/>
      <c r="H342" s="80"/>
      <c r="I342" s="77"/>
      <c r="J342" s="81"/>
      <c r="K342" s="79"/>
      <c r="L342" s="77"/>
      <c r="M342" s="81"/>
      <c r="N342" s="79"/>
    </row>
    <row r="343" spans="1:14" x14ac:dyDescent="0.35">
      <c r="A343" s="59"/>
      <c r="B343" s="90"/>
      <c r="C343" s="89"/>
      <c r="D343" s="61" t="str">
        <f>IFERROR(IF(C343="No CAS","",INDEX('DEQ Pollutant List'!$C$7:$C$614,MATCH('5. Pollutant Emissions - MB'!C343,'DEQ Pollutant List'!$B$7:$B$614,0))),"")</f>
        <v/>
      </c>
      <c r="E343" s="201" t="str">
        <f>IFERROR(IF(OR($C343="",$C343="No CAS"),INDEX('DEQ Pollutant List'!$A$7:$A$614,MATCH($D343,'DEQ Pollutant List'!$C$7:$C$614,0)),INDEX('DEQ Pollutant List'!$A$7:$A$614,MATCH($C343,'DEQ Pollutant List'!$B$7:$B$614,0))),"")</f>
        <v/>
      </c>
      <c r="F343" s="93"/>
      <c r="G343" s="94"/>
      <c r="H343" s="80"/>
      <c r="I343" s="77"/>
      <c r="J343" s="81"/>
      <c r="K343" s="79"/>
      <c r="L343" s="77"/>
      <c r="M343" s="81"/>
      <c r="N343" s="79"/>
    </row>
    <row r="344" spans="1:14" x14ac:dyDescent="0.35">
      <c r="A344" s="59"/>
      <c r="B344" s="90"/>
      <c r="C344" s="89"/>
      <c r="D344" s="61" t="str">
        <f>IFERROR(IF(C344="No CAS","",INDEX('DEQ Pollutant List'!$C$7:$C$614,MATCH('5. Pollutant Emissions - MB'!C344,'DEQ Pollutant List'!$B$7:$B$614,0))),"")</f>
        <v/>
      </c>
      <c r="E344" s="201" t="str">
        <f>IFERROR(IF(OR($C344="",$C344="No CAS"),INDEX('DEQ Pollutant List'!$A$7:$A$614,MATCH($D344,'DEQ Pollutant List'!$C$7:$C$614,0)),INDEX('DEQ Pollutant List'!$A$7:$A$614,MATCH($C344,'DEQ Pollutant List'!$B$7:$B$614,0))),"")</f>
        <v/>
      </c>
      <c r="F344" s="93"/>
      <c r="G344" s="94"/>
      <c r="H344" s="80"/>
      <c r="I344" s="77"/>
      <c r="J344" s="81"/>
      <c r="K344" s="79"/>
      <c r="L344" s="77"/>
      <c r="M344" s="81"/>
      <c r="N344" s="79"/>
    </row>
    <row r="345" spans="1:14" x14ac:dyDescent="0.35">
      <c r="A345" s="59"/>
      <c r="B345" s="90"/>
      <c r="C345" s="89"/>
      <c r="D345" s="61" t="str">
        <f>IFERROR(IF(C345="No CAS","",INDEX('DEQ Pollutant List'!$C$7:$C$614,MATCH('5. Pollutant Emissions - MB'!C345,'DEQ Pollutant List'!$B$7:$B$614,0))),"")</f>
        <v/>
      </c>
      <c r="E345" s="201" t="str">
        <f>IFERROR(IF(OR($C345="",$C345="No CAS"),INDEX('DEQ Pollutant List'!$A$7:$A$614,MATCH($D345,'DEQ Pollutant List'!$C$7:$C$614,0)),INDEX('DEQ Pollutant List'!$A$7:$A$614,MATCH($C345,'DEQ Pollutant List'!$B$7:$B$614,0))),"")</f>
        <v/>
      </c>
      <c r="F345" s="93"/>
      <c r="G345" s="94"/>
      <c r="H345" s="80"/>
      <c r="I345" s="77"/>
      <c r="J345" s="81"/>
      <c r="K345" s="79"/>
      <c r="L345" s="77"/>
      <c r="M345" s="81"/>
      <c r="N345" s="79"/>
    </row>
    <row r="346" spans="1:14" x14ac:dyDescent="0.35">
      <c r="A346" s="59"/>
      <c r="B346" s="90"/>
      <c r="C346" s="89"/>
      <c r="D346" s="61" t="str">
        <f>IFERROR(IF(C346="No CAS","",INDEX('DEQ Pollutant List'!$C$7:$C$614,MATCH('5. Pollutant Emissions - MB'!C346,'DEQ Pollutant List'!$B$7:$B$614,0))),"")</f>
        <v/>
      </c>
      <c r="E346" s="201" t="str">
        <f>IFERROR(IF(OR($C346="",$C346="No CAS"),INDEX('DEQ Pollutant List'!$A$7:$A$614,MATCH($D346,'DEQ Pollutant List'!$C$7:$C$614,0)),INDEX('DEQ Pollutant List'!$A$7:$A$614,MATCH($C346,'DEQ Pollutant List'!$B$7:$B$614,0))),"")</f>
        <v/>
      </c>
      <c r="F346" s="93"/>
      <c r="G346" s="94"/>
      <c r="H346" s="80"/>
      <c r="I346" s="77"/>
      <c r="J346" s="81"/>
      <c r="K346" s="79"/>
      <c r="L346" s="77"/>
      <c r="M346" s="81"/>
      <c r="N346" s="79"/>
    </row>
    <row r="347" spans="1:14" x14ac:dyDescent="0.35">
      <c r="A347" s="59"/>
      <c r="B347" s="90"/>
      <c r="C347" s="89"/>
      <c r="D347" s="61" t="str">
        <f>IFERROR(IF(C347="No CAS","",INDEX('DEQ Pollutant List'!$C$7:$C$614,MATCH('5. Pollutant Emissions - MB'!C347,'DEQ Pollutant List'!$B$7:$B$614,0))),"")</f>
        <v/>
      </c>
      <c r="E347" s="201" t="str">
        <f>IFERROR(IF(OR($C347="",$C347="No CAS"),INDEX('DEQ Pollutant List'!$A$7:$A$614,MATCH($D347,'DEQ Pollutant List'!$C$7:$C$614,0)),INDEX('DEQ Pollutant List'!$A$7:$A$614,MATCH($C347,'DEQ Pollutant List'!$B$7:$B$614,0))),"")</f>
        <v/>
      </c>
      <c r="F347" s="93"/>
      <c r="G347" s="94"/>
      <c r="H347" s="80"/>
      <c r="I347" s="77"/>
      <c r="J347" s="81"/>
      <c r="K347" s="79"/>
      <c r="L347" s="77"/>
      <c r="M347" s="81"/>
      <c r="N347" s="79"/>
    </row>
    <row r="348" spans="1:14" x14ac:dyDescent="0.35">
      <c r="A348" s="59"/>
      <c r="B348" s="90"/>
      <c r="C348" s="89"/>
      <c r="D348" s="61" t="str">
        <f>IFERROR(IF(C348="No CAS","",INDEX('DEQ Pollutant List'!$C$7:$C$614,MATCH('5. Pollutant Emissions - MB'!C348,'DEQ Pollutant List'!$B$7:$B$614,0))),"")</f>
        <v/>
      </c>
      <c r="E348" s="201" t="str">
        <f>IFERROR(IF(OR($C348="",$C348="No CAS"),INDEX('DEQ Pollutant List'!$A$7:$A$614,MATCH($D348,'DEQ Pollutant List'!$C$7:$C$614,0)),INDEX('DEQ Pollutant List'!$A$7:$A$614,MATCH($C348,'DEQ Pollutant List'!$B$7:$B$614,0))),"")</f>
        <v/>
      </c>
      <c r="F348" s="93"/>
      <c r="G348" s="94"/>
      <c r="H348" s="80"/>
      <c r="I348" s="77"/>
      <c r="J348" s="81"/>
      <c r="K348" s="79"/>
      <c r="L348" s="77"/>
      <c r="M348" s="81"/>
      <c r="N348" s="79"/>
    </row>
    <row r="349" spans="1:14" x14ac:dyDescent="0.35">
      <c r="A349" s="59"/>
      <c r="B349" s="90"/>
      <c r="C349" s="89"/>
      <c r="D349" s="61" t="str">
        <f>IFERROR(IF(C349="No CAS","",INDEX('DEQ Pollutant List'!$C$7:$C$614,MATCH('5. Pollutant Emissions - MB'!C349,'DEQ Pollutant List'!$B$7:$B$614,0))),"")</f>
        <v/>
      </c>
      <c r="E349" s="201" t="str">
        <f>IFERROR(IF(OR($C349="",$C349="No CAS"),INDEX('DEQ Pollutant List'!$A$7:$A$614,MATCH($D349,'DEQ Pollutant List'!$C$7:$C$614,0)),INDEX('DEQ Pollutant List'!$A$7:$A$614,MATCH($C349,'DEQ Pollutant List'!$B$7:$B$614,0))),"")</f>
        <v/>
      </c>
      <c r="F349" s="93"/>
      <c r="G349" s="94"/>
      <c r="H349" s="80"/>
      <c r="I349" s="77"/>
      <c r="J349" s="81"/>
      <c r="K349" s="79"/>
      <c r="L349" s="77"/>
      <c r="M349" s="81"/>
      <c r="N349" s="79"/>
    </row>
    <row r="350" spans="1:14" x14ac:dyDescent="0.35">
      <c r="A350" s="59"/>
      <c r="B350" s="90"/>
      <c r="C350" s="89"/>
      <c r="D350" s="61" t="str">
        <f>IFERROR(IF(C350="No CAS","",INDEX('DEQ Pollutant List'!$C$7:$C$614,MATCH('5. Pollutant Emissions - MB'!C350,'DEQ Pollutant List'!$B$7:$B$614,0))),"")</f>
        <v/>
      </c>
      <c r="E350" s="201" t="str">
        <f>IFERROR(IF(OR($C350="",$C350="No CAS"),INDEX('DEQ Pollutant List'!$A$7:$A$614,MATCH($D350,'DEQ Pollutant List'!$C$7:$C$614,0)),INDEX('DEQ Pollutant List'!$A$7:$A$614,MATCH($C350,'DEQ Pollutant List'!$B$7:$B$614,0))),"")</f>
        <v/>
      </c>
      <c r="F350" s="93"/>
      <c r="G350" s="94"/>
      <c r="H350" s="80"/>
      <c r="I350" s="77"/>
      <c r="J350" s="81"/>
      <c r="K350" s="79"/>
      <c r="L350" s="77"/>
      <c r="M350" s="81"/>
      <c r="N350" s="79"/>
    </row>
    <row r="351" spans="1:14" x14ac:dyDescent="0.35">
      <c r="A351" s="59"/>
      <c r="B351" s="90"/>
      <c r="C351" s="89"/>
      <c r="D351" s="61" t="str">
        <f>IFERROR(IF(C351="No CAS","",INDEX('DEQ Pollutant List'!$C$7:$C$614,MATCH('5. Pollutant Emissions - MB'!C351,'DEQ Pollutant List'!$B$7:$B$614,0))),"")</f>
        <v/>
      </c>
      <c r="E351" s="201" t="str">
        <f>IFERROR(IF(OR($C351="",$C351="No CAS"),INDEX('DEQ Pollutant List'!$A$7:$A$614,MATCH($D351,'DEQ Pollutant List'!$C$7:$C$614,0)),INDEX('DEQ Pollutant List'!$A$7:$A$614,MATCH($C351,'DEQ Pollutant List'!$B$7:$B$614,0))),"")</f>
        <v/>
      </c>
      <c r="F351" s="93"/>
      <c r="G351" s="94"/>
      <c r="H351" s="80"/>
      <c r="I351" s="77"/>
      <c r="J351" s="81"/>
      <c r="K351" s="79"/>
      <c r="L351" s="77"/>
      <c r="M351" s="81"/>
      <c r="N351" s="79"/>
    </row>
    <row r="352" spans="1:14" x14ac:dyDescent="0.35">
      <c r="A352" s="59"/>
      <c r="B352" s="90"/>
      <c r="C352" s="89"/>
      <c r="D352" s="61" t="str">
        <f>IFERROR(IF(C352="No CAS","",INDEX('DEQ Pollutant List'!$C$7:$C$614,MATCH('5. Pollutant Emissions - MB'!C352,'DEQ Pollutant List'!$B$7:$B$614,0))),"")</f>
        <v/>
      </c>
      <c r="E352" s="201" t="str">
        <f>IFERROR(IF(OR($C352="",$C352="No CAS"),INDEX('DEQ Pollutant List'!$A$7:$A$614,MATCH($D352,'DEQ Pollutant List'!$C$7:$C$614,0)),INDEX('DEQ Pollutant List'!$A$7:$A$614,MATCH($C352,'DEQ Pollutant List'!$B$7:$B$614,0))),"")</f>
        <v/>
      </c>
      <c r="F352" s="93"/>
      <c r="G352" s="94"/>
      <c r="H352" s="80"/>
      <c r="I352" s="77"/>
      <c r="J352" s="81"/>
      <c r="K352" s="79"/>
      <c r="L352" s="77"/>
      <c r="M352" s="81"/>
      <c r="N352" s="79"/>
    </row>
    <row r="353" spans="1:14" x14ac:dyDescent="0.35">
      <c r="A353" s="59"/>
      <c r="B353" s="90"/>
      <c r="C353" s="89"/>
      <c r="D353" s="61" t="str">
        <f>IFERROR(IF(C353="No CAS","",INDEX('DEQ Pollutant List'!$C$7:$C$614,MATCH('5. Pollutant Emissions - MB'!C353,'DEQ Pollutant List'!$B$7:$B$614,0))),"")</f>
        <v/>
      </c>
      <c r="E353" s="201" t="str">
        <f>IFERROR(IF(OR($C353="",$C353="No CAS"),INDEX('DEQ Pollutant List'!$A$7:$A$614,MATCH($D353,'DEQ Pollutant List'!$C$7:$C$614,0)),INDEX('DEQ Pollutant List'!$A$7:$A$614,MATCH($C353,'DEQ Pollutant List'!$B$7:$B$614,0))),"")</f>
        <v/>
      </c>
      <c r="F353" s="93"/>
      <c r="G353" s="94"/>
      <c r="H353" s="80"/>
      <c r="I353" s="77"/>
      <c r="J353" s="81"/>
      <c r="K353" s="79"/>
      <c r="L353" s="77"/>
      <c r="M353" s="81"/>
      <c r="N353" s="79"/>
    </row>
    <row r="354" spans="1:14" x14ac:dyDescent="0.35">
      <c r="A354" s="59"/>
      <c r="B354" s="90"/>
      <c r="C354" s="89"/>
      <c r="D354" s="61" t="str">
        <f>IFERROR(IF(C354="No CAS","",INDEX('DEQ Pollutant List'!$C$7:$C$614,MATCH('5. Pollutant Emissions - MB'!C354,'DEQ Pollutant List'!$B$7:$B$614,0))),"")</f>
        <v/>
      </c>
      <c r="E354" s="201" t="str">
        <f>IFERROR(IF(OR($C354="",$C354="No CAS"),INDEX('DEQ Pollutant List'!$A$7:$A$614,MATCH($D354,'DEQ Pollutant List'!$C$7:$C$614,0)),INDEX('DEQ Pollutant List'!$A$7:$A$614,MATCH($C354,'DEQ Pollutant List'!$B$7:$B$614,0))),"")</f>
        <v/>
      </c>
      <c r="F354" s="93"/>
      <c r="G354" s="94"/>
      <c r="H354" s="80"/>
      <c r="I354" s="77"/>
      <c r="J354" s="81"/>
      <c r="K354" s="79"/>
      <c r="L354" s="77"/>
      <c r="M354" s="81"/>
      <c r="N354" s="79"/>
    </row>
    <row r="355" spans="1:14" x14ac:dyDescent="0.35">
      <c r="A355" s="59"/>
      <c r="B355" s="90"/>
      <c r="C355" s="89"/>
      <c r="D355" s="61" t="str">
        <f>IFERROR(IF(C355="No CAS","",INDEX('DEQ Pollutant List'!$C$7:$C$614,MATCH('5. Pollutant Emissions - MB'!C355,'DEQ Pollutant List'!$B$7:$B$614,0))),"")</f>
        <v/>
      </c>
      <c r="E355" s="201" t="str">
        <f>IFERROR(IF(OR($C355="",$C355="No CAS"),INDEX('DEQ Pollutant List'!$A$7:$A$614,MATCH($D355,'DEQ Pollutant List'!$C$7:$C$614,0)),INDEX('DEQ Pollutant List'!$A$7:$A$614,MATCH($C355,'DEQ Pollutant List'!$B$7:$B$614,0))),"")</f>
        <v/>
      </c>
      <c r="F355" s="93"/>
      <c r="G355" s="94"/>
      <c r="H355" s="80"/>
      <c r="I355" s="77"/>
      <c r="J355" s="81"/>
      <c r="K355" s="79"/>
      <c r="L355" s="77"/>
      <c r="M355" s="81"/>
      <c r="N355" s="79"/>
    </row>
    <row r="356" spans="1:14" x14ac:dyDescent="0.35">
      <c r="A356" s="59"/>
      <c r="B356" s="90"/>
      <c r="C356" s="89"/>
      <c r="D356" s="61" t="str">
        <f>IFERROR(IF(C356="No CAS","",INDEX('DEQ Pollutant List'!$C$7:$C$614,MATCH('5. Pollutant Emissions - MB'!C356,'DEQ Pollutant List'!$B$7:$B$614,0))),"")</f>
        <v/>
      </c>
      <c r="E356" s="201" t="str">
        <f>IFERROR(IF(OR($C356="",$C356="No CAS"),INDEX('DEQ Pollutant List'!$A$7:$A$614,MATCH($D356,'DEQ Pollutant List'!$C$7:$C$614,0)),INDEX('DEQ Pollutant List'!$A$7:$A$614,MATCH($C356,'DEQ Pollutant List'!$B$7:$B$614,0))),"")</f>
        <v/>
      </c>
      <c r="F356" s="93"/>
      <c r="G356" s="94"/>
      <c r="H356" s="80"/>
      <c r="I356" s="77"/>
      <c r="J356" s="81"/>
      <c r="K356" s="79"/>
      <c r="L356" s="77"/>
      <c r="M356" s="81"/>
      <c r="N356" s="79"/>
    </row>
    <row r="357" spans="1:14" x14ac:dyDescent="0.35">
      <c r="A357" s="59"/>
      <c r="B357" s="90"/>
      <c r="C357" s="89"/>
      <c r="D357" s="61" t="str">
        <f>IFERROR(IF(C357="No CAS","",INDEX('DEQ Pollutant List'!$C$7:$C$614,MATCH('5. Pollutant Emissions - MB'!C357,'DEQ Pollutant List'!$B$7:$B$614,0))),"")</f>
        <v/>
      </c>
      <c r="E357" s="201" t="str">
        <f>IFERROR(IF(OR($C357="",$C357="No CAS"),INDEX('DEQ Pollutant List'!$A$7:$A$614,MATCH($D357,'DEQ Pollutant List'!$C$7:$C$614,0)),INDEX('DEQ Pollutant List'!$A$7:$A$614,MATCH($C357,'DEQ Pollutant List'!$B$7:$B$614,0))),"")</f>
        <v/>
      </c>
      <c r="F357" s="93"/>
      <c r="G357" s="94"/>
      <c r="H357" s="80"/>
      <c r="I357" s="77"/>
      <c r="J357" s="81"/>
      <c r="K357" s="79"/>
      <c r="L357" s="77"/>
      <c r="M357" s="81"/>
      <c r="N357" s="79"/>
    </row>
    <row r="358" spans="1:14" x14ac:dyDescent="0.35">
      <c r="A358" s="59"/>
      <c r="B358" s="90"/>
      <c r="C358" s="89"/>
      <c r="D358" s="61" t="str">
        <f>IFERROR(IF(C358="No CAS","",INDEX('DEQ Pollutant List'!$C$7:$C$614,MATCH('5. Pollutant Emissions - MB'!C358,'DEQ Pollutant List'!$B$7:$B$614,0))),"")</f>
        <v/>
      </c>
      <c r="E358" s="201" t="str">
        <f>IFERROR(IF(OR($C358="",$C358="No CAS"),INDEX('DEQ Pollutant List'!$A$7:$A$614,MATCH($D358,'DEQ Pollutant List'!$C$7:$C$614,0)),INDEX('DEQ Pollutant List'!$A$7:$A$614,MATCH($C358,'DEQ Pollutant List'!$B$7:$B$614,0))),"")</f>
        <v/>
      </c>
      <c r="F358" s="93"/>
      <c r="G358" s="94"/>
      <c r="H358" s="80"/>
      <c r="I358" s="77"/>
      <c r="J358" s="81"/>
      <c r="K358" s="79"/>
      <c r="L358" s="77"/>
      <c r="M358" s="81"/>
      <c r="N358" s="79"/>
    </row>
    <row r="359" spans="1:14" x14ac:dyDescent="0.35">
      <c r="A359" s="59"/>
      <c r="B359" s="90"/>
      <c r="C359" s="89"/>
      <c r="D359" s="61" t="str">
        <f>IFERROR(IF(C359="No CAS","",INDEX('DEQ Pollutant List'!$C$7:$C$614,MATCH('5. Pollutant Emissions - MB'!C359,'DEQ Pollutant List'!$B$7:$B$614,0))),"")</f>
        <v/>
      </c>
      <c r="E359" s="201" t="str">
        <f>IFERROR(IF(OR($C359="",$C359="No CAS"),INDEX('DEQ Pollutant List'!$A$7:$A$614,MATCH($D359,'DEQ Pollutant List'!$C$7:$C$614,0)),INDEX('DEQ Pollutant List'!$A$7:$A$614,MATCH($C359,'DEQ Pollutant List'!$B$7:$B$614,0))),"")</f>
        <v/>
      </c>
      <c r="F359" s="93"/>
      <c r="G359" s="94"/>
      <c r="H359" s="80"/>
      <c r="I359" s="77"/>
      <c r="J359" s="81"/>
      <c r="K359" s="79"/>
      <c r="L359" s="77"/>
      <c r="M359" s="81"/>
      <c r="N359" s="79"/>
    </row>
    <row r="360" spans="1:14" x14ac:dyDescent="0.35">
      <c r="A360" s="59"/>
      <c r="B360" s="90"/>
      <c r="C360" s="89"/>
      <c r="D360" s="61" t="str">
        <f>IFERROR(IF(C360="No CAS","",INDEX('DEQ Pollutant List'!$C$7:$C$614,MATCH('5. Pollutant Emissions - MB'!C360,'DEQ Pollutant List'!$B$7:$B$614,0))),"")</f>
        <v/>
      </c>
      <c r="E360" s="201" t="str">
        <f>IFERROR(IF(OR($C360="",$C360="No CAS"),INDEX('DEQ Pollutant List'!$A$7:$A$614,MATCH($D360,'DEQ Pollutant List'!$C$7:$C$614,0)),INDEX('DEQ Pollutant List'!$A$7:$A$614,MATCH($C360,'DEQ Pollutant List'!$B$7:$B$614,0))),"")</f>
        <v/>
      </c>
      <c r="F360" s="93"/>
      <c r="G360" s="94"/>
      <c r="H360" s="80"/>
      <c r="I360" s="77"/>
      <c r="J360" s="81"/>
      <c r="K360" s="79"/>
      <c r="L360" s="77"/>
      <c r="M360" s="81"/>
      <c r="N360" s="79"/>
    </row>
    <row r="361" spans="1:14" x14ac:dyDescent="0.35">
      <c r="A361" s="59"/>
      <c r="B361" s="90"/>
      <c r="C361" s="89"/>
      <c r="D361" s="61" t="str">
        <f>IFERROR(IF(C361="No CAS","",INDEX('DEQ Pollutant List'!$C$7:$C$614,MATCH('5. Pollutant Emissions - MB'!C361,'DEQ Pollutant List'!$B$7:$B$614,0))),"")</f>
        <v/>
      </c>
      <c r="E361" s="201" t="str">
        <f>IFERROR(IF(OR($C361="",$C361="No CAS"),INDEX('DEQ Pollutant List'!$A$7:$A$614,MATCH($D361,'DEQ Pollutant List'!$C$7:$C$614,0)),INDEX('DEQ Pollutant List'!$A$7:$A$614,MATCH($C361,'DEQ Pollutant List'!$B$7:$B$614,0))),"")</f>
        <v/>
      </c>
      <c r="F361" s="93"/>
      <c r="G361" s="94"/>
      <c r="H361" s="80"/>
      <c r="I361" s="77"/>
      <c r="J361" s="81"/>
      <c r="K361" s="79"/>
      <c r="L361" s="77"/>
      <c r="M361" s="81"/>
      <c r="N361" s="79"/>
    </row>
    <row r="362" spans="1:14" x14ac:dyDescent="0.35">
      <c r="A362" s="59"/>
      <c r="B362" s="90"/>
      <c r="C362" s="89"/>
      <c r="D362" s="61" t="str">
        <f>IFERROR(IF(C362="No CAS","",INDEX('DEQ Pollutant List'!$C$7:$C$614,MATCH('5. Pollutant Emissions - MB'!C362,'DEQ Pollutant List'!$B$7:$B$614,0))),"")</f>
        <v/>
      </c>
      <c r="E362" s="201" t="str">
        <f>IFERROR(IF(OR($C362="",$C362="No CAS"),INDEX('DEQ Pollutant List'!$A$7:$A$614,MATCH($D362,'DEQ Pollutant List'!$C$7:$C$614,0)),INDEX('DEQ Pollutant List'!$A$7:$A$614,MATCH($C362,'DEQ Pollutant List'!$B$7:$B$614,0))),"")</f>
        <v/>
      </c>
      <c r="F362" s="93"/>
      <c r="G362" s="94"/>
      <c r="H362" s="80"/>
      <c r="I362" s="77"/>
      <c r="J362" s="81"/>
      <c r="K362" s="79"/>
      <c r="L362" s="77"/>
      <c r="M362" s="81"/>
      <c r="N362" s="79"/>
    </row>
    <row r="363" spans="1:14" x14ac:dyDescent="0.35">
      <c r="A363" s="59"/>
      <c r="B363" s="90"/>
      <c r="C363" s="89"/>
      <c r="D363" s="61" t="str">
        <f>IFERROR(IF(C363="No CAS","",INDEX('DEQ Pollutant List'!$C$7:$C$614,MATCH('5. Pollutant Emissions - MB'!C363,'DEQ Pollutant List'!$B$7:$B$614,0))),"")</f>
        <v/>
      </c>
      <c r="E363" s="201" t="str">
        <f>IFERROR(IF(OR($C363="",$C363="No CAS"),INDEX('DEQ Pollutant List'!$A$7:$A$614,MATCH($D363,'DEQ Pollutant List'!$C$7:$C$614,0)),INDEX('DEQ Pollutant List'!$A$7:$A$614,MATCH($C363,'DEQ Pollutant List'!$B$7:$B$614,0))),"")</f>
        <v/>
      </c>
      <c r="F363" s="93"/>
      <c r="G363" s="94"/>
      <c r="H363" s="80"/>
      <c r="I363" s="77"/>
      <c r="J363" s="81"/>
      <c r="K363" s="79"/>
      <c r="L363" s="77"/>
      <c r="M363" s="81"/>
      <c r="N363" s="79"/>
    </row>
    <row r="364" spans="1:14" x14ac:dyDescent="0.35">
      <c r="A364" s="59"/>
      <c r="B364" s="90"/>
      <c r="C364" s="89"/>
      <c r="D364" s="61" t="str">
        <f>IFERROR(IF(C364="No CAS","",INDEX('DEQ Pollutant List'!$C$7:$C$614,MATCH('5. Pollutant Emissions - MB'!C364,'DEQ Pollutant List'!$B$7:$B$614,0))),"")</f>
        <v/>
      </c>
      <c r="E364" s="201" t="str">
        <f>IFERROR(IF(OR($C364="",$C364="No CAS"),INDEX('DEQ Pollutant List'!$A$7:$A$614,MATCH($D364,'DEQ Pollutant List'!$C$7:$C$614,0)),INDEX('DEQ Pollutant List'!$A$7:$A$614,MATCH($C364,'DEQ Pollutant List'!$B$7:$B$614,0))),"")</f>
        <v/>
      </c>
      <c r="F364" s="93"/>
      <c r="G364" s="94"/>
      <c r="H364" s="80"/>
      <c r="I364" s="77"/>
      <c r="J364" s="81"/>
      <c r="K364" s="79"/>
      <c r="L364" s="77"/>
      <c r="M364" s="81"/>
      <c r="N364" s="79"/>
    </row>
    <row r="365" spans="1:14" x14ac:dyDescent="0.35">
      <c r="A365" s="59"/>
      <c r="B365" s="90"/>
      <c r="C365" s="89"/>
      <c r="D365" s="61" t="str">
        <f>IFERROR(IF(C365="No CAS","",INDEX('DEQ Pollutant List'!$C$7:$C$614,MATCH('5. Pollutant Emissions - MB'!C365,'DEQ Pollutant List'!$B$7:$B$614,0))),"")</f>
        <v/>
      </c>
      <c r="E365" s="201" t="str">
        <f>IFERROR(IF(OR($C365="",$C365="No CAS"),INDEX('DEQ Pollutant List'!$A$7:$A$614,MATCH($D365,'DEQ Pollutant List'!$C$7:$C$614,0)),INDEX('DEQ Pollutant List'!$A$7:$A$614,MATCH($C365,'DEQ Pollutant List'!$B$7:$B$614,0))),"")</f>
        <v/>
      </c>
      <c r="F365" s="93"/>
      <c r="G365" s="94"/>
      <c r="H365" s="80"/>
      <c r="I365" s="77"/>
      <c r="J365" s="81"/>
      <c r="K365" s="79"/>
      <c r="L365" s="77"/>
      <c r="M365" s="81"/>
      <c r="N365" s="79"/>
    </row>
    <row r="366" spans="1:14" x14ac:dyDescent="0.35">
      <c r="A366" s="59"/>
      <c r="B366" s="90"/>
      <c r="C366" s="89"/>
      <c r="D366" s="61" t="str">
        <f>IFERROR(IF(C366="No CAS","",INDEX('DEQ Pollutant List'!$C$7:$C$614,MATCH('5. Pollutant Emissions - MB'!C366,'DEQ Pollutant List'!$B$7:$B$614,0))),"")</f>
        <v/>
      </c>
      <c r="E366" s="201" t="str">
        <f>IFERROR(IF(OR($C366="",$C366="No CAS"),INDEX('DEQ Pollutant List'!$A$7:$A$614,MATCH($D366,'DEQ Pollutant List'!$C$7:$C$614,0)),INDEX('DEQ Pollutant List'!$A$7:$A$614,MATCH($C366,'DEQ Pollutant List'!$B$7:$B$614,0))),"")</f>
        <v/>
      </c>
      <c r="F366" s="93"/>
      <c r="G366" s="94"/>
      <c r="H366" s="80"/>
      <c r="I366" s="77"/>
      <c r="J366" s="81"/>
      <c r="K366" s="79"/>
      <c r="L366" s="77"/>
      <c r="M366" s="81"/>
      <c r="N366" s="79"/>
    </row>
    <row r="367" spans="1:14" x14ac:dyDescent="0.35">
      <c r="A367" s="59"/>
      <c r="B367" s="90"/>
      <c r="C367" s="89"/>
      <c r="D367" s="61" t="str">
        <f>IFERROR(IF(C367="No CAS","",INDEX('DEQ Pollutant List'!$C$7:$C$614,MATCH('5. Pollutant Emissions - MB'!C367,'DEQ Pollutant List'!$B$7:$B$614,0))),"")</f>
        <v/>
      </c>
      <c r="E367" s="201" t="str">
        <f>IFERROR(IF(OR($C367="",$C367="No CAS"),INDEX('DEQ Pollutant List'!$A$7:$A$614,MATCH($D367,'DEQ Pollutant List'!$C$7:$C$614,0)),INDEX('DEQ Pollutant List'!$A$7:$A$614,MATCH($C367,'DEQ Pollutant List'!$B$7:$B$614,0))),"")</f>
        <v/>
      </c>
      <c r="F367" s="93"/>
      <c r="G367" s="94"/>
      <c r="H367" s="80"/>
      <c r="I367" s="77"/>
      <c r="J367" s="81"/>
      <c r="K367" s="79"/>
      <c r="L367" s="77"/>
      <c r="M367" s="81"/>
      <c r="N367" s="79"/>
    </row>
    <row r="368" spans="1:14" x14ac:dyDescent="0.35">
      <c r="A368" s="59"/>
      <c r="B368" s="90"/>
      <c r="C368" s="89"/>
      <c r="D368" s="61" t="str">
        <f>IFERROR(IF(C368="No CAS","",INDEX('DEQ Pollutant List'!$C$7:$C$614,MATCH('5. Pollutant Emissions - MB'!C368,'DEQ Pollutant List'!$B$7:$B$614,0))),"")</f>
        <v/>
      </c>
      <c r="E368" s="201" t="str">
        <f>IFERROR(IF(OR($C368="",$C368="No CAS"),INDEX('DEQ Pollutant List'!$A$7:$A$614,MATCH($D368,'DEQ Pollutant List'!$C$7:$C$614,0)),INDEX('DEQ Pollutant List'!$A$7:$A$614,MATCH($C368,'DEQ Pollutant List'!$B$7:$B$614,0))),"")</f>
        <v/>
      </c>
      <c r="F368" s="93"/>
      <c r="G368" s="94"/>
      <c r="H368" s="80"/>
      <c r="I368" s="77"/>
      <c r="J368" s="81"/>
      <c r="K368" s="79"/>
      <c r="L368" s="77"/>
      <c r="M368" s="81"/>
      <c r="N368" s="79"/>
    </row>
    <row r="369" spans="1:14" x14ac:dyDescent="0.35">
      <c r="A369" s="59"/>
      <c r="B369" s="90"/>
      <c r="C369" s="89"/>
      <c r="D369" s="61" t="str">
        <f>IFERROR(IF(C369="No CAS","",INDEX('DEQ Pollutant List'!$C$7:$C$614,MATCH('5. Pollutant Emissions - MB'!C369,'DEQ Pollutant List'!$B$7:$B$614,0))),"")</f>
        <v/>
      </c>
      <c r="E369" s="201" t="str">
        <f>IFERROR(IF(OR($C369="",$C369="No CAS"),INDEX('DEQ Pollutant List'!$A$7:$A$614,MATCH($D369,'DEQ Pollutant List'!$C$7:$C$614,0)),INDEX('DEQ Pollutant List'!$A$7:$A$614,MATCH($C369,'DEQ Pollutant List'!$B$7:$B$614,0))),"")</f>
        <v/>
      </c>
      <c r="F369" s="93"/>
      <c r="G369" s="94"/>
      <c r="H369" s="80"/>
      <c r="I369" s="77"/>
      <c r="J369" s="81"/>
      <c r="K369" s="79"/>
      <c r="L369" s="77"/>
      <c r="M369" s="81"/>
      <c r="N369" s="79"/>
    </row>
    <row r="370" spans="1:14" x14ac:dyDescent="0.35">
      <c r="A370" s="59"/>
      <c r="B370" s="90"/>
      <c r="C370" s="89"/>
      <c r="D370" s="61" t="str">
        <f>IFERROR(IF(C370="No CAS","",INDEX('DEQ Pollutant List'!$C$7:$C$614,MATCH('5. Pollutant Emissions - MB'!C370,'DEQ Pollutant List'!$B$7:$B$614,0))),"")</f>
        <v/>
      </c>
      <c r="E370" s="201" t="str">
        <f>IFERROR(IF(OR($C370="",$C370="No CAS"),INDEX('DEQ Pollutant List'!$A$7:$A$614,MATCH($D370,'DEQ Pollutant List'!$C$7:$C$614,0)),INDEX('DEQ Pollutant List'!$A$7:$A$614,MATCH($C370,'DEQ Pollutant List'!$B$7:$B$614,0))),"")</f>
        <v/>
      </c>
      <c r="F370" s="93"/>
      <c r="G370" s="94"/>
      <c r="H370" s="80"/>
      <c r="I370" s="77"/>
      <c r="J370" s="81"/>
      <c r="K370" s="79"/>
      <c r="L370" s="77"/>
      <c r="M370" s="81"/>
      <c r="N370" s="79"/>
    </row>
    <row r="371" spans="1:14" x14ac:dyDescent="0.35">
      <c r="A371" s="59"/>
      <c r="B371" s="90"/>
      <c r="C371" s="89"/>
      <c r="D371" s="61" t="str">
        <f>IFERROR(IF(C371="No CAS","",INDEX('DEQ Pollutant List'!$C$7:$C$614,MATCH('5. Pollutant Emissions - MB'!C371,'DEQ Pollutant List'!$B$7:$B$614,0))),"")</f>
        <v/>
      </c>
      <c r="E371" s="201" t="str">
        <f>IFERROR(IF(OR($C371="",$C371="No CAS"),INDEX('DEQ Pollutant List'!$A$7:$A$614,MATCH($D371,'DEQ Pollutant List'!$C$7:$C$614,0)),INDEX('DEQ Pollutant List'!$A$7:$A$614,MATCH($C371,'DEQ Pollutant List'!$B$7:$B$614,0))),"")</f>
        <v/>
      </c>
      <c r="F371" s="93"/>
      <c r="G371" s="94"/>
      <c r="H371" s="80"/>
      <c r="I371" s="77"/>
      <c r="J371" s="81"/>
      <c r="K371" s="79"/>
      <c r="L371" s="77"/>
      <c r="M371" s="81"/>
      <c r="N371" s="79"/>
    </row>
    <row r="372" spans="1:14" x14ac:dyDescent="0.35">
      <c r="A372" s="59"/>
      <c r="B372" s="90"/>
      <c r="C372" s="89"/>
      <c r="D372" s="61" t="str">
        <f>IFERROR(IF(C372="No CAS","",INDEX('DEQ Pollutant List'!$C$7:$C$614,MATCH('5. Pollutant Emissions - MB'!C372,'DEQ Pollutant List'!$B$7:$B$614,0))),"")</f>
        <v/>
      </c>
      <c r="E372" s="201" t="str">
        <f>IFERROR(IF(OR($C372="",$C372="No CAS"),INDEX('DEQ Pollutant List'!$A$7:$A$614,MATCH($D372,'DEQ Pollutant List'!$C$7:$C$614,0)),INDEX('DEQ Pollutant List'!$A$7:$A$614,MATCH($C372,'DEQ Pollutant List'!$B$7:$B$614,0))),"")</f>
        <v/>
      </c>
      <c r="F372" s="93"/>
      <c r="G372" s="94"/>
      <c r="H372" s="80"/>
      <c r="I372" s="77"/>
      <c r="J372" s="81"/>
      <c r="K372" s="79"/>
      <c r="L372" s="77"/>
      <c r="M372" s="81"/>
      <c r="N372" s="79"/>
    </row>
    <row r="373" spans="1:14" x14ac:dyDescent="0.35">
      <c r="A373" s="59"/>
      <c r="B373" s="90"/>
      <c r="C373" s="89"/>
      <c r="D373" s="61" t="str">
        <f>IFERROR(IF(C373="No CAS","",INDEX('DEQ Pollutant List'!$C$7:$C$614,MATCH('5. Pollutant Emissions - MB'!C373,'DEQ Pollutant List'!$B$7:$B$614,0))),"")</f>
        <v/>
      </c>
      <c r="E373" s="201" t="str">
        <f>IFERROR(IF(OR($C373="",$C373="No CAS"),INDEX('DEQ Pollutant List'!$A$7:$A$614,MATCH($D373,'DEQ Pollutant List'!$C$7:$C$614,0)),INDEX('DEQ Pollutant List'!$A$7:$A$614,MATCH($C373,'DEQ Pollutant List'!$B$7:$B$614,0))),"")</f>
        <v/>
      </c>
      <c r="F373" s="93"/>
      <c r="G373" s="94"/>
      <c r="H373" s="80"/>
      <c r="I373" s="77"/>
      <c r="J373" s="81"/>
      <c r="K373" s="79"/>
      <c r="L373" s="77"/>
      <c r="M373" s="81"/>
      <c r="N373" s="79"/>
    </row>
    <row r="374" spans="1:14" x14ac:dyDescent="0.35">
      <c r="A374" s="59"/>
      <c r="B374" s="90"/>
      <c r="C374" s="89"/>
      <c r="D374" s="61" t="str">
        <f>IFERROR(IF(C374="No CAS","",INDEX('DEQ Pollutant List'!$C$7:$C$614,MATCH('5. Pollutant Emissions - MB'!C374,'DEQ Pollutant List'!$B$7:$B$614,0))),"")</f>
        <v/>
      </c>
      <c r="E374" s="201" t="str">
        <f>IFERROR(IF(OR($C374="",$C374="No CAS"),INDEX('DEQ Pollutant List'!$A$7:$A$614,MATCH($D374,'DEQ Pollutant List'!$C$7:$C$614,0)),INDEX('DEQ Pollutant List'!$A$7:$A$614,MATCH($C374,'DEQ Pollutant List'!$B$7:$B$614,0))),"")</f>
        <v/>
      </c>
      <c r="F374" s="93"/>
      <c r="G374" s="94"/>
      <c r="H374" s="80"/>
      <c r="I374" s="77"/>
      <c r="J374" s="81"/>
      <c r="K374" s="79"/>
      <c r="L374" s="77"/>
      <c r="M374" s="81"/>
      <c r="N374" s="79"/>
    </row>
    <row r="375" spans="1:14" x14ac:dyDescent="0.35">
      <c r="A375" s="59"/>
      <c r="B375" s="90"/>
      <c r="C375" s="89"/>
      <c r="D375" s="61" t="str">
        <f>IFERROR(IF(C375="No CAS","",INDEX('DEQ Pollutant List'!$C$7:$C$614,MATCH('5. Pollutant Emissions - MB'!C375,'DEQ Pollutant List'!$B$7:$B$614,0))),"")</f>
        <v/>
      </c>
      <c r="E375" s="201" t="str">
        <f>IFERROR(IF(OR($C375="",$C375="No CAS"),INDEX('DEQ Pollutant List'!$A$7:$A$614,MATCH($D375,'DEQ Pollutant List'!$C$7:$C$614,0)),INDEX('DEQ Pollutant List'!$A$7:$A$614,MATCH($C375,'DEQ Pollutant List'!$B$7:$B$614,0))),"")</f>
        <v/>
      </c>
      <c r="F375" s="93"/>
      <c r="G375" s="94"/>
      <c r="H375" s="80"/>
      <c r="I375" s="77"/>
      <c r="J375" s="81"/>
      <c r="K375" s="79"/>
      <c r="L375" s="77"/>
      <c r="M375" s="81"/>
      <c r="N375" s="79"/>
    </row>
    <row r="376" spans="1:14" x14ac:dyDescent="0.35">
      <c r="A376" s="59"/>
      <c r="B376" s="90"/>
      <c r="C376" s="89"/>
      <c r="D376" s="61" t="str">
        <f>IFERROR(IF(C376="No CAS","",INDEX('DEQ Pollutant List'!$C$7:$C$614,MATCH('5. Pollutant Emissions - MB'!C376,'DEQ Pollutant List'!$B$7:$B$614,0))),"")</f>
        <v/>
      </c>
      <c r="E376" s="201" t="str">
        <f>IFERROR(IF(OR($C376="",$C376="No CAS"),INDEX('DEQ Pollutant List'!$A$7:$A$614,MATCH($D376,'DEQ Pollutant List'!$C$7:$C$614,0)),INDEX('DEQ Pollutant List'!$A$7:$A$614,MATCH($C376,'DEQ Pollutant List'!$B$7:$B$614,0))),"")</f>
        <v/>
      </c>
      <c r="F376" s="93"/>
      <c r="G376" s="94"/>
      <c r="H376" s="80"/>
      <c r="I376" s="77"/>
      <c r="J376" s="81"/>
      <c r="K376" s="79"/>
      <c r="L376" s="77"/>
      <c r="M376" s="81"/>
      <c r="N376" s="79"/>
    </row>
    <row r="377" spans="1:14" x14ac:dyDescent="0.35">
      <c r="A377" s="59"/>
      <c r="B377" s="90"/>
      <c r="C377" s="89"/>
      <c r="D377" s="61" t="str">
        <f>IFERROR(IF(C377="No CAS","",INDEX('DEQ Pollutant List'!$C$7:$C$614,MATCH('5. Pollutant Emissions - MB'!C377,'DEQ Pollutant List'!$B$7:$B$614,0))),"")</f>
        <v/>
      </c>
      <c r="E377" s="201" t="str">
        <f>IFERROR(IF(OR($C377="",$C377="No CAS"),INDEX('DEQ Pollutant List'!$A$7:$A$614,MATCH($D377,'DEQ Pollutant List'!$C$7:$C$614,0)),INDEX('DEQ Pollutant List'!$A$7:$A$614,MATCH($C377,'DEQ Pollutant List'!$B$7:$B$614,0))),"")</f>
        <v/>
      </c>
      <c r="F377" s="93"/>
      <c r="G377" s="94"/>
      <c r="H377" s="80"/>
      <c r="I377" s="77"/>
      <c r="J377" s="81"/>
      <c r="K377" s="79"/>
      <c r="L377" s="77"/>
      <c r="M377" s="81"/>
      <c r="N377" s="79"/>
    </row>
    <row r="378" spans="1:14" x14ac:dyDescent="0.35">
      <c r="A378" s="59"/>
      <c r="B378" s="90"/>
      <c r="C378" s="89"/>
      <c r="D378" s="61" t="str">
        <f>IFERROR(IF(C378="No CAS","",INDEX('DEQ Pollutant List'!$C$7:$C$614,MATCH('5. Pollutant Emissions - MB'!C378,'DEQ Pollutant List'!$B$7:$B$614,0))),"")</f>
        <v/>
      </c>
      <c r="E378" s="201" t="str">
        <f>IFERROR(IF(OR($C378="",$C378="No CAS"),INDEX('DEQ Pollutant List'!$A$7:$A$614,MATCH($D378,'DEQ Pollutant List'!$C$7:$C$614,0)),INDEX('DEQ Pollutant List'!$A$7:$A$614,MATCH($C378,'DEQ Pollutant List'!$B$7:$B$614,0))),"")</f>
        <v/>
      </c>
      <c r="F378" s="93"/>
      <c r="G378" s="94"/>
      <c r="H378" s="80"/>
      <c r="I378" s="77"/>
      <c r="J378" s="81"/>
      <c r="K378" s="79"/>
      <c r="L378" s="77"/>
      <c r="M378" s="81"/>
      <c r="N378" s="79"/>
    </row>
    <row r="379" spans="1:14" x14ac:dyDescent="0.35">
      <c r="A379" s="59"/>
      <c r="B379" s="90"/>
      <c r="C379" s="89"/>
      <c r="D379" s="61" t="str">
        <f>IFERROR(IF(C379="No CAS","",INDEX('DEQ Pollutant List'!$C$7:$C$614,MATCH('5. Pollutant Emissions - MB'!C379,'DEQ Pollutant List'!$B$7:$B$614,0))),"")</f>
        <v/>
      </c>
      <c r="E379" s="201" t="str">
        <f>IFERROR(IF(OR($C379="",$C379="No CAS"),INDEX('DEQ Pollutant List'!$A$7:$A$614,MATCH($D379,'DEQ Pollutant List'!$C$7:$C$614,0)),INDEX('DEQ Pollutant List'!$A$7:$A$614,MATCH($C379,'DEQ Pollutant List'!$B$7:$B$614,0))),"")</f>
        <v/>
      </c>
      <c r="F379" s="93"/>
      <c r="G379" s="94"/>
      <c r="H379" s="80"/>
      <c r="I379" s="77"/>
      <c r="J379" s="81"/>
      <c r="K379" s="79"/>
      <c r="L379" s="77"/>
      <c r="M379" s="81"/>
      <c r="N379" s="79"/>
    </row>
    <row r="380" spans="1:14" x14ac:dyDescent="0.35">
      <c r="A380" s="59"/>
      <c r="B380" s="90"/>
      <c r="C380" s="89"/>
      <c r="D380" s="61" t="str">
        <f>IFERROR(IF(C380="No CAS","",INDEX('DEQ Pollutant List'!$C$7:$C$614,MATCH('5. Pollutant Emissions - MB'!C380,'DEQ Pollutant List'!$B$7:$B$614,0))),"")</f>
        <v/>
      </c>
      <c r="E380" s="201" t="str">
        <f>IFERROR(IF(OR($C380="",$C380="No CAS"),INDEX('DEQ Pollutant List'!$A$7:$A$614,MATCH($D380,'DEQ Pollutant List'!$C$7:$C$614,0)),INDEX('DEQ Pollutant List'!$A$7:$A$614,MATCH($C380,'DEQ Pollutant List'!$B$7:$B$614,0))),"")</f>
        <v/>
      </c>
      <c r="F380" s="93"/>
      <c r="G380" s="94"/>
      <c r="H380" s="80"/>
      <c r="I380" s="77"/>
      <c r="J380" s="81"/>
      <c r="K380" s="79"/>
      <c r="L380" s="77"/>
      <c r="M380" s="81"/>
      <c r="N380" s="79"/>
    </row>
    <row r="381" spans="1:14" x14ac:dyDescent="0.35">
      <c r="A381" s="59"/>
      <c r="B381" s="90"/>
      <c r="C381" s="89"/>
      <c r="D381" s="61" t="str">
        <f>IFERROR(IF(C381="No CAS","",INDEX('DEQ Pollutant List'!$C$7:$C$614,MATCH('5. Pollutant Emissions - MB'!C381,'DEQ Pollutant List'!$B$7:$B$614,0))),"")</f>
        <v/>
      </c>
      <c r="E381" s="201" t="str">
        <f>IFERROR(IF(OR($C381="",$C381="No CAS"),INDEX('DEQ Pollutant List'!$A$7:$A$614,MATCH($D381,'DEQ Pollutant List'!$C$7:$C$614,0)),INDEX('DEQ Pollutant List'!$A$7:$A$614,MATCH($C381,'DEQ Pollutant List'!$B$7:$B$614,0))),"")</f>
        <v/>
      </c>
      <c r="F381" s="93"/>
      <c r="G381" s="94"/>
      <c r="H381" s="80"/>
      <c r="I381" s="77"/>
      <c r="J381" s="81"/>
      <c r="K381" s="79"/>
      <c r="L381" s="77"/>
      <c r="M381" s="81"/>
      <c r="N381" s="79"/>
    </row>
    <row r="382" spans="1:14" x14ac:dyDescent="0.35">
      <c r="A382" s="59"/>
      <c r="B382" s="90"/>
      <c r="C382" s="89"/>
      <c r="D382" s="61" t="str">
        <f>IFERROR(IF(C382="No CAS","",INDEX('DEQ Pollutant List'!$C$7:$C$614,MATCH('5. Pollutant Emissions - MB'!C382,'DEQ Pollutant List'!$B$7:$B$614,0))),"")</f>
        <v/>
      </c>
      <c r="E382" s="201" t="str">
        <f>IFERROR(IF(OR($C382="",$C382="No CAS"),INDEX('DEQ Pollutant List'!$A$7:$A$614,MATCH($D382,'DEQ Pollutant List'!$C$7:$C$614,0)),INDEX('DEQ Pollutant List'!$A$7:$A$614,MATCH($C382,'DEQ Pollutant List'!$B$7:$B$614,0))),"")</f>
        <v/>
      </c>
      <c r="F382" s="93"/>
      <c r="G382" s="94"/>
      <c r="H382" s="80"/>
      <c r="I382" s="77"/>
      <c r="J382" s="81"/>
      <c r="K382" s="79"/>
      <c r="L382" s="77"/>
      <c r="M382" s="81"/>
      <c r="N382" s="79"/>
    </row>
    <row r="383" spans="1:14" x14ac:dyDescent="0.35">
      <c r="A383" s="59"/>
      <c r="B383" s="90"/>
      <c r="C383" s="89"/>
      <c r="D383" s="61" t="str">
        <f>IFERROR(IF(C383="No CAS","",INDEX('DEQ Pollutant List'!$C$7:$C$614,MATCH('5. Pollutant Emissions - MB'!C383,'DEQ Pollutant List'!$B$7:$B$614,0))),"")</f>
        <v/>
      </c>
      <c r="E383" s="201" t="str">
        <f>IFERROR(IF(OR($C383="",$C383="No CAS"),INDEX('DEQ Pollutant List'!$A$7:$A$614,MATCH($D383,'DEQ Pollutant List'!$C$7:$C$614,0)),INDEX('DEQ Pollutant List'!$A$7:$A$614,MATCH($C383,'DEQ Pollutant List'!$B$7:$B$614,0))),"")</f>
        <v/>
      </c>
      <c r="F383" s="93"/>
      <c r="G383" s="94"/>
      <c r="H383" s="80"/>
      <c r="I383" s="77"/>
      <c r="J383" s="81"/>
      <c r="K383" s="79"/>
      <c r="L383" s="77"/>
      <c r="M383" s="81"/>
      <c r="N383" s="79"/>
    </row>
    <row r="384" spans="1:14" x14ac:dyDescent="0.35">
      <c r="A384" s="59"/>
      <c r="B384" s="90"/>
      <c r="C384" s="89"/>
      <c r="D384" s="61" t="str">
        <f>IFERROR(IF(C384="No CAS","",INDEX('DEQ Pollutant List'!$C$7:$C$614,MATCH('5. Pollutant Emissions - MB'!C384,'DEQ Pollutant List'!$B$7:$B$614,0))),"")</f>
        <v/>
      </c>
      <c r="E384" s="201" t="str">
        <f>IFERROR(IF(OR($C384="",$C384="No CAS"),INDEX('DEQ Pollutant List'!$A$7:$A$614,MATCH($D384,'DEQ Pollutant List'!$C$7:$C$614,0)),INDEX('DEQ Pollutant List'!$A$7:$A$614,MATCH($C384,'DEQ Pollutant List'!$B$7:$B$614,0))),"")</f>
        <v/>
      </c>
      <c r="F384" s="93"/>
      <c r="G384" s="94"/>
      <c r="H384" s="80"/>
      <c r="I384" s="77"/>
      <c r="J384" s="81"/>
      <c r="K384" s="79"/>
      <c r="L384" s="77"/>
      <c r="M384" s="81"/>
      <c r="N384" s="79"/>
    </row>
    <row r="385" spans="1:14" x14ac:dyDescent="0.35">
      <c r="A385" s="59"/>
      <c r="B385" s="90"/>
      <c r="C385" s="89"/>
      <c r="D385" s="61" t="str">
        <f>IFERROR(IF(C385="No CAS","",INDEX('DEQ Pollutant List'!$C$7:$C$614,MATCH('5. Pollutant Emissions - MB'!C385,'DEQ Pollutant List'!$B$7:$B$614,0))),"")</f>
        <v/>
      </c>
      <c r="E385" s="201" t="str">
        <f>IFERROR(IF(OR($C385="",$C385="No CAS"),INDEX('DEQ Pollutant List'!$A$7:$A$614,MATCH($D385,'DEQ Pollutant List'!$C$7:$C$614,0)),INDEX('DEQ Pollutant List'!$A$7:$A$614,MATCH($C385,'DEQ Pollutant List'!$B$7:$B$614,0))),"")</f>
        <v/>
      </c>
      <c r="F385" s="93"/>
      <c r="G385" s="94"/>
      <c r="H385" s="80"/>
      <c r="I385" s="77"/>
      <c r="J385" s="81"/>
      <c r="K385" s="79"/>
      <c r="L385" s="77"/>
      <c r="M385" s="81"/>
      <c r="N385" s="79"/>
    </row>
    <row r="386" spans="1:14" x14ac:dyDescent="0.35">
      <c r="A386" s="59"/>
      <c r="B386" s="90"/>
      <c r="C386" s="89"/>
      <c r="D386" s="61" t="str">
        <f>IFERROR(IF(C386="No CAS","",INDEX('DEQ Pollutant List'!$C$7:$C$614,MATCH('5. Pollutant Emissions - MB'!C386,'DEQ Pollutant List'!$B$7:$B$614,0))),"")</f>
        <v/>
      </c>
      <c r="E386" s="201" t="str">
        <f>IFERROR(IF(OR($C386="",$C386="No CAS"),INDEX('DEQ Pollutant List'!$A$7:$A$614,MATCH($D386,'DEQ Pollutant List'!$C$7:$C$614,0)),INDEX('DEQ Pollutant List'!$A$7:$A$614,MATCH($C386,'DEQ Pollutant List'!$B$7:$B$614,0))),"")</f>
        <v/>
      </c>
      <c r="F386" s="93"/>
      <c r="G386" s="94"/>
      <c r="H386" s="80"/>
      <c r="I386" s="77"/>
      <c r="J386" s="81"/>
      <c r="K386" s="79"/>
      <c r="L386" s="77"/>
      <c r="M386" s="81"/>
      <c r="N386" s="79"/>
    </row>
    <row r="387" spans="1:14" x14ac:dyDescent="0.35">
      <c r="A387" s="59"/>
      <c r="B387" s="90"/>
      <c r="C387" s="89"/>
      <c r="D387" s="61" t="str">
        <f>IFERROR(IF(C387="No CAS","",INDEX('DEQ Pollutant List'!$C$7:$C$614,MATCH('5. Pollutant Emissions - MB'!C387,'DEQ Pollutant List'!$B$7:$B$614,0))),"")</f>
        <v/>
      </c>
      <c r="E387" s="201" t="str">
        <f>IFERROR(IF(OR($C387="",$C387="No CAS"),INDEX('DEQ Pollutant List'!$A$7:$A$614,MATCH($D387,'DEQ Pollutant List'!$C$7:$C$614,0)),INDEX('DEQ Pollutant List'!$A$7:$A$614,MATCH($C387,'DEQ Pollutant List'!$B$7:$B$614,0))),"")</f>
        <v/>
      </c>
      <c r="F387" s="93"/>
      <c r="G387" s="94"/>
      <c r="H387" s="80"/>
      <c r="I387" s="77"/>
      <c r="J387" s="81"/>
      <c r="K387" s="79"/>
      <c r="L387" s="77"/>
      <c r="M387" s="81"/>
      <c r="N387" s="79"/>
    </row>
    <row r="388" spans="1:14" x14ac:dyDescent="0.35">
      <c r="A388" s="59"/>
      <c r="B388" s="90"/>
      <c r="C388" s="89"/>
      <c r="D388" s="61" t="str">
        <f>IFERROR(IF(C388="No CAS","",INDEX('DEQ Pollutant List'!$C$7:$C$614,MATCH('5. Pollutant Emissions - MB'!C388,'DEQ Pollutant List'!$B$7:$B$614,0))),"")</f>
        <v/>
      </c>
      <c r="E388" s="201" t="str">
        <f>IFERROR(IF(OR($C388="",$C388="No CAS"),INDEX('DEQ Pollutant List'!$A$7:$A$614,MATCH($D388,'DEQ Pollutant List'!$C$7:$C$614,0)),INDEX('DEQ Pollutant List'!$A$7:$A$614,MATCH($C388,'DEQ Pollutant List'!$B$7:$B$614,0))),"")</f>
        <v/>
      </c>
      <c r="F388" s="93"/>
      <c r="G388" s="94"/>
      <c r="H388" s="80"/>
      <c r="I388" s="77"/>
      <c r="J388" s="81"/>
      <c r="K388" s="79"/>
      <c r="L388" s="77"/>
      <c r="M388" s="81"/>
      <c r="N388" s="79"/>
    </row>
    <row r="389" spans="1:14" x14ac:dyDescent="0.35">
      <c r="A389" s="59"/>
      <c r="B389" s="90"/>
      <c r="C389" s="89"/>
      <c r="D389" s="61" t="str">
        <f>IFERROR(IF(C389="No CAS","",INDEX('DEQ Pollutant List'!$C$7:$C$614,MATCH('5. Pollutant Emissions - MB'!C389,'DEQ Pollutant List'!$B$7:$B$614,0))),"")</f>
        <v/>
      </c>
      <c r="E389" s="201" t="str">
        <f>IFERROR(IF(OR($C389="",$C389="No CAS"),INDEX('DEQ Pollutant List'!$A$7:$A$614,MATCH($D389,'DEQ Pollutant List'!$C$7:$C$614,0)),INDEX('DEQ Pollutant List'!$A$7:$A$614,MATCH($C389,'DEQ Pollutant List'!$B$7:$B$614,0))),"")</f>
        <v/>
      </c>
      <c r="F389" s="93"/>
      <c r="G389" s="94"/>
      <c r="H389" s="80"/>
      <c r="I389" s="77"/>
      <c r="J389" s="81"/>
      <c r="K389" s="79"/>
      <c r="L389" s="77"/>
      <c r="M389" s="81"/>
      <c r="N389" s="79"/>
    </row>
    <row r="390" spans="1:14" x14ac:dyDescent="0.35">
      <c r="A390" s="59"/>
      <c r="B390" s="90"/>
      <c r="C390" s="89"/>
      <c r="D390" s="61" t="str">
        <f>IFERROR(IF(C390="No CAS","",INDEX('DEQ Pollutant List'!$C$7:$C$614,MATCH('5. Pollutant Emissions - MB'!C390,'DEQ Pollutant List'!$B$7:$B$614,0))),"")</f>
        <v/>
      </c>
      <c r="E390" s="201" t="str">
        <f>IFERROR(IF(OR($C390="",$C390="No CAS"),INDEX('DEQ Pollutant List'!$A$7:$A$614,MATCH($D390,'DEQ Pollutant List'!$C$7:$C$614,0)),INDEX('DEQ Pollutant List'!$A$7:$A$614,MATCH($C390,'DEQ Pollutant List'!$B$7:$B$614,0))),"")</f>
        <v/>
      </c>
      <c r="F390" s="93"/>
      <c r="G390" s="94"/>
      <c r="H390" s="80"/>
      <c r="I390" s="77"/>
      <c r="J390" s="81"/>
      <c r="K390" s="79"/>
      <c r="L390" s="77"/>
      <c r="M390" s="81"/>
      <c r="N390" s="79"/>
    </row>
    <row r="391" spans="1:14" x14ac:dyDescent="0.35">
      <c r="A391" s="59"/>
      <c r="B391" s="90"/>
      <c r="C391" s="89"/>
      <c r="D391" s="61" t="str">
        <f>IFERROR(IF(C391="No CAS","",INDEX('DEQ Pollutant List'!$C$7:$C$614,MATCH('5. Pollutant Emissions - MB'!C391,'DEQ Pollutant List'!$B$7:$B$614,0))),"")</f>
        <v/>
      </c>
      <c r="E391" s="201" t="str">
        <f>IFERROR(IF(OR($C391="",$C391="No CAS"),INDEX('DEQ Pollutant List'!$A$7:$A$614,MATCH($D391,'DEQ Pollutant List'!$C$7:$C$614,0)),INDEX('DEQ Pollutant List'!$A$7:$A$614,MATCH($C391,'DEQ Pollutant List'!$B$7:$B$614,0))),"")</f>
        <v/>
      </c>
      <c r="F391" s="93"/>
      <c r="G391" s="94"/>
      <c r="H391" s="80"/>
      <c r="I391" s="77"/>
      <c r="J391" s="81"/>
      <c r="K391" s="79"/>
      <c r="L391" s="77"/>
      <c r="M391" s="81"/>
      <c r="N391" s="79"/>
    </row>
    <row r="392" spans="1:14" x14ac:dyDescent="0.35">
      <c r="A392" s="59"/>
      <c r="B392" s="90"/>
      <c r="C392" s="89"/>
      <c r="D392" s="61" t="str">
        <f>IFERROR(IF(C392="No CAS","",INDEX('DEQ Pollutant List'!$C$7:$C$614,MATCH('5. Pollutant Emissions - MB'!C392,'DEQ Pollutant List'!$B$7:$B$614,0))),"")</f>
        <v/>
      </c>
      <c r="E392" s="201" t="str">
        <f>IFERROR(IF(OR($C392="",$C392="No CAS"),INDEX('DEQ Pollutant List'!$A$7:$A$614,MATCH($D392,'DEQ Pollutant List'!$C$7:$C$614,0)),INDEX('DEQ Pollutant List'!$A$7:$A$614,MATCH($C392,'DEQ Pollutant List'!$B$7:$B$614,0))),"")</f>
        <v/>
      </c>
      <c r="F392" s="93"/>
      <c r="G392" s="94"/>
      <c r="H392" s="80"/>
      <c r="I392" s="77"/>
      <c r="J392" s="81"/>
      <c r="K392" s="79"/>
      <c r="L392" s="77"/>
      <c r="M392" s="81"/>
      <c r="N392" s="79"/>
    </row>
    <row r="393" spans="1:14" x14ac:dyDescent="0.35">
      <c r="A393" s="59"/>
      <c r="B393" s="90"/>
      <c r="C393" s="89"/>
      <c r="D393" s="61" t="str">
        <f>IFERROR(IF(C393="No CAS","",INDEX('DEQ Pollutant List'!$C$7:$C$614,MATCH('5. Pollutant Emissions - MB'!C393,'DEQ Pollutant List'!$B$7:$B$614,0))),"")</f>
        <v/>
      </c>
      <c r="E393" s="201" t="str">
        <f>IFERROR(IF(OR($C393="",$C393="No CAS"),INDEX('DEQ Pollutant List'!$A$7:$A$614,MATCH($D393,'DEQ Pollutant List'!$C$7:$C$614,0)),INDEX('DEQ Pollutant List'!$A$7:$A$614,MATCH($C393,'DEQ Pollutant List'!$B$7:$B$614,0))),"")</f>
        <v/>
      </c>
      <c r="F393" s="93"/>
      <c r="G393" s="94"/>
      <c r="H393" s="80"/>
      <c r="I393" s="77"/>
      <c r="J393" s="81"/>
      <c r="K393" s="79"/>
      <c r="L393" s="77"/>
      <c r="M393" s="81"/>
      <c r="N393" s="79"/>
    </row>
    <row r="394" spans="1:14" x14ac:dyDescent="0.35">
      <c r="A394" s="59"/>
      <c r="B394" s="90"/>
      <c r="C394" s="89"/>
      <c r="D394" s="61" t="str">
        <f>IFERROR(IF(C394="No CAS","",INDEX('DEQ Pollutant List'!$C$7:$C$614,MATCH('5. Pollutant Emissions - MB'!C394,'DEQ Pollutant List'!$B$7:$B$614,0))),"")</f>
        <v/>
      </c>
      <c r="E394" s="201" t="str">
        <f>IFERROR(IF(OR($C394="",$C394="No CAS"),INDEX('DEQ Pollutant List'!$A$7:$A$614,MATCH($D394,'DEQ Pollutant List'!$C$7:$C$614,0)),INDEX('DEQ Pollutant List'!$A$7:$A$614,MATCH($C394,'DEQ Pollutant List'!$B$7:$B$614,0))),"")</f>
        <v/>
      </c>
      <c r="F394" s="93"/>
      <c r="G394" s="94"/>
      <c r="H394" s="80"/>
      <c r="I394" s="77"/>
      <c r="J394" s="81"/>
      <c r="K394" s="79"/>
      <c r="L394" s="77"/>
      <c r="M394" s="81"/>
      <c r="N394" s="79"/>
    </row>
    <row r="395" spans="1:14" x14ac:dyDescent="0.35">
      <c r="A395" s="59"/>
      <c r="B395" s="90"/>
      <c r="C395" s="89"/>
      <c r="D395" s="61" t="str">
        <f>IFERROR(IF(C395="No CAS","",INDEX('DEQ Pollutant List'!$C$7:$C$614,MATCH('5. Pollutant Emissions - MB'!C395,'DEQ Pollutant List'!$B$7:$B$614,0))),"")</f>
        <v/>
      </c>
      <c r="E395" s="201" t="str">
        <f>IFERROR(IF(OR($C395="",$C395="No CAS"),INDEX('DEQ Pollutant List'!$A$7:$A$614,MATCH($D395,'DEQ Pollutant List'!$C$7:$C$614,0)),INDEX('DEQ Pollutant List'!$A$7:$A$614,MATCH($C395,'DEQ Pollutant List'!$B$7:$B$614,0))),"")</f>
        <v/>
      </c>
      <c r="F395" s="93"/>
      <c r="G395" s="94"/>
      <c r="H395" s="80"/>
      <c r="I395" s="77"/>
      <c r="J395" s="81"/>
      <c r="K395" s="79"/>
      <c r="L395" s="77"/>
      <c r="M395" s="81"/>
      <c r="N395" s="79"/>
    </row>
    <row r="396" spans="1:14" x14ac:dyDescent="0.35">
      <c r="A396" s="59"/>
      <c r="B396" s="90"/>
      <c r="C396" s="89"/>
      <c r="D396" s="61" t="str">
        <f>IFERROR(IF(C396="No CAS","",INDEX('DEQ Pollutant List'!$C$7:$C$614,MATCH('5. Pollutant Emissions - MB'!C396,'DEQ Pollutant List'!$B$7:$B$614,0))),"")</f>
        <v/>
      </c>
      <c r="E396" s="201" t="str">
        <f>IFERROR(IF(OR($C396="",$C396="No CAS"),INDEX('DEQ Pollutant List'!$A$7:$A$614,MATCH($D396,'DEQ Pollutant List'!$C$7:$C$614,0)),INDEX('DEQ Pollutant List'!$A$7:$A$614,MATCH($C396,'DEQ Pollutant List'!$B$7:$B$614,0))),"")</f>
        <v/>
      </c>
      <c r="F396" s="93"/>
      <c r="G396" s="94"/>
      <c r="H396" s="80"/>
      <c r="I396" s="77"/>
      <c r="J396" s="81"/>
      <c r="K396" s="79"/>
      <c r="L396" s="77"/>
      <c r="M396" s="81"/>
      <c r="N396" s="79"/>
    </row>
    <row r="397" spans="1:14" x14ac:dyDescent="0.35">
      <c r="A397" s="59"/>
      <c r="B397" s="90"/>
      <c r="C397" s="89"/>
      <c r="D397" s="61" t="str">
        <f>IFERROR(IF(C397="No CAS","",INDEX('DEQ Pollutant List'!$C$7:$C$614,MATCH('5. Pollutant Emissions - MB'!C397,'DEQ Pollutant List'!$B$7:$B$614,0))),"")</f>
        <v/>
      </c>
      <c r="E397" s="201" t="str">
        <f>IFERROR(IF(OR($C397="",$C397="No CAS"),INDEX('DEQ Pollutant List'!$A$7:$A$614,MATCH($D397,'DEQ Pollutant List'!$C$7:$C$614,0)),INDEX('DEQ Pollutant List'!$A$7:$A$614,MATCH($C397,'DEQ Pollutant List'!$B$7:$B$614,0))),"")</f>
        <v/>
      </c>
      <c r="F397" s="93"/>
      <c r="G397" s="94"/>
      <c r="H397" s="80"/>
      <c r="I397" s="77"/>
      <c r="J397" s="81"/>
      <c r="K397" s="79"/>
      <c r="L397" s="77"/>
      <c r="M397" s="81"/>
      <c r="N397" s="79"/>
    </row>
    <row r="398" spans="1:14" x14ac:dyDescent="0.35">
      <c r="A398" s="59"/>
      <c r="B398" s="90"/>
      <c r="C398" s="89"/>
      <c r="D398" s="61" t="str">
        <f>IFERROR(IF(C398="No CAS","",INDEX('DEQ Pollutant List'!$C$7:$C$614,MATCH('5. Pollutant Emissions - MB'!C398,'DEQ Pollutant List'!$B$7:$B$614,0))),"")</f>
        <v/>
      </c>
      <c r="E398" s="201" t="str">
        <f>IFERROR(IF(OR($C398="",$C398="No CAS"),INDEX('DEQ Pollutant List'!$A$7:$A$614,MATCH($D398,'DEQ Pollutant List'!$C$7:$C$614,0)),INDEX('DEQ Pollutant List'!$A$7:$A$614,MATCH($C398,'DEQ Pollutant List'!$B$7:$B$614,0))),"")</f>
        <v/>
      </c>
      <c r="F398" s="93"/>
      <c r="G398" s="94"/>
      <c r="H398" s="80"/>
      <c r="I398" s="77"/>
      <c r="J398" s="81"/>
      <c r="K398" s="79"/>
      <c r="L398" s="77"/>
      <c r="M398" s="81"/>
      <c r="N398" s="79"/>
    </row>
    <row r="399" spans="1:14" x14ac:dyDescent="0.35">
      <c r="A399" s="59"/>
      <c r="B399" s="90"/>
      <c r="C399" s="89"/>
      <c r="D399" s="61" t="str">
        <f>IFERROR(IF(C399="No CAS","",INDEX('DEQ Pollutant List'!$C$7:$C$614,MATCH('5. Pollutant Emissions - MB'!C399,'DEQ Pollutant List'!$B$7:$B$614,0))),"")</f>
        <v/>
      </c>
      <c r="E399" s="201" t="str">
        <f>IFERROR(IF(OR($C399="",$C399="No CAS"),INDEX('DEQ Pollutant List'!$A$7:$A$614,MATCH($D399,'DEQ Pollutant List'!$C$7:$C$614,0)),INDEX('DEQ Pollutant List'!$A$7:$A$614,MATCH($C399,'DEQ Pollutant List'!$B$7:$B$614,0))),"")</f>
        <v/>
      </c>
      <c r="F399" s="93"/>
      <c r="G399" s="94"/>
      <c r="H399" s="80"/>
      <c r="I399" s="77"/>
      <c r="J399" s="81"/>
      <c r="K399" s="79"/>
      <c r="L399" s="77"/>
      <c r="M399" s="81"/>
      <c r="N399" s="79"/>
    </row>
    <row r="400" spans="1:14" x14ac:dyDescent="0.35">
      <c r="A400" s="59"/>
      <c r="B400" s="90"/>
      <c r="C400" s="89"/>
      <c r="D400" s="61" t="str">
        <f>IFERROR(IF(C400="No CAS","",INDEX('DEQ Pollutant List'!$C$7:$C$614,MATCH('5. Pollutant Emissions - MB'!C400,'DEQ Pollutant List'!$B$7:$B$614,0))),"")</f>
        <v/>
      </c>
      <c r="E400" s="201" t="str">
        <f>IFERROR(IF(OR($C400="",$C400="No CAS"),INDEX('DEQ Pollutant List'!$A$7:$A$614,MATCH($D400,'DEQ Pollutant List'!$C$7:$C$614,0)),INDEX('DEQ Pollutant List'!$A$7:$A$614,MATCH($C400,'DEQ Pollutant List'!$B$7:$B$614,0))),"")</f>
        <v/>
      </c>
      <c r="F400" s="93"/>
      <c r="G400" s="94"/>
      <c r="H400" s="80"/>
      <c r="I400" s="77"/>
      <c r="J400" s="81"/>
      <c r="K400" s="79"/>
      <c r="L400" s="77"/>
      <c r="M400" s="81"/>
      <c r="N400" s="79"/>
    </row>
    <row r="401" spans="1:14" x14ac:dyDescent="0.35">
      <c r="A401" s="59"/>
      <c r="B401" s="90"/>
      <c r="C401" s="89"/>
      <c r="D401" s="61" t="str">
        <f>IFERROR(IF(C401="No CAS","",INDEX('DEQ Pollutant List'!$C$7:$C$614,MATCH('5. Pollutant Emissions - MB'!C401,'DEQ Pollutant List'!$B$7:$B$614,0))),"")</f>
        <v/>
      </c>
      <c r="E401" s="201" t="str">
        <f>IFERROR(IF(OR($C401="",$C401="No CAS"),INDEX('DEQ Pollutant List'!$A$7:$A$614,MATCH($D401,'DEQ Pollutant List'!$C$7:$C$614,0)),INDEX('DEQ Pollutant List'!$A$7:$A$614,MATCH($C401,'DEQ Pollutant List'!$B$7:$B$614,0))),"")</f>
        <v/>
      </c>
      <c r="F401" s="93"/>
      <c r="G401" s="94"/>
      <c r="H401" s="80"/>
      <c r="I401" s="77"/>
      <c r="J401" s="81"/>
      <c r="K401" s="79"/>
      <c r="L401" s="77"/>
      <c r="M401" s="81"/>
      <c r="N401" s="79"/>
    </row>
    <row r="402" spans="1:14" x14ac:dyDescent="0.35">
      <c r="A402" s="59"/>
      <c r="B402" s="90"/>
      <c r="C402" s="89"/>
      <c r="D402" s="61" t="str">
        <f>IFERROR(IF(C402="No CAS","",INDEX('DEQ Pollutant List'!$C$7:$C$614,MATCH('5. Pollutant Emissions - MB'!C402,'DEQ Pollutant List'!$B$7:$B$614,0))),"")</f>
        <v/>
      </c>
      <c r="E402" s="201" t="str">
        <f>IFERROR(IF(OR($C402="",$C402="No CAS"),INDEX('DEQ Pollutant List'!$A$7:$A$614,MATCH($D402,'DEQ Pollutant List'!$C$7:$C$614,0)),INDEX('DEQ Pollutant List'!$A$7:$A$614,MATCH($C402,'DEQ Pollutant List'!$B$7:$B$614,0))),"")</f>
        <v/>
      </c>
      <c r="F402" s="93"/>
      <c r="G402" s="94"/>
      <c r="H402" s="80"/>
      <c r="I402" s="77"/>
      <c r="J402" s="81"/>
      <c r="K402" s="79"/>
      <c r="L402" s="77"/>
      <c r="M402" s="81"/>
      <c r="N402" s="79"/>
    </row>
    <row r="403" spans="1:14" x14ac:dyDescent="0.35">
      <c r="A403" s="59"/>
      <c r="B403" s="90"/>
      <c r="C403" s="89"/>
      <c r="D403" s="61" t="str">
        <f>IFERROR(IF(C403="No CAS","",INDEX('DEQ Pollutant List'!$C$7:$C$614,MATCH('5. Pollutant Emissions - MB'!C403,'DEQ Pollutant List'!$B$7:$B$614,0))),"")</f>
        <v/>
      </c>
      <c r="E403" s="201" t="str">
        <f>IFERROR(IF(OR($C403="",$C403="No CAS"),INDEX('DEQ Pollutant List'!$A$7:$A$614,MATCH($D403,'DEQ Pollutant List'!$C$7:$C$614,0)),INDEX('DEQ Pollutant List'!$A$7:$A$614,MATCH($C403,'DEQ Pollutant List'!$B$7:$B$614,0))),"")</f>
        <v/>
      </c>
      <c r="F403" s="93"/>
      <c r="G403" s="94"/>
      <c r="H403" s="80"/>
      <c r="I403" s="77"/>
      <c r="J403" s="81"/>
      <c r="K403" s="79"/>
      <c r="L403" s="77"/>
      <c r="M403" s="81"/>
      <c r="N403" s="79"/>
    </row>
    <row r="404" spans="1:14" x14ac:dyDescent="0.35">
      <c r="A404" s="59"/>
      <c r="B404" s="90"/>
      <c r="C404" s="89"/>
      <c r="D404" s="61" t="str">
        <f>IFERROR(IF(C404="No CAS","",INDEX('DEQ Pollutant List'!$C$7:$C$614,MATCH('5. Pollutant Emissions - MB'!C404,'DEQ Pollutant List'!$B$7:$B$614,0))),"")</f>
        <v/>
      </c>
      <c r="E404" s="201" t="str">
        <f>IFERROR(IF(OR($C404="",$C404="No CAS"),INDEX('DEQ Pollutant List'!$A$7:$A$614,MATCH($D404,'DEQ Pollutant List'!$C$7:$C$614,0)),INDEX('DEQ Pollutant List'!$A$7:$A$614,MATCH($C404,'DEQ Pollutant List'!$B$7:$B$614,0))),"")</f>
        <v/>
      </c>
      <c r="F404" s="93"/>
      <c r="G404" s="94"/>
      <c r="H404" s="80"/>
      <c r="I404" s="77"/>
      <c r="J404" s="81"/>
      <c r="K404" s="79"/>
      <c r="L404" s="77"/>
      <c r="M404" s="81"/>
      <c r="N404" s="79"/>
    </row>
    <row r="405" spans="1:14" x14ac:dyDescent="0.35">
      <c r="A405" s="59"/>
      <c r="B405" s="90"/>
      <c r="C405" s="89"/>
      <c r="D405" s="61" t="str">
        <f>IFERROR(IF(C405="No CAS","",INDEX('DEQ Pollutant List'!$C$7:$C$614,MATCH('5. Pollutant Emissions - MB'!C405,'DEQ Pollutant List'!$B$7:$B$614,0))),"")</f>
        <v/>
      </c>
      <c r="E405" s="201" t="str">
        <f>IFERROR(IF(OR($C405="",$C405="No CAS"),INDEX('DEQ Pollutant List'!$A$7:$A$614,MATCH($D405,'DEQ Pollutant List'!$C$7:$C$614,0)),INDEX('DEQ Pollutant List'!$A$7:$A$614,MATCH($C405,'DEQ Pollutant List'!$B$7:$B$614,0))),"")</f>
        <v/>
      </c>
      <c r="F405" s="93"/>
      <c r="G405" s="94"/>
      <c r="H405" s="80"/>
      <c r="I405" s="77"/>
      <c r="J405" s="81"/>
      <c r="K405" s="79"/>
      <c r="L405" s="77"/>
      <c r="M405" s="81"/>
      <c r="N405" s="79"/>
    </row>
    <row r="406" spans="1:14" x14ac:dyDescent="0.35">
      <c r="A406" s="59"/>
      <c r="B406" s="90"/>
      <c r="C406" s="89"/>
      <c r="D406" s="61" t="str">
        <f>IFERROR(IF(C406="No CAS","",INDEX('DEQ Pollutant List'!$C$7:$C$614,MATCH('5. Pollutant Emissions - MB'!C406,'DEQ Pollutant List'!$B$7:$B$614,0))),"")</f>
        <v/>
      </c>
      <c r="E406" s="201" t="str">
        <f>IFERROR(IF(OR($C406="",$C406="No CAS"),INDEX('DEQ Pollutant List'!$A$7:$A$614,MATCH($D406,'DEQ Pollutant List'!$C$7:$C$614,0)),INDEX('DEQ Pollutant List'!$A$7:$A$614,MATCH($C406,'DEQ Pollutant List'!$B$7:$B$614,0))),"")</f>
        <v/>
      </c>
      <c r="F406" s="93"/>
      <c r="G406" s="94"/>
      <c r="H406" s="80"/>
      <c r="I406" s="77"/>
      <c r="J406" s="81"/>
      <c r="K406" s="79"/>
      <c r="L406" s="77"/>
      <c r="M406" s="81"/>
      <c r="N406" s="79"/>
    </row>
    <row r="407" spans="1:14" x14ac:dyDescent="0.35">
      <c r="A407" s="59"/>
      <c r="B407" s="90"/>
      <c r="C407" s="89"/>
      <c r="D407" s="61" t="str">
        <f>IFERROR(IF(C407="No CAS","",INDEX('DEQ Pollutant List'!$C$7:$C$614,MATCH('5. Pollutant Emissions - MB'!C407,'DEQ Pollutant List'!$B$7:$B$614,0))),"")</f>
        <v/>
      </c>
      <c r="E407" s="201" t="str">
        <f>IFERROR(IF(OR($C407="",$C407="No CAS"),INDEX('DEQ Pollutant List'!$A$7:$A$614,MATCH($D407,'DEQ Pollutant List'!$C$7:$C$614,0)),INDEX('DEQ Pollutant List'!$A$7:$A$614,MATCH($C407,'DEQ Pollutant List'!$B$7:$B$614,0))),"")</f>
        <v/>
      </c>
      <c r="F407" s="93"/>
      <c r="G407" s="94"/>
      <c r="H407" s="80"/>
      <c r="I407" s="77"/>
      <c r="J407" s="81"/>
      <c r="K407" s="79"/>
      <c r="L407" s="77"/>
      <c r="M407" s="81"/>
      <c r="N407" s="79"/>
    </row>
    <row r="408" spans="1:14" x14ac:dyDescent="0.35">
      <c r="A408" s="59"/>
      <c r="B408" s="90"/>
      <c r="C408" s="89"/>
      <c r="D408" s="61" t="str">
        <f>IFERROR(IF(C408="No CAS","",INDEX('DEQ Pollutant List'!$C$7:$C$614,MATCH('5. Pollutant Emissions - MB'!C408,'DEQ Pollutant List'!$B$7:$B$614,0))),"")</f>
        <v/>
      </c>
      <c r="E408" s="201" t="str">
        <f>IFERROR(IF(OR($C408="",$C408="No CAS"),INDEX('DEQ Pollutant List'!$A$7:$A$614,MATCH($D408,'DEQ Pollutant List'!$C$7:$C$614,0)),INDEX('DEQ Pollutant List'!$A$7:$A$614,MATCH($C408,'DEQ Pollutant List'!$B$7:$B$614,0))),"")</f>
        <v/>
      </c>
      <c r="F408" s="93"/>
      <c r="G408" s="94"/>
      <c r="H408" s="80"/>
      <c r="I408" s="77"/>
      <c r="J408" s="81"/>
      <c r="K408" s="79"/>
      <c r="L408" s="77"/>
      <c r="M408" s="81"/>
      <c r="N408" s="79"/>
    </row>
    <row r="409" spans="1:14" x14ac:dyDescent="0.35">
      <c r="A409" s="59"/>
      <c r="B409" s="90"/>
      <c r="C409" s="89"/>
      <c r="D409" s="61" t="str">
        <f>IFERROR(IF(C409="No CAS","",INDEX('DEQ Pollutant List'!$C$7:$C$614,MATCH('5. Pollutant Emissions - MB'!C409,'DEQ Pollutant List'!$B$7:$B$614,0))),"")</f>
        <v/>
      </c>
      <c r="E409" s="201" t="str">
        <f>IFERROR(IF(OR($C409="",$C409="No CAS"),INDEX('DEQ Pollutant List'!$A$7:$A$614,MATCH($D409,'DEQ Pollutant List'!$C$7:$C$614,0)),INDEX('DEQ Pollutant List'!$A$7:$A$614,MATCH($C409,'DEQ Pollutant List'!$B$7:$B$614,0))),"")</f>
        <v/>
      </c>
      <c r="F409" s="93"/>
      <c r="G409" s="94"/>
      <c r="H409" s="80"/>
      <c r="I409" s="77"/>
      <c r="J409" s="81"/>
      <c r="K409" s="79"/>
      <c r="L409" s="77"/>
      <c r="M409" s="81"/>
      <c r="N409" s="79"/>
    </row>
    <row r="410" spans="1:14" x14ac:dyDescent="0.35">
      <c r="A410" s="59"/>
      <c r="B410" s="90"/>
      <c r="C410" s="89"/>
      <c r="D410" s="61" t="str">
        <f>IFERROR(IF(C410="No CAS","",INDEX('DEQ Pollutant List'!$C$7:$C$614,MATCH('5. Pollutant Emissions - MB'!C410,'DEQ Pollutant List'!$B$7:$B$614,0))),"")</f>
        <v/>
      </c>
      <c r="E410" s="201" t="str">
        <f>IFERROR(IF(OR($C410="",$C410="No CAS"),INDEX('DEQ Pollutant List'!$A$7:$A$614,MATCH($D410,'DEQ Pollutant List'!$C$7:$C$614,0)),INDEX('DEQ Pollutant List'!$A$7:$A$614,MATCH($C410,'DEQ Pollutant List'!$B$7:$B$614,0))),"")</f>
        <v/>
      </c>
      <c r="F410" s="93"/>
      <c r="G410" s="94"/>
      <c r="H410" s="80"/>
      <c r="I410" s="77"/>
      <c r="J410" s="81"/>
      <c r="K410" s="79"/>
      <c r="L410" s="77"/>
      <c r="M410" s="81"/>
      <c r="N410" s="79"/>
    </row>
    <row r="411" spans="1:14" x14ac:dyDescent="0.35">
      <c r="A411" s="59"/>
      <c r="B411" s="90"/>
      <c r="C411" s="89"/>
      <c r="D411" s="61" t="str">
        <f>IFERROR(IF(C411="No CAS","",INDEX('DEQ Pollutant List'!$C$7:$C$614,MATCH('5. Pollutant Emissions - MB'!C411,'DEQ Pollutant List'!$B$7:$B$614,0))),"")</f>
        <v/>
      </c>
      <c r="E411" s="201" t="str">
        <f>IFERROR(IF(OR($C411="",$C411="No CAS"),INDEX('DEQ Pollutant List'!$A$7:$A$614,MATCH($D411,'DEQ Pollutant List'!$C$7:$C$614,0)),INDEX('DEQ Pollutant List'!$A$7:$A$614,MATCH($C411,'DEQ Pollutant List'!$B$7:$B$614,0))),"")</f>
        <v/>
      </c>
      <c r="F411" s="93"/>
      <c r="G411" s="94"/>
      <c r="H411" s="80"/>
      <c r="I411" s="77"/>
      <c r="J411" s="81"/>
      <c r="K411" s="79"/>
      <c r="L411" s="77"/>
      <c r="M411" s="81"/>
      <c r="N411" s="79"/>
    </row>
    <row r="412" spans="1:14" x14ac:dyDescent="0.35">
      <c r="A412" s="59"/>
      <c r="B412" s="90"/>
      <c r="C412" s="89"/>
      <c r="D412" s="61" t="str">
        <f>IFERROR(IF(C412="No CAS","",INDEX('DEQ Pollutant List'!$C$7:$C$614,MATCH('5. Pollutant Emissions - MB'!C412,'DEQ Pollutant List'!$B$7:$B$614,0))),"")</f>
        <v/>
      </c>
      <c r="E412" s="201" t="str">
        <f>IFERROR(IF(OR($C412="",$C412="No CAS"),INDEX('DEQ Pollutant List'!$A$7:$A$614,MATCH($D412,'DEQ Pollutant List'!$C$7:$C$614,0)),INDEX('DEQ Pollutant List'!$A$7:$A$614,MATCH($C412,'DEQ Pollutant List'!$B$7:$B$614,0))),"")</f>
        <v/>
      </c>
      <c r="F412" s="93"/>
      <c r="G412" s="94"/>
      <c r="H412" s="80"/>
      <c r="I412" s="77"/>
      <c r="J412" s="81"/>
      <c r="K412" s="79"/>
      <c r="L412" s="77"/>
      <c r="M412" s="81"/>
      <c r="N412" s="79"/>
    </row>
    <row r="413" spans="1:14" x14ac:dyDescent="0.35">
      <c r="A413" s="59"/>
      <c r="B413" s="90"/>
      <c r="C413" s="89"/>
      <c r="D413" s="61" t="str">
        <f>IFERROR(IF(C413="No CAS","",INDEX('DEQ Pollutant List'!$C$7:$C$614,MATCH('5. Pollutant Emissions - MB'!C413,'DEQ Pollutant List'!$B$7:$B$614,0))),"")</f>
        <v/>
      </c>
      <c r="E413" s="201" t="str">
        <f>IFERROR(IF(OR($C413="",$C413="No CAS"),INDEX('DEQ Pollutant List'!$A$7:$A$614,MATCH($D413,'DEQ Pollutant List'!$C$7:$C$614,0)),INDEX('DEQ Pollutant List'!$A$7:$A$614,MATCH($C413,'DEQ Pollutant List'!$B$7:$B$614,0))),"")</f>
        <v/>
      </c>
      <c r="F413" s="93"/>
      <c r="G413" s="94"/>
      <c r="H413" s="80"/>
      <c r="I413" s="77"/>
      <c r="J413" s="81"/>
      <c r="K413" s="79"/>
      <c r="L413" s="77"/>
      <c r="M413" s="81"/>
      <c r="N413" s="79"/>
    </row>
    <row r="414" spans="1:14" x14ac:dyDescent="0.35">
      <c r="A414" s="59"/>
      <c r="B414" s="90"/>
      <c r="C414" s="89"/>
      <c r="D414" s="61" t="str">
        <f>IFERROR(IF(C414="No CAS","",INDEX('DEQ Pollutant List'!$C$7:$C$614,MATCH('5. Pollutant Emissions - MB'!C414,'DEQ Pollutant List'!$B$7:$B$614,0))),"")</f>
        <v/>
      </c>
      <c r="E414" s="201" t="str">
        <f>IFERROR(IF(OR($C414="",$C414="No CAS"),INDEX('DEQ Pollutant List'!$A$7:$A$614,MATCH($D414,'DEQ Pollutant List'!$C$7:$C$614,0)),INDEX('DEQ Pollutant List'!$A$7:$A$614,MATCH($C414,'DEQ Pollutant List'!$B$7:$B$614,0))),"")</f>
        <v/>
      </c>
      <c r="F414" s="93"/>
      <c r="G414" s="94"/>
      <c r="H414" s="80"/>
      <c r="I414" s="77"/>
      <c r="J414" s="81"/>
      <c r="K414" s="79"/>
      <c r="L414" s="77"/>
      <c r="M414" s="81"/>
      <c r="N414" s="79"/>
    </row>
    <row r="415" spans="1:14" x14ac:dyDescent="0.35">
      <c r="A415" s="59"/>
      <c r="B415" s="90"/>
      <c r="C415" s="89"/>
      <c r="D415" s="61" t="str">
        <f>IFERROR(IF(C415="No CAS","",INDEX('DEQ Pollutant List'!$C$7:$C$614,MATCH('5. Pollutant Emissions - MB'!C415,'DEQ Pollutant List'!$B$7:$B$614,0))),"")</f>
        <v/>
      </c>
      <c r="E415" s="201" t="str">
        <f>IFERROR(IF(OR($C415="",$C415="No CAS"),INDEX('DEQ Pollutant List'!$A$7:$A$614,MATCH($D415,'DEQ Pollutant List'!$C$7:$C$614,0)),INDEX('DEQ Pollutant List'!$A$7:$A$614,MATCH($C415,'DEQ Pollutant List'!$B$7:$B$614,0))),"")</f>
        <v/>
      </c>
      <c r="F415" s="93"/>
      <c r="G415" s="94"/>
      <c r="H415" s="80"/>
      <c r="I415" s="77"/>
      <c r="J415" s="81"/>
      <c r="K415" s="79"/>
      <c r="L415" s="77"/>
      <c r="M415" s="81"/>
      <c r="N415" s="79"/>
    </row>
    <row r="416" spans="1:14" x14ac:dyDescent="0.35">
      <c r="A416" s="59"/>
      <c r="B416" s="90"/>
      <c r="C416" s="89"/>
      <c r="D416" s="61" t="str">
        <f>IFERROR(IF(C416="No CAS","",INDEX('DEQ Pollutant List'!$C$7:$C$614,MATCH('5. Pollutant Emissions - MB'!C416,'DEQ Pollutant List'!$B$7:$B$614,0))),"")</f>
        <v/>
      </c>
      <c r="E416" s="201" t="str">
        <f>IFERROR(IF(OR($C416="",$C416="No CAS"),INDEX('DEQ Pollutant List'!$A$7:$A$614,MATCH($D416,'DEQ Pollutant List'!$C$7:$C$614,0)),INDEX('DEQ Pollutant List'!$A$7:$A$614,MATCH($C416,'DEQ Pollutant List'!$B$7:$B$614,0))),"")</f>
        <v/>
      </c>
      <c r="F416" s="93"/>
      <c r="G416" s="94"/>
      <c r="H416" s="80"/>
      <c r="I416" s="77"/>
      <c r="J416" s="81"/>
      <c r="K416" s="79"/>
      <c r="L416" s="77"/>
      <c r="M416" s="81"/>
      <c r="N416" s="79"/>
    </row>
    <row r="417" spans="1:14" x14ac:dyDescent="0.35">
      <c r="A417" s="59"/>
      <c r="B417" s="90"/>
      <c r="C417" s="89"/>
      <c r="D417" s="61" t="str">
        <f>IFERROR(IF(C417="No CAS","",INDEX('DEQ Pollutant List'!$C$7:$C$614,MATCH('5. Pollutant Emissions - MB'!C417,'DEQ Pollutant List'!$B$7:$B$614,0))),"")</f>
        <v/>
      </c>
      <c r="E417" s="201" t="str">
        <f>IFERROR(IF(OR($C417="",$C417="No CAS"),INDEX('DEQ Pollutant List'!$A$7:$A$614,MATCH($D417,'DEQ Pollutant List'!$C$7:$C$614,0)),INDEX('DEQ Pollutant List'!$A$7:$A$614,MATCH($C417,'DEQ Pollutant List'!$B$7:$B$614,0))),"")</f>
        <v/>
      </c>
      <c r="F417" s="93"/>
      <c r="G417" s="94"/>
      <c r="H417" s="80"/>
      <c r="I417" s="77"/>
      <c r="J417" s="81"/>
      <c r="K417" s="79"/>
      <c r="L417" s="77"/>
      <c r="M417" s="81"/>
      <c r="N417" s="79"/>
    </row>
    <row r="418" spans="1:14" x14ac:dyDescent="0.35">
      <c r="A418" s="59"/>
      <c r="B418" s="90"/>
      <c r="C418" s="89"/>
      <c r="D418" s="61" t="str">
        <f>IFERROR(IF(C418="No CAS","",INDEX('DEQ Pollutant List'!$C$7:$C$614,MATCH('5. Pollutant Emissions - MB'!C418,'DEQ Pollutant List'!$B$7:$B$614,0))),"")</f>
        <v/>
      </c>
      <c r="E418" s="201" t="str">
        <f>IFERROR(IF(OR($C418="",$C418="No CAS"),INDEX('DEQ Pollutant List'!$A$7:$A$614,MATCH($D418,'DEQ Pollutant List'!$C$7:$C$614,0)),INDEX('DEQ Pollutant List'!$A$7:$A$614,MATCH($C418,'DEQ Pollutant List'!$B$7:$B$614,0))),"")</f>
        <v/>
      </c>
      <c r="F418" s="93"/>
      <c r="G418" s="94"/>
      <c r="H418" s="80"/>
      <c r="I418" s="77"/>
      <c r="J418" s="81"/>
      <c r="K418" s="79"/>
      <c r="L418" s="77"/>
      <c r="M418" s="81"/>
      <c r="N418" s="79"/>
    </row>
    <row r="419" spans="1:14" x14ac:dyDescent="0.35">
      <c r="A419" s="59"/>
      <c r="B419" s="90"/>
      <c r="C419" s="89"/>
      <c r="D419" s="61" t="str">
        <f>IFERROR(IF(C419="No CAS","",INDEX('DEQ Pollutant List'!$C$7:$C$614,MATCH('5. Pollutant Emissions - MB'!C419,'DEQ Pollutant List'!$B$7:$B$614,0))),"")</f>
        <v/>
      </c>
      <c r="E419" s="201" t="str">
        <f>IFERROR(IF(OR($C419="",$C419="No CAS"),INDEX('DEQ Pollutant List'!$A$7:$A$614,MATCH($D419,'DEQ Pollutant List'!$C$7:$C$614,0)),INDEX('DEQ Pollutant List'!$A$7:$A$614,MATCH($C419,'DEQ Pollutant List'!$B$7:$B$614,0))),"")</f>
        <v/>
      </c>
      <c r="F419" s="93"/>
      <c r="G419" s="94"/>
      <c r="H419" s="80"/>
      <c r="I419" s="77"/>
      <c r="J419" s="81"/>
      <c r="K419" s="79"/>
      <c r="L419" s="77"/>
      <c r="M419" s="81"/>
      <c r="N419" s="79"/>
    </row>
    <row r="420" spans="1:14" x14ac:dyDescent="0.35">
      <c r="A420" s="59"/>
      <c r="B420" s="90"/>
      <c r="C420" s="89"/>
      <c r="D420" s="61" t="str">
        <f>IFERROR(IF(C420="No CAS","",INDEX('DEQ Pollutant List'!$C$7:$C$614,MATCH('5. Pollutant Emissions - MB'!C420,'DEQ Pollutant List'!$B$7:$B$614,0))),"")</f>
        <v/>
      </c>
      <c r="E420" s="201" t="str">
        <f>IFERROR(IF(OR($C420="",$C420="No CAS"),INDEX('DEQ Pollutant List'!$A$7:$A$614,MATCH($D420,'DEQ Pollutant List'!$C$7:$C$614,0)),INDEX('DEQ Pollutant List'!$A$7:$A$614,MATCH($C420,'DEQ Pollutant List'!$B$7:$B$614,0))),"")</f>
        <v/>
      </c>
      <c r="F420" s="93"/>
      <c r="G420" s="94"/>
      <c r="H420" s="80"/>
      <c r="I420" s="77"/>
      <c r="J420" s="81"/>
      <c r="K420" s="79"/>
      <c r="L420" s="77"/>
      <c r="M420" s="81"/>
      <c r="N420" s="79"/>
    </row>
    <row r="421" spans="1:14" x14ac:dyDescent="0.35">
      <c r="A421" s="59"/>
      <c r="B421" s="90"/>
      <c r="C421" s="89"/>
      <c r="D421" s="61" t="str">
        <f>IFERROR(IF(C421="No CAS","",INDEX('DEQ Pollutant List'!$C$7:$C$614,MATCH('5. Pollutant Emissions - MB'!C421,'DEQ Pollutant List'!$B$7:$B$614,0))),"")</f>
        <v/>
      </c>
      <c r="E421" s="201" t="str">
        <f>IFERROR(IF(OR($C421="",$C421="No CAS"),INDEX('DEQ Pollutant List'!$A$7:$A$614,MATCH($D421,'DEQ Pollutant List'!$C$7:$C$614,0)),INDEX('DEQ Pollutant List'!$A$7:$A$614,MATCH($C421,'DEQ Pollutant List'!$B$7:$B$614,0))),"")</f>
        <v/>
      </c>
      <c r="F421" s="93"/>
      <c r="G421" s="94"/>
      <c r="H421" s="80"/>
      <c r="I421" s="77"/>
      <c r="J421" s="81"/>
      <c r="K421" s="79"/>
      <c r="L421" s="77"/>
      <c r="M421" s="81"/>
      <c r="N421" s="79"/>
    </row>
    <row r="422" spans="1:14" x14ac:dyDescent="0.35">
      <c r="A422" s="59"/>
      <c r="B422" s="90"/>
      <c r="C422" s="89"/>
      <c r="D422" s="61" t="str">
        <f>IFERROR(IF(C422="No CAS","",INDEX('DEQ Pollutant List'!$C$7:$C$614,MATCH('5. Pollutant Emissions - MB'!C422,'DEQ Pollutant List'!$B$7:$B$614,0))),"")</f>
        <v/>
      </c>
      <c r="E422" s="201" t="str">
        <f>IFERROR(IF(OR($C422="",$C422="No CAS"),INDEX('DEQ Pollutant List'!$A$7:$A$614,MATCH($D422,'DEQ Pollutant List'!$C$7:$C$614,0)),INDEX('DEQ Pollutant List'!$A$7:$A$614,MATCH($C422,'DEQ Pollutant List'!$B$7:$B$614,0))),"")</f>
        <v/>
      </c>
      <c r="F422" s="93"/>
      <c r="G422" s="94"/>
      <c r="H422" s="80"/>
      <c r="I422" s="77"/>
      <c r="J422" s="81"/>
      <c r="K422" s="79"/>
      <c r="L422" s="77"/>
      <c r="M422" s="81"/>
      <c r="N422" s="79"/>
    </row>
    <row r="423" spans="1:14" x14ac:dyDescent="0.35">
      <c r="A423" s="59"/>
      <c r="B423" s="90"/>
      <c r="C423" s="89"/>
      <c r="D423" s="61" t="str">
        <f>IFERROR(IF(C423="No CAS","",INDEX('DEQ Pollutant List'!$C$7:$C$614,MATCH('5. Pollutant Emissions - MB'!C423,'DEQ Pollutant List'!$B$7:$B$614,0))),"")</f>
        <v/>
      </c>
      <c r="E423" s="201" t="str">
        <f>IFERROR(IF(OR($C423="",$C423="No CAS"),INDEX('DEQ Pollutant List'!$A$7:$A$614,MATCH($D423,'DEQ Pollutant List'!$C$7:$C$614,0)),INDEX('DEQ Pollutant List'!$A$7:$A$614,MATCH($C423,'DEQ Pollutant List'!$B$7:$B$614,0))),"")</f>
        <v/>
      </c>
      <c r="F423" s="93"/>
      <c r="G423" s="94"/>
      <c r="H423" s="80"/>
      <c r="I423" s="77"/>
      <c r="J423" s="81"/>
      <c r="K423" s="79"/>
      <c r="L423" s="77"/>
      <c r="M423" s="81"/>
      <c r="N423" s="79"/>
    </row>
    <row r="424" spans="1:14" x14ac:dyDescent="0.35">
      <c r="A424" s="59"/>
      <c r="B424" s="90"/>
      <c r="C424" s="89"/>
      <c r="D424" s="61" t="str">
        <f>IFERROR(IF(C424="No CAS","",INDEX('DEQ Pollutant List'!$C$7:$C$614,MATCH('5. Pollutant Emissions - MB'!C424,'DEQ Pollutant List'!$B$7:$B$614,0))),"")</f>
        <v/>
      </c>
      <c r="E424" s="201" t="str">
        <f>IFERROR(IF(OR($C424="",$C424="No CAS"),INDEX('DEQ Pollutant List'!$A$7:$A$614,MATCH($D424,'DEQ Pollutant List'!$C$7:$C$614,0)),INDEX('DEQ Pollutant List'!$A$7:$A$614,MATCH($C424,'DEQ Pollutant List'!$B$7:$B$614,0))),"")</f>
        <v/>
      </c>
      <c r="F424" s="93"/>
      <c r="G424" s="94"/>
      <c r="H424" s="80"/>
      <c r="I424" s="77"/>
      <c r="J424" s="81"/>
      <c r="K424" s="79"/>
      <c r="L424" s="77"/>
      <c r="M424" s="81"/>
      <c r="N424" s="79"/>
    </row>
    <row r="425" spans="1:14" x14ac:dyDescent="0.35">
      <c r="A425" s="59"/>
      <c r="B425" s="90"/>
      <c r="C425" s="89"/>
      <c r="D425" s="61" t="str">
        <f>IFERROR(IF(C425="No CAS","",INDEX('DEQ Pollutant List'!$C$7:$C$614,MATCH('5. Pollutant Emissions - MB'!C425,'DEQ Pollutant List'!$B$7:$B$614,0))),"")</f>
        <v/>
      </c>
      <c r="E425" s="201" t="str">
        <f>IFERROR(IF(OR($C425="",$C425="No CAS"),INDEX('DEQ Pollutant List'!$A$7:$A$614,MATCH($D425,'DEQ Pollutant List'!$C$7:$C$614,0)),INDEX('DEQ Pollutant List'!$A$7:$A$614,MATCH($C425,'DEQ Pollutant List'!$B$7:$B$614,0))),"")</f>
        <v/>
      </c>
      <c r="F425" s="93"/>
      <c r="G425" s="94"/>
      <c r="H425" s="80"/>
      <c r="I425" s="77"/>
      <c r="J425" s="81"/>
      <c r="K425" s="79"/>
      <c r="L425" s="77"/>
      <c r="M425" s="81"/>
      <c r="N425" s="79"/>
    </row>
    <row r="426" spans="1:14" x14ac:dyDescent="0.35">
      <c r="A426" s="59"/>
      <c r="B426" s="90"/>
      <c r="C426" s="89"/>
      <c r="D426" s="61" t="str">
        <f>IFERROR(IF(C426="No CAS","",INDEX('DEQ Pollutant List'!$C$7:$C$614,MATCH('5. Pollutant Emissions - MB'!C426,'DEQ Pollutant List'!$B$7:$B$614,0))),"")</f>
        <v/>
      </c>
      <c r="E426" s="201" t="str">
        <f>IFERROR(IF(OR($C426="",$C426="No CAS"),INDEX('DEQ Pollutant List'!$A$7:$A$614,MATCH($D426,'DEQ Pollutant List'!$C$7:$C$614,0)),INDEX('DEQ Pollutant List'!$A$7:$A$614,MATCH($C426,'DEQ Pollutant List'!$B$7:$B$614,0))),"")</f>
        <v/>
      </c>
      <c r="F426" s="93"/>
      <c r="G426" s="94"/>
      <c r="H426" s="80"/>
      <c r="I426" s="77"/>
      <c r="J426" s="81"/>
      <c r="K426" s="79"/>
      <c r="L426" s="77"/>
      <c r="M426" s="81"/>
      <c r="N426" s="79"/>
    </row>
    <row r="427" spans="1:14" x14ac:dyDescent="0.35">
      <c r="A427" s="59"/>
      <c r="B427" s="90"/>
      <c r="C427" s="89"/>
      <c r="D427" s="61" t="str">
        <f>IFERROR(IF(C427="No CAS","",INDEX('DEQ Pollutant List'!$C$7:$C$614,MATCH('5. Pollutant Emissions - MB'!C427,'DEQ Pollutant List'!$B$7:$B$614,0))),"")</f>
        <v/>
      </c>
      <c r="E427" s="201" t="str">
        <f>IFERROR(IF(OR($C427="",$C427="No CAS"),INDEX('DEQ Pollutant List'!$A$7:$A$614,MATCH($D427,'DEQ Pollutant List'!$C$7:$C$614,0)),INDEX('DEQ Pollutant List'!$A$7:$A$614,MATCH($C427,'DEQ Pollutant List'!$B$7:$B$614,0))),"")</f>
        <v/>
      </c>
      <c r="F427" s="93"/>
      <c r="G427" s="94"/>
      <c r="H427" s="80"/>
      <c r="I427" s="77"/>
      <c r="J427" s="81"/>
      <c r="K427" s="79"/>
      <c r="L427" s="77"/>
      <c r="M427" s="81"/>
      <c r="N427" s="79"/>
    </row>
    <row r="428" spans="1:14" x14ac:dyDescent="0.35">
      <c r="A428" s="59"/>
      <c r="B428" s="90"/>
      <c r="C428" s="89"/>
      <c r="D428" s="61" t="str">
        <f>IFERROR(IF(C428="No CAS","",INDEX('DEQ Pollutant List'!$C$7:$C$614,MATCH('5. Pollutant Emissions - MB'!C428,'DEQ Pollutant List'!$B$7:$B$614,0))),"")</f>
        <v/>
      </c>
      <c r="E428" s="201" t="str">
        <f>IFERROR(IF(OR($C428="",$C428="No CAS"),INDEX('DEQ Pollutant List'!$A$7:$A$614,MATCH($D428,'DEQ Pollutant List'!$C$7:$C$614,0)),INDEX('DEQ Pollutant List'!$A$7:$A$614,MATCH($C428,'DEQ Pollutant List'!$B$7:$B$614,0))),"")</f>
        <v/>
      </c>
      <c r="F428" s="93"/>
      <c r="G428" s="94"/>
      <c r="H428" s="80"/>
      <c r="I428" s="77"/>
      <c r="J428" s="81"/>
      <c r="K428" s="79"/>
      <c r="L428" s="77"/>
      <c r="M428" s="81"/>
      <c r="N428" s="79"/>
    </row>
    <row r="429" spans="1:14" x14ac:dyDescent="0.35">
      <c r="A429" s="59"/>
      <c r="B429" s="90"/>
      <c r="C429" s="89"/>
      <c r="D429" s="61" t="str">
        <f>IFERROR(IF(C429="No CAS","",INDEX('DEQ Pollutant List'!$C$7:$C$614,MATCH('5. Pollutant Emissions - MB'!C429,'DEQ Pollutant List'!$B$7:$B$614,0))),"")</f>
        <v/>
      </c>
      <c r="E429" s="201" t="str">
        <f>IFERROR(IF(OR($C429="",$C429="No CAS"),INDEX('DEQ Pollutant List'!$A$7:$A$614,MATCH($D429,'DEQ Pollutant List'!$C$7:$C$614,0)),INDEX('DEQ Pollutant List'!$A$7:$A$614,MATCH($C429,'DEQ Pollutant List'!$B$7:$B$614,0))),"")</f>
        <v/>
      </c>
      <c r="F429" s="93"/>
      <c r="G429" s="94"/>
      <c r="H429" s="80"/>
      <c r="I429" s="77"/>
      <c r="J429" s="81"/>
      <c r="K429" s="79"/>
      <c r="L429" s="77"/>
      <c r="M429" s="81"/>
      <c r="N429" s="79"/>
    </row>
    <row r="430" spans="1:14" x14ac:dyDescent="0.35">
      <c r="A430" s="59"/>
      <c r="B430" s="90"/>
      <c r="C430" s="89"/>
      <c r="D430" s="61" t="str">
        <f>IFERROR(IF(C430="No CAS","",INDEX('DEQ Pollutant List'!$C$7:$C$614,MATCH('5. Pollutant Emissions - MB'!C430,'DEQ Pollutant List'!$B$7:$B$614,0))),"")</f>
        <v/>
      </c>
      <c r="E430" s="201" t="str">
        <f>IFERROR(IF(OR($C430="",$C430="No CAS"),INDEX('DEQ Pollutant List'!$A$7:$A$614,MATCH($D430,'DEQ Pollutant List'!$C$7:$C$614,0)),INDEX('DEQ Pollutant List'!$A$7:$A$614,MATCH($C430,'DEQ Pollutant List'!$B$7:$B$614,0))),"")</f>
        <v/>
      </c>
      <c r="F430" s="93"/>
      <c r="G430" s="94"/>
      <c r="H430" s="80"/>
      <c r="I430" s="77"/>
      <c r="J430" s="81"/>
      <c r="K430" s="79"/>
      <c r="L430" s="77"/>
      <c r="M430" s="81"/>
      <c r="N430" s="79"/>
    </row>
    <row r="431" spans="1:14" x14ac:dyDescent="0.35">
      <c r="A431" s="59"/>
      <c r="B431" s="90"/>
      <c r="C431" s="89"/>
      <c r="D431" s="61" t="str">
        <f>IFERROR(IF(C431="No CAS","",INDEX('DEQ Pollutant List'!$C$7:$C$614,MATCH('5. Pollutant Emissions - MB'!C431,'DEQ Pollutant List'!$B$7:$B$614,0))),"")</f>
        <v/>
      </c>
      <c r="E431" s="201" t="str">
        <f>IFERROR(IF(OR($C431="",$C431="No CAS"),INDEX('DEQ Pollutant List'!$A$7:$A$614,MATCH($D431,'DEQ Pollutant List'!$C$7:$C$614,0)),INDEX('DEQ Pollutant List'!$A$7:$A$614,MATCH($C431,'DEQ Pollutant List'!$B$7:$B$614,0))),"")</f>
        <v/>
      </c>
      <c r="F431" s="93"/>
      <c r="G431" s="94"/>
      <c r="H431" s="80"/>
      <c r="I431" s="77"/>
      <c r="J431" s="81"/>
      <c r="K431" s="79"/>
      <c r="L431" s="77"/>
      <c r="M431" s="81"/>
      <c r="N431" s="79"/>
    </row>
    <row r="432" spans="1:14" x14ac:dyDescent="0.35">
      <c r="A432" s="59"/>
      <c r="B432" s="90"/>
      <c r="C432" s="89"/>
      <c r="D432" s="61" t="str">
        <f>IFERROR(IF(C432="No CAS","",INDEX('DEQ Pollutant List'!$C$7:$C$614,MATCH('5. Pollutant Emissions - MB'!C432,'DEQ Pollutant List'!$B$7:$B$614,0))),"")</f>
        <v/>
      </c>
      <c r="E432" s="201" t="str">
        <f>IFERROR(IF(OR($C432="",$C432="No CAS"),INDEX('DEQ Pollutant List'!$A$7:$A$614,MATCH($D432,'DEQ Pollutant List'!$C$7:$C$614,0)),INDEX('DEQ Pollutant List'!$A$7:$A$614,MATCH($C432,'DEQ Pollutant List'!$B$7:$B$614,0))),"")</f>
        <v/>
      </c>
      <c r="F432" s="93"/>
      <c r="G432" s="94"/>
      <c r="H432" s="80"/>
      <c r="I432" s="77"/>
      <c r="J432" s="81"/>
      <c r="K432" s="79"/>
      <c r="L432" s="77"/>
      <c r="M432" s="81"/>
      <c r="N432" s="79"/>
    </row>
    <row r="433" spans="1:14" x14ac:dyDescent="0.35">
      <c r="A433" s="59"/>
      <c r="B433" s="90"/>
      <c r="C433" s="89"/>
      <c r="D433" s="61" t="str">
        <f>IFERROR(IF(C433="No CAS","",INDEX('DEQ Pollutant List'!$C$7:$C$614,MATCH('5. Pollutant Emissions - MB'!C433,'DEQ Pollutant List'!$B$7:$B$614,0))),"")</f>
        <v/>
      </c>
      <c r="E433" s="201" t="str">
        <f>IFERROR(IF(OR($C433="",$C433="No CAS"),INDEX('DEQ Pollutant List'!$A$7:$A$614,MATCH($D433,'DEQ Pollutant List'!$C$7:$C$614,0)),INDEX('DEQ Pollutant List'!$A$7:$A$614,MATCH($C433,'DEQ Pollutant List'!$B$7:$B$614,0))),"")</f>
        <v/>
      </c>
      <c r="F433" s="93"/>
      <c r="G433" s="94"/>
      <c r="H433" s="80"/>
      <c r="I433" s="77"/>
      <c r="J433" s="81"/>
      <c r="K433" s="79"/>
      <c r="L433" s="77"/>
      <c r="M433" s="81"/>
      <c r="N433" s="79"/>
    </row>
    <row r="434" spans="1:14" x14ac:dyDescent="0.35">
      <c r="A434" s="59"/>
      <c r="B434" s="90"/>
      <c r="C434" s="89"/>
      <c r="D434" s="61" t="str">
        <f>IFERROR(IF(C434="No CAS","",INDEX('DEQ Pollutant List'!$C$7:$C$614,MATCH('5. Pollutant Emissions - MB'!C434,'DEQ Pollutant List'!$B$7:$B$614,0))),"")</f>
        <v/>
      </c>
      <c r="E434" s="201" t="str">
        <f>IFERROR(IF(OR($C434="",$C434="No CAS"),INDEX('DEQ Pollutant List'!$A$7:$A$614,MATCH($D434,'DEQ Pollutant List'!$C$7:$C$614,0)),INDEX('DEQ Pollutant List'!$A$7:$A$614,MATCH($C434,'DEQ Pollutant List'!$B$7:$B$614,0))),"")</f>
        <v/>
      </c>
      <c r="F434" s="93"/>
      <c r="G434" s="94"/>
      <c r="H434" s="80"/>
      <c r="I434" s="77"/>
      <c r="J434" s="81"/>
      <c r="K434" s="79"/>
      <c r="L434" s="77"/>
      <c r="M434" s="81"/>
      <c r="N434" s="79"/>
    </row>
    <row r="435" spans="1:14" x14ac:dyDescent="0.35">
      <c r="A435" s="59"/>
      <c r="B435" s="90"/>
      <c r="C435" s="89"/>
      <c r="D435" s="61" t="str">
        <f>IFERROR(IF(C435="No CAS","",INDEX('DEQ Pollutant List'!$C$7:$C$614,MATCH('5. Pollutant Emissions - MB'!C435,'DEQ Pollutant List'!$B$7:$B$614,0))),"")</f>
        <v/>
      </c>
      <c r="E435" s="201" t="str">
        <f>IFERROR(IF(OR($C435="",$C435="No CAS"),INDEX('DEQ Pollutant List'!$A$7:$A$614,MATCH($D435,'DEQ Pollutant List'!$C$7:$C$614,0)),INDEX('DEQ Pollutant List'!$A$7:$A$614,MATCH($C435,'DEQ Pollutant List'!$B$7:$B$614,0))),"")</f>
        <v/>
      </c>
      <c r="F435" s="93"/>
      <c r="G435" s="94"/>
      <c r="H435" s="80"/>
      <c r="I435" s="77"/>
      <c r="J435" s="81"/>
      <c r="K435" s="79"/>
      <c r="L435" s="77"/>
      <c r="M435" s="81"/>
      <c r="N435" s="79"/>
    </row>
    <row r="436" spans="1:14" x14ac:dyDescent="0.35">
      <c r="A436" s="59"/>
      <c r="B436" s="90"/>
      <c r="C436" s="89"/>
      <c r="D436" s="61" t="str">
        <f>IFERROR(IF(C436="No CAS","",INDEX('DEQ Pollutant List'!$C$7:$C$614,MATCH('5. Pollutant Emissions - MB'!C436,'DEQ Pollutant List'!$B$7:$B$614,0))),"")</f>
        <v/>
      </c>
      <c r="E436" s="201" t="str">
        <f>IFERROR(IF(OR($C436="",$C436="No CAS"),INDEX('DEQ Pollutant List'!$A$7:$A$614,MATCH($D436,'DEQ Pollutant List'!$C$7:$C$614,0)),INDEX('DEQ Pollutant List'!$A$7:$A$614,MATCH($C436,'DEQ Pollutant List'!$B$7:$B$614,0))),"")</f>
        <v/>
      </c>
      <c r="F436" s="93"/>
      <c r="G436" s="94"/>
      <c r="H436" s="80"/>
      <c r="I436" s="77"/>
      <c r="J436" s="81"/>
      <c r="K436" s="79"/>
      <c r="L436" s="77"/>
      <c r="M436" s="81"/>
      <c r="N436" s="79"/>
    </row>
    <row r="437" spans="1:14" x14ac:dyDescent="0.35">
      <c r="A437" s="59"/>
      <c r="B437" s="90"/>
      <c r="C437" s="89"/>
      <c r="D437" s="61" t="str">
        <f>IFERROR(IF(C437="No CAS","",INDEX('DEQ Pollutant List'!$C$7:$C$614,MATCH('5. Pollutant Emissions - MB'!C437,'DEQ Pollutant List'!$B$7:$B$614,0))),"")</f>
        <v/>
      </c>
      <c r="E437" s="201" t="str">
        <f>IFERROR(IF(OR($C437="",$C437="No CAS"),INDEX('DEQ Pollutant List'!$A$7:$A$614,MATCH($D437,'DEQ Pollutant List'!$C$7:$C$614,0)),INDEX('DEQ Pollutant List'!$A$7:$A$614,MATCH($C437,'DEQ Pollutant List'!$B$7:$B$614,0))),"")</f>
        <v/>
      </c>
      <c r="F437" s="93"/>
      <c r="G437" s="94"/>
      <c r="H437" s="80"/>
      <c r="I437" s="77"/>
      <c r="J437" s="81"/>
      <c r="K437" s="79"/>
      <c r="L437" s="77"/>
      <c r="M437" s="81"/>
      <c r="N437" s="79"/>
    </row>
    <row r="438" spans="1:14" x14ac:dyDescent="0.35">
      <c r="A438" s="59"/>
      <c r="B438" s="90"/>
      <c r="C438" s="89"/>
      <c r="D438" s="61" t="str">
        <f>IFERROR(IF(C438="No CAS","",INDEX('DEQ Pollutant List'!$C$7:$C$614,MATCH('5. Pollutant Emissions - MB'!C438,'DEQ Pollutant List'!$B$7:$B$614,0))),"")</f>
        <v/>
      </c>
      <c r="E438" s="201" t="str">
        <f>IFERROR(IF(OR($C438="",$C438="No CAS"),INDEX('DEQ Pollutant List'!$A$7:$A$614,MATCH($D438,'DEQ Pollutant List'!$C$7:$C$614,0)),INDEX('DEQ Pollutant List'!$A$7:$A$614,MATCH($C438,'DEQ Pollutant List'!$B$7:$B$614,0))),"")</f>
        <v/>
      </c>
      <c r="F438" s="93"/>
      <c r="G438" s="94"/>
      <c r="H438" s="80"/>
      <c r="I438" s="77"/>
      <c r="J438" s="81"/>
      <c r="K438" s="79"/>
      <c r="L438" s="77"/>
      <c r="M438" s="81"/>
      <c r="N438" s="79"/>
    </row>
    <row r="439" spans="1:14" x14ac:dyDescent="0.35">
      <c r="A439" s="59"/>
      <c r="B439" s="90"/>
      <c r="C439" s="89"/>
      <c r="D439" s="61" t="str">
        <f>IFERROR(IF(C439="No CAS","",INDEX('DEQ Pollutant List'!$C$7:$C$614,MATCH('5. Pollutant Emissions - MB'!C439,'DEQ Pollutant List'!$B$7:$B$614,0))),"")</f>
        <v/>
      </c>
      <c r="E439" s="201" t="str">
        <f>IFERROR(IF(OR($C439="",$C439="No CAS"),INDEX('DEQ Pollutant List'!$A$7:$A$614,MATCH($D439,'DEQ Pollutant List'!$C$7:$C$614,0)),INDEX('DEQ Pollutant List'!$A$7:$A$614,MATCH($C439,'DEQ Pollutant List'!$B$7:$B$614,0))),"")</f>
        <v/>
      </c>
      <c r="F439" s="93"/>
      <c r="G439" s="94"/>
      <c r="H439" s="80"/>
      <c r="I439" s="77"/>
      <c r="J439" s="81"/>
      <c r="K439" s="79"/>
      <c r="L439" s="77"/>
      <c r="M439" s="81"/>
      <c r="N439" s="79"/>
    </row>
    <row r="440" spans="1:14" x14ac:dyDescent="0.35">
      <c r="A440" s="59"/>
      <c r="B440" s="90"/>
      <c r="C440" s="89"/>
      <c r="D440" s="61" t="str">
        <f>IFERROR(IF(C440="No CAS","",INDEX('DEQ Pollutant List'!$C$7:$C$614,MATCH('5. Pollutant Emissions - MB'!C440,'DEQ Pollutant List'!$B$7:$B$614,0))),"")</f>
        <v/>
      </c>
      <c r="E440" s="201" t="str">
        <f>IFERROR(IF(OR($C440="",$C440="No CAS"),INDEX('DEQ Pollutant List'!$A$7:$A$614,MATCH($D440,'DEQ Pollutant List'!$C$7:$C$614,0)),INDEX('DEQ Pollutant List'!$A$7:$A$614,MATCH($C440,'DEQ Pollutant List'!$B$7:$B$614,0))),"")</f>
        <v/>
      </c>
      <c r="F440" s="93"/>
      <c r="G440" s="94"/>
      <c r="H440" s="80"/>
      <c r="I440" s="77"/>
      <c r="J440" s="81"/>
      <c r="K440" s="79"/>
      <c r="L440" s="77"/>
      <c r="M440" s="81"/>
      <c r="N440" s="79"/>
    </row>
    <row r="441" spans="1:14" x14ac:dyDescent="0.35">
      <c r="A441" s="59"/>
      <c r="B441" s="90"/>
      <c r="C441" s="89"/>
      <c r="D441" s="61" t="str">
        <f>IFERROR(IF(C441="No CAS","",INDEX('DEQ Pollutant List'!$C$7:$C$614,MATCH('5. Pollutant Emissions - MB'!C441,'DEQ Pollutant List'!$B$7:$B$614,0))),"")</f>
        <v/>
      </c>
      <c r="E441" s="201" t="str">
        <f>IFERROR(IF(OR($C441="",$C441="No CAS"),INDEX('DEQ Pollutant List'!$A$7:$A$614,MATCH($D441,'DEQ Pollutant List'!$C$7:$C$614,0)),INDEX('DEQ Pollutant List'!$A$7:$A$614,MATCH($C441,'DEQ Pollutant List'!$B$7:$B$614,0))),"")</f>
        <v/>
      </c>
      <c r="F441" s="93"/>
      <c r="G441" s="94"/>
      <c r="H441" s="80"/>
      <c r="I441" s="77"/>
      <c r="J441" s="81"/>
      <c r="K441" s="79"/>
      <c r="L441" s="77"/>
      <c r="M441" s="81"/>
      <c r="N441" s="79"/>
    </row>
    <row r="442" spans="1:14" x14ac:dyDescent="0.35">
      <c r="A442" s="59"/>
      <c r="B442" s="90"/>
      <c r="C442" s="89"/>
      <c r="D442" s="61" t="str">
        <f>IFERROR(IF(C442="No CAS","",INDEX('DEQ Pollutant List'!$C$7:$C$614,MATCH('5. Pollutant Emissions - MB'!C442,'DEQ Pollutant List'!$B$7:$B$614,0))),"")</f>
        <v/>
      </c>
      <c r="E442" s="201" t="str">
        <f>IFERROR(IF(OR($C442="",$C442="No CAS"),INDEX('DEQ Pollutant List'!$A$7:$A$614,MATCH($D442,'DEQ Pollutant List'!$C$7:$C$614,0)),INDEX('DEQ Pollutant List'!$A$7:$A$614,MATCH($C442,'DEQ Pollutant List'!$B$7:$B$614,0))),"")</f>
        <v/>
      </c>
      <c r="F442" s="93"/>
      <c r="G442" s="94"/>
      <c r="H442" s="80"/>
      <c r="I442" s="77"/>
      <c r="J442" s="81"/>
      <c r="K442" s="79"/>
      <c r="L442" s="77"/>
      <c r="M442" s="81"/>
      <c r="N442" s="79"/>
    </row>
    <row r="443" spans="1:14" x14ac:dyDescent="0.35">
      <c r="A443" s="59"/>
      <c r="B443" s="90"/>
      <c r="C443" s="89"/>
      <c r="D443" s="61" t="str">
        <f>IFERROR(IF(C443="No CAS","",INDEX('DEQ Pollutant List'!$C$7:$C$614,MATCH('5. Pollutant Emissions - MB'!C443,'DEQ Pollutant List'!$B$7:$B$614,0))),"")</f>
        <v/>
      </c>
      <c r="E443" s="201" t="str">
        <f>IFERROR(IF(OR($C443="",$C443="No CAS"),INDEX('DEQ Pollutant List'!$A$7:$A$614,MATCH($D443,'DEQ Pollutant List'!$C$7:$C$614,0)),INDEX('DEQ Pollutant List'!$A$7:$A$614,MATCH($C443,'DEQ Pollutant List'!$B$7:$B$614,0))),"")</f>
        <v/>
      </c>
      <c r="F443" s="93"/>
      <c r="G443" s="94"/>
      <c r="H443" s="80"/>
      <c r="I443" s="77"/>
      <c r="J443" s="81"/>
      <c r="K443" s="79"/>
      <c r="L443" s="77"/>
      <c r="M443" s="81"/>
      <c r="N443" s="79"/>
    </row>
    <row r="444" spans="1:14" x14ac:dyDescent="0.35">
      <c r="A444" s="59"/>
      <c r="B444" s="90"/>
      <c r="C444" s="89"/>
      <c r="D444" s="61" t="str">
        <f>IFERROR(IF(C444="No CAS","",INDEX('DEQ Pollutant List'!$C$7:$C$614,MATCH('5. Pollutant Emissions - MB'!C444,'DEQ Pollutant List'!$B$7:$B$614,0))),"")</f>
        <v/>
      </c>
      <c r="E444" s="201" t="str">
        <f>IFERROR(IF(OR($C444="",$C444="No CAS"),INDEX('DEQ Pollutant List'!$A$7:$A$614,MATCH($D444,'DEQ Pollutant List'!$C$7:$C$614,0)),INDEX('DEQ Pollutant List'!$A$7:$A$614,MATCH($C444,'DEQ Pollutant List'!$B$7:$B$614,0))),"")</f>
        <v/>
      </c>
      <c r="F444" s="93"/>
      <c r="G444" s="94"/>
      <c r="H444" s="80"/>
      <c r="I444" s="77"/>
      <c r="J444" s="81"/>
      <c r="K444" s="79"/>
      <c r="L444" s="77"/>
      <c r="M444" s="81"/>
      <c r="N444" s="79"/>
    </row>
    <row r="445" spans="1:14" x14ac:dyDescent="0.35">
      <c r="A445" s="59"/>
      <c r="B445" s="90"/>
      <c r="C445" s="89"/>
      <c r="D445" s="61" t="str">
        <f>IFERROR(IF(C445="No CAS","",INDEX('DEQ Pollutant List'!$C$7:$C$614,MATCH('5. Pollutant Emissions - MB'!C445,'DEQ Pollutant List'!$B$7:$B$614,0))),"")</f>
        <v/>
      </c>
      <c r="E445" s="201" t="str">
        <f>IFERROR(IF(OR($C445="",$C445="No CAS"),INDEX('DEQ Pollutant List'!$A$7:$A$614,MATCH($D445,'DEQ Pollutant List'!$C$7:$C$614,0)),INDEX('DEQ Pollutant List'!$A$7:$A$614,MATCH($C445,'DEQ Pollutant List'!$B$7:$B$614,0))),"")</f>
        <v/>
      </c>
      <c r="F445" s="93"/>
      <c r="G445" s="94"/>
      <c r="H445" s="80"/>
      <c r="I445" s="77"/>
      <c r="J445" s="81"/>
      <c r="K445" s="79"/>
      <c r="L445" s="77"/>
      <c r="M445" s="81"/>
      <c r="N445" s="79"/>
    </row>
    <row r="446" spans="1:14" x14ac:dyDescent="0.35">
      <c r="A446" s="59"/>
      <c r="B446" s="90"/>
      <c r="C446" s="89"/>
      <c r="D446" s="61" t="str">
        <f>IFERROR(IF(C446="No CAS","",INDEX('DEQ Pollutant List'!$C$7:$C$614,MATCH('5. Pollutant Emissions - MB'!C446,'DEQ Pollutant List'!$B$7:$B$614,0))),"")</f>
        <v/>
      </c>
      <c r="E446" s="201" t="str">
        <f>IFERROR(IF(OR($C446="",$C446="No CAS"),INDEX('DEQ Pollutant List'!$A$7:$A$614,MATCH($D446,'DEQ Pollutant List'!$C$7:$C$614,0)),INDEX('DEQ Pollutant List'!$A$7:$A$614,MATCH($C446,'DEQ Pollutant List'!$B$7:$B$614,0))),"")</f>
        <v/>
      </c>
      <c r="F446" s="93"/>
      <c r="G446" s="94"/>
      <c r="H446" s="80"/>
      <c r="I446" s="77"/>
      <c r="J446" s="81"/>
      <c r="K446" s="79"/>
      <c r="L446" s="77"/>
      <c r="M446" s="81"/>
      <c r="N446" s="79"/>
    </row>
    <row r="447" spans="1:14" x14ac:dyDescent="0.35">
      <c r="A447" s="59"/>
      <c r="B447" s="90"/>
      <c r="C447" s="89"/>
      <c r="D447" s="61" t="str">
        <f>IFERROR(IF(C447="No CAS","",INDEX('DEQ Pollutant List'!$C$7:$C$614,MATCH('5. Pollutant Emissions - MB'!C447,'DEQ Pollutant List'!$B$7:$B$614,0))),"")</f>
        <v/>
      </c>
      <c r="E447" s="201" t="str">
        <f>IFERROR(IF(OR($C447="",$C447="No CAS"),INDEX('DEQ Pollutant List'!$A$7:$A$614,MATCH($D447,'DEQ Pollutant List'!$C$7:$C$614,0)),INDEX('DEQ Pollutant List'!$A$7:$A$614,MATCH($C447,'DEQ Pollutant List'!$B$7:$B$614,0))),"")</f>
        <v/>
      </c>
      <c r="F447" s="93"/>
      <c r="G447" s="94"/>
      <c r="H447" s="80"/>
      <c r="I447" s="77"/>
      <c r="J447" s="81"/>
      <c r="K447" s="79"/>
      <c r="L447" s="77"/>
      <c r="M447" s="81"/>
      <c r="N447" s="79"/>
    </row>
    <row r="448" spans="1:14" x14ac:dyDescent="0.35">
      <c r="A448" s="59"/>
      <c r="B448" s="90"/>
      <c r="C448" s="89"/>
      <c r="D448" s="61" t="str">
        <f>IFERROR(IF(C448="No CAS","",INDEX('DEQ Pollutant List'!$C$7:$C$614,MATCH('5. Pollutant Emissions - MB'!C448,'DEQ Pollutant List'!$B$7:$B$614,0))),"")</f>
        <v/>
      </c>
      <c r="E448" s="201" t="str">
        <f>IFERROR(IF(OR($C448="",$C448="No CAS"),INDEX('DEQ Pollutant List'!$A$7:$A$614,MATCH($D448,'DEQ Pollutant List'!$C$7:$C$614,0)),INDEX('DEQ Pollutant List'!$A$7:$A$614,MATCH($C448,'DEQ Pollutant List'!$B$7:$B$614,0))),"")</f>
        <v/>
      </c>
      <c r="F448" s="93"/>
      <c r="G448" s="94"/>
      <c r="H448" s="80"/>
      <c r="I448" s="77"/>
      <c r="J448" s="81"/>
      <c r="K448" s="79"/>
      <c r="L448" s="77"/>
      <c r="M448" s="81"/>
      <c r="N448" s="79"/>
    </row>
    <row r="449" spans="1:14" x14ac:dyDescent="0.35">
      <c r="A449" s="59"/>
      <c r="B449" s="90"/>
      <c r="C449" s="89"/>
      <c r="D449" s="61" t="str">
        <f>IFERROR(IF(C449="No CAS","",INDEX('DEQ Pollutant List'!$C$7:$C$614,MATCH('5. Pollutant Emissions - MB'!C449,'DEQ Pollutant List'!$B$7:$B$614,0))),"")</f>
        <v/>
      </c>
      <c r="E449" s="201" t="str">
        <f>IFERROR(IF(OR($C449="",$C449="No CAS"),INDEX('DEQ Pollutant List'!$A$7:$A$614,MATCH($D449,'DEQ Pollutant List'!$C$7:$C$614,0)),INDEX('DEQ Pollutant List'!$A$7:$A$614,MATCH($C449,'DEQ Pollutant List'!$B$7:$B$614,0))),"")</f>
        <v/>
      </c>
      <c r="F449" s="93"/>
      <c r="G449" s="94"/>
      <c r="H449" s="80"/>
      <c r="I449" s="77"/>
      <c r="J449" s="81"/>
      <c r="K449" s="79"/>
      <c r="L449" s="77"/>
      <c r="M449" s="81"/>
      <c r="N449" s="79"/>
    </row>
    <row r="450" spans="1:14" x14ac:dyDescent="0.35">
      <c r="A450" s="59"/>
      <c r="B450" s="90"/>
      <c r="C450" s="89"/>
      <c r="D450" s="61" t="str">
        <f>IFERROR(IF(C450="No CAS","",INDEX('DEQ Pollutant List'!$C$7:$C$614,MATCH('5. Pollutant Emissions - MB'!C450,'DEQ Pollutant List'!$B$7:$B$614,0))),"")</f>
        <v/>
      </c>
      <c r="E450" s="201" t="str">
        <f>IFERROR(IF(OR($C450="",$C450="No CAS"),INDEX('DEQ Pollutant List'!$A$7:$A$614,MATCH($D450,'DEQ Pollutant List'!$C$7:$C$614,0)),INDEX('DEQ Pollutant List'!$A$7:$A$614,MATCH($C450,'DEQ Pollutant List'!$B$7:$B$614,0))),"")</f>
        <v/>
      </c>
      <c r="F450" s="93"/>
      <c r="G450" s="94"/>
      <c r="H450" s="80"/>
      <c r="I450" s="77"/>
      <c r="J450" s="81"/>
      <c r="K450" s="79"/>
      <c r="L450" s="77"/>
      <c r="M450" s="81"/>
      <c r="N450" s="79"/>
    </row>
    <row r="451" spans="1:14" x14ac:dyDescent="0.35">
      <c r="A451" s="59"/>
      <c r="B451" s="90"/>
      <c r="C451" s="89"/>
      <c r="D451" s="61" t="str">
        <f>IFERROR(IF(C451="No CAS","",INDEX('DEQ Pollutant List'!$C$7:$C$614,MATCH('5. Pollutant Emissions - MB'!C451,'DEQ Pollutant List'!$B$7:$B$614,0))),"")</f>
        <v/>
      </c>
      <c r="E451" s="201" t="str">
        <f>IFERROR(IF(OR($C451="",$C451="No CAS"),INDEX('DEQ Pollutant List'!$A$7:$A$614,MATCH($D451,'DEQ Pollutant List'!$C$7:$C$614,0)),INDEX('DEQ Pollutant List'!$A$7:$A$614,MATCH($C451,'DEQ Pollutant List'!$B$7:$B$614,0))),"")</f>
        <v/>
      </c>
      <c r="F451" s="93"/>
      <c r="G451" s="94"/>
      <c r="H451" s="80"/>
      <c r="I451" s="77"/>
      <c r="J451" s="81"/>
      <c r="K451" s="79"/>
      <c r="L451" s="77"/>
      <c r="M451" s="81"/>
      <c r="N451" s="79"/>
    </row>
    <row r="452" spans="1:14" x14ac:dyDescent="0.35">
      <c r="A452" s="59"/>
      <c r="B452" s="90"/>
      <c r="C452" s="89"/>
      <c r="D452" s="61" t="str">
        <f>IFERROR(IF(C452="No CAS","",INDEX('DEQ Pollutant List'!$C$7:$C$614,MATCH('5. Pollutant Emissions - MB'!C452,'DEQ Pollutant List'!$B$7:$B$614,0))),"")</f>
        <v/>
      </c>
      <c r="E452" s="201" t="str">
        <f>IFERROR(IF(OR($C452="",$C452="No CAS"),INDEX('DEQ Pollutant List'!$A$7:$A$614,MATCH($D452,'DEQ Pollutant List'!$C$7:$C$614,0)),INDEX('DEQ Pollutant List'!$A$7:$A$614,MATCH($C452,'DEQ Pollutant List'!$B$7:$B$614,0))),"")</f>
        <v/>
      </c>
      <c r="F452" s="93"/>
      <c r="G452" s="94"/>
      <c r="H452" s="80"/>
      <c r="I452" s="77"/>
      <c r="J452" s="81"/>
      <c r="K452" s="79"/>
      <c r="L452" s="77"/>
      <c r="M452" s="81"/>
      <c r="N452" s="79"/>
    </row>
    <row r="453" spans="1:14" x14ac:dyDescent="0.35">
      <c r="A453" s="59"/>
      <c r="B453" s="90"/>
      <c r="C453" s="89"/>
      <c r="D453" s="61" t="str">
        <f>IFERROR(IF(C453="No CAS","",INDEX('DEQ Pollutant List'!$C$7:$C$614,MATCH('5. Pollutant Emissions - MB'!C453,'DEQ Pollutant List'!$B$7:$B$614,0))),"")</f>
        <v/>
      </c>
      <c r="E453" s="201" t="str">
        <f>IFERROR(IF(OR($C453="",$C453="No CAS"),INDEX('DEQ Pollutant List'!$A$7:$A$614,MATCH($D453,'DEQ Pollutant List'!$C$7:$C$614,0)),INDEX('DEQ Pollutant List'!$A$7:$A$614,MATCH($C453,'DEQ Pollutant List'!$B$7:$B$614,0))),"")</f>
        <v/>
      </c>
      <c r="F453" s="93"/>
      <c r="G453" s="94"/>
      <c r="H453" s="80"/>
      <c r="I453" s="77"/>
      <c r="J453" s="81"/>
      <c r="K453" s="79"/>
      <c r="L453" s="77"/>
      <c r="M453" s="81"/>
      <c r="N453" s="79"/>
    </row>
    <row r="454" spans="1:14" x14ac:dyDescent="0.35">
      <c r="A454" s="59"/>
      <c r="B454" s="90"/>
      <c r="C454" s="89"/>
      <c r="D454" s="61" t="str">
        <f>IFERROR(IF(C454="No CAS","",INDEX('DEQ Pollutant List'!$C$7:$C$614,MATCH('5. Pollutant Emissions - MB'!C454,'DEQ Pollutant List'!$B$7:$B$614,0))),"")</f>
        <v/>
      </c>
      <c r="E454" s="201" t="str">
        <f>IFERROR(IF(OR($C454="",$C454="No CAS"),INDEX('DEQ Pollutant List'!$A$7:$A$614,MATCH($D454,'DEQ Pollutant List'!$C$7:$C$614,0)),INDEX('DEQ Pollutant List'!$A$7:$A$614,MATCH($C454,'DEQ Pollutant List'!$B$7:$B$614,0))),"")</f>
        <v/>
      </c>
      <c r="F454" s="93"/>
      <c r="G454" s="94"/>
      <c r="H454" s="80"/>
      <c r="I454" s="77"/>
      <c r="J454" s="81"/>
      <c r="K454" s="79"/>
      <c r="L454" s="77"/>
      <c r="M454" s="81"/>
      <c r="N454" s="79"/>
    </row>
    <row r="455" spans="1:14" x14ac:dyDescent="0.35">
      <c r="A455" s="59"/>
      <c r="B455" s="90"/>
      <c r="C455" s="89"/>
      <c r="D455" s="61" t="str">
        <f>IFERROR(IF(C455="No CAS","",INDEX('DEQ Pollutant List'!$C$7:$C$614,MATCH('5. Pollutant Emissions - MB'!C455,'DEQ Pollutant List'!$B$7:$B$614,0))),"")</f>
        <v/>
      </c>
      <c r="E455" s="201" t="str">
        <f>IFERROR(IF(OR($C455="",$C455="No CAS"),INDEX('DEQ Pollutant List'!$A$7:$A$614,MATCH($D455,'DEQ Pollutant List'!$C$7:$C$614,0)),INDEX('DEQ Pollutant List'!$A$7:$A$614,MATCH($C455,'DEQ Pollutant List'!$B$7:$B$614,0))),"")</f>
        <v/>
      </c>
      <c r="F455" s="93"/>
      <c r="G455" s="94"/>
      <c r="H455" s="80"/>
      <c r="I455" s="77"/>
      <c r="J455" s="81"/>
      <c r="K455" s="79"/>
      <c r="L455" s="77"/>
      <c r="M455" s="81"/>
      <c r="N455" s="79"/>
    </row>
    <row r="456" spans="1:14" x14ac:dyDescent="0.35">
      <c r="A456" s="59"/>
      <c r="B456" s="90"/>
      <c r="C456" s="89"/>
      <c r="D456" s="61" t="str">
        <f>IFERROR(IF(C456="No CAS","",INDEX('DEQ Pollutant List'!$C$7:$C$614,MATCH('5. Pollutant Emissions - MB'!C456,'DEQ Pollutant List'!$B$7:$B$614,0))),"")</f>
        <v/>
      </c>
      <c r="E456" s="201" t="str">
        <f>IFERROR(IF(OR($C456="",$C456="No CAS"),INDEX('DEQ Pollutant List'!$A$7:$A$614,MATCH($D456,'DEQ Pollutant List'!$C$7:$C$614,0)),INDEX('DEQ Pollutant List'!$A$7:$A$614,MATCH($C456,'DEQ Pollutant List'!$B$7:$B$614,0))),"")</f>
        <v/>
      </c>
      <c r="F456" s="93"/>
      <c r="G456" s="94"/>
      <c r="H456" s="80"/>
      <c r="I456" s="77"/>
      <c r="J456" s="81"/>
      <c r="K456" s="79"/>
      <c r="L456" s="77"/>
      <c r="M456" s="81"/>
      <c r="N456" s="79"/>
    </row>
    <row r="457" spans="1:14" x14ac:dyDescent="0.35">
      <c r="A457" s="59"/>
      <c r="B457" s="90"/>
      <c r="C457" s="89"/>
      <c r="D457" s="61" t="str">
        <f>IFERROR(IF(C457="No CAS","",INDEX('DEQ Pollutant List'!$C$7:$C$614,MATCH('5. Pollutant Emissions - MB'!C457,'DEQ Pollutant List'!$B$7:$B$614,0))),"")</f>
        <v/>
      </c>
      <c r="E457" s="201" t="str">
        <f>IFERROR(IF(OR($C457="",$C457="No CAS"),INDEX('DEQ Pollutant List'!$A$7:$A$614,MATCH($D457,'DEQ Pollutant List'!$C$7:$C$614,0)),INDEX('DEQ Pollutant List'!$A$7:$A$614,MATCH($C457,'DEQ Pollutant List'!$B$7:$B$614,0))),"")</f>
        <v/>
      </c>
      <c r="F457" s="93"/>
      <c r="G457" s="94"/>
      <c r="H457" s="80"/>
      <c r="I457" s="77"/>
      <c r="J457" s="81"/>
      <c r="K457" s="79"/>
      <c r="L457" s="77"/>
      <c r="M457" s="81"/>
      <c r="N457" s="79"/>
    </row>
    <row r="458" spans="1:14" x14ac:dyDescent="0.35">
      <c r="A458" s="59"/>
      <c r="B458" s="90"/>
      <c r="C458" s="89"/>
      <c r="D458" s="61" t="str">
        <f>IFERROR(IF(C458="No CAS","",INDEX('DEQ Pollutant List'!$C$7:$C$614,MATCH('5. Pollutant Emissions - MB'!C458,'DEQ Pollutant List'!$B$7:$B$614,0))),"")</f>
        <v/>
      </c>
      <c r="E458" s="201" t="str">
        <f>IFERROR(IF(OR($C458="",$C458="No CAS"),INDEX('DEQ Pollutant List'!$A$7:$A$614,MATCH($D458,'DEQ Pollutant List'!$C$7:$C$614,0)),INDEX('DEQ Pollutant List'!$A$7:$A$614,MATCH($C458,'DEQ Pollutant List'!$B$7:$B$614,0))),"")</f>
        <v/>
      </c>
      <c r="F458" s="93"/>
      <c r="G458" s="94"/>
      <c r="H458" s="80"/>
      <c r="I458" s="77"/>
      <c r="J458" s="81"/>
      <c r="K458" s="79"/>
      <c r="L458" s="77"/>
      <c r="M458" s="81"/>
      <c r="N458" s="79"/>
    </row>
    <row r="459" spans="1:14" x14ac:dyDescent="0.35">
      <c r="A459" s="59"/>
      <c r="B459" s="90"/>
      <c r="C459" s="89"/>
      <c r="D459" s="61" t="str">
        <f>IFERROR(IF(C459="No CAS","",INDEX('DEQ Pollutant List'!$C$7:$C$614,MATCH('5. Pollutant Emissions - MB'!C459,'DEQ Pollutant List'!$B$7:$B$614,0))),"")</f>
        <v/>
      </c>
      <c r="E459" s="201" t="str">
        <f>IFERROR(IF(OR($C459="",$C459="No CAS"),INDEX('DEQ Pollutant List'!$A$7:$A$614,MATCH($D459,'DEQ Pollutant List'!$C$7:$C$614,0)),INDEX('DEQ Pollutant List'!$A$7:$A$614,MATCH($C459,'DEQ Pollutant List'!$B$7:$B$614,0))),"")</f>
        <v/>
      </c>
      <c r="F459" s="93"/>
      <c r="G459" s="94"/>
      <c r="H459" s="80"/>
      <c r="I459" s="77"/>
      <c r="J459" s="81"/>
      <c r="K459" s="79"/>
      <c r="L459" s="77"/>
      <c r="M459" s="81"/>
      <c r="N459" s="79"/>
    </row>
    <row r="460" spans="1:14" x14ac:dyDescent="0.35">
      <c r="A460" s="59"/>
      <c r="B460" s="90"/>
      <c r="C460" s="89"/>
      <c r="D460" s="61" t="str">
        <f>IFERROR(IF(C460="No CAS","",INDEX('DEQ Pollutant List'!$C$7:$C$614,MATCH('5. Pollutant Emissions - MB'!C460,'DEQ Pollutant List'!$B$7:$B$614,0))),"")</f>
        <v/>
      </c>
      <c r="E460" s="201" t="str">
        <f>IFERROR(IF(OR($C460="",$C460="No CAS"),INDEX('DEQ Pollutant List'!$A$7:$A$614,MATCH($D460,'DEQ Pollutant List'!$C$7:$C$614,0)),INDEX('DEQ Pollutant List'!$A$7:$A$614,MATCH($C460,'DEQ Pollutant List'!$B$7:$B$614,0))),"")</f>
        <v/>
      </c>
      <c r="F460" s="93"/>
      <c r="G460" s="94"/>
      <c r="H460" s="80"/>
      <c r="I460" s="77"/>
      <c r="J460" s="81"/>
      <c r="K460" s="79"/>
      <c r="L460" s="77"/>
      <c r="M460" s="81"/>
      <c r="N460" s="79"/>
    </row>
    <row r="461" spans="1:14" x14ac:dyDescent="0.35">
      <c r="A461" s="59"/>
      <c r="B461" s="90"/>
      <c r="C461" s="89"/>
      <c r="D461" s="61" t="str">
        <f>IFERROR(IF(C461="No CAS","",INDEX('DEQ Pollutant List'!$C$7:$C$614,MATCH('5. Pollutant Emissions - MB'!C461,'DEQ Pollutant List'!$B$7:$B$614,0))),"")</f>
        <v/>
      </c>
      <c r="E461" s="201" t="str">
        <f>IFERROR(IF(OR($C461="",$C461="No CAS"),INDEX('DEQ Pollutant List'!$A$7:$A$614,MATCH($D461,'DEQ Pollutant List'!$C$7:$C$614,0)),INDEX('DEQ Pollutant List'!$A$7:$A$614,MATCH($C461,'DEQ Pollutant List'!$B$7:$B$614,0))),"")</f>
        <v/>
      </c>
      <c r="F461" s="93"/>
      <c r="G461" s="94"/>
      <c r="H461" s="80"/>
      <c r="I461" s="77"/>
      <c r="J461" s="81"/>
      <c r="K461" s="79"/>
      <c r="L461" s="77"/>
      <c r="M461" s="81"/>
      <c r="N461" s="79"/>
    </row>
    <row r="462" spans="1:14" x14ac:dyDescent="0.35">
      <c r="A462" s="59"/>
      <c r="B462" s="90"/>
      <c r="C462" s="89"/>
      <c r="D462" s="61" t="str">
        <f>IFERROR(IF(C462="No CAS","",INDEX('DEQ Pollutant List'!$C$7:$C$614,MATCH('5. Pollutant Emissions - MB'!C462,'DEQ Pollutant List'!$B$7:$B$614,0))),"")</f>
        <v/>
      </c>
      <c r="E462" s="201" t="str">
        <f>IFERROR(IF(OR($C462="",$C462="No CAS"),INDEX('DEQ Pollutant List'!$A$7:$A$614,MATCH($D462,'DEQ Pollutant List'!$C$7:$C$614,0)),INDEX('DEQ Pollutant List'!$A$7:$A$614,MATCH($C462,'DEQ Pollutant List'!$B$7:$B$614,0))),"")</f>
        <v/>
      </c>
      <c r="F462" s="93"/>
      <c r="G462" s="94"/>
      <c r="H462" s="80"/>
      <c r="I462" s="77"/>
      <c r="J462" s="81"/>
      <c r="K462" s="79"/>
      <c r="L462" s="77"/>
      <c r="M462" s="81"/>
      <c r="N462" s="79"/>
    </row>
    <row r="463" spans="1:14" x14ac:dyDescent="0.35">
      <c r="A463" s="59"/>
      <c r="B463" s="90"/>
      <c r="C463" s="89"/>
      <c r="D463" s="61" t="str">
        <f>IFERROR(IF(C463="No CAS","",INDEX('DEQ Pollutant List'!$C$7:$C$614,MATCH('5. Pollutant Emissions - MB'!C463,'DEQ Pollutant List'!$B$7:$B$614,0))),"")</f>
        <v/>
      </c>
      <c r="E463" s="201" t="str">
        <f>IFERROR(IF(OR($C463="",$C463="No CAS"),INDEX('DEQ Pollutant List'!$A$7:$A$614,MATCH($D463,'DEQ Pollutant List'!$C$7:$C$614,0)),INDEX('DEQ Pollutant List'!$A$7:$A$614,MATCH($C463,'DEQ Pollutant List'!$B$7:$B$614,0))),"")</f>
        <v/>
      </c>
      <c r="F463" s="93"/>
      <c r="G463" s="94"/>
      <c r="H463" s="80"/>
      <c r="I463" s="77"/>
      <c r="J463" s="81"/>
      <c r="K463" s="79"/>
      <c r="L463" s="77"/>
      <c r="M463" s="81"/>
      <c r="N463" s="79"/>
    </row>
    <row r="464" spans="1:14" x14ac:dyDescent="0.35">
      <c r="A464" s="59"/>
      <c r="B464" s="90"/>
      <c r="C464" s="89"/>
      <c r="D464" s="61" t="str">
        <f>IFERROR(IF(C464="No CAS","",INDEX('DEQ Pollutant List'!$C$7:$C$614,MATCH('5. Pollutant Emissions - MB'!C464,'DEQ Pollutant List'!$B$7:$B$614,0))),"")</f>
        <v/>
      </c>
      <c r="E464" s="201" t="str">
        <f>IFERROR(IF(OR($C464="",$C464="No CAS"),INDEX('DEQ Pollutant List'!$A$7:$A$614,MATCH($D464,'DEQ Pollutant List'!$C$7:$C$614,0)),INDEX('DEQ Pollutant List'!$A$7:$A$614,MATCH($C464,'DEQ Pollutant List'!$B$7:$B$614,0))),"")</f>
        <v/>
      </c>
      <c r="F464" s="93"/>
      <c r="G464" s="94"/>
      <c r="H464" s="80"/>
      <c r="I464" s="77"/>
      <c r="J464" s="81"/>
      <c r="K464" s="79"/>
      <c r="L464" s="77"/>
      <c r="M464" s="81"/>
      <c r="N464" s="79"/>
    </row>
    <row r="465" spans="1:14" x14ac:dyDescent="0.35">
      <c r="A465" s="59"/>
      <c r="B465" s="90"/>
      <c r="C465" s="89"/>
      <c r="D465" s="61" t="str">
        <f>IFERROR(IF(C465="No CAS","",INDEX('DEQ Pollutant List'!$C$7:$C$614,MATCH('5. Pollutant Emissions - MB'!C465,'DEQ Pollutant List'!$B$7:$B$614,0))),"")</f>
        <v/>
      </c>
      <c r="E465" s="201" t="str">
        <f>IFERROR(IF(OR($C465="",$C465="No CAS"),INDEX('DEQ Pollutant List'!$A$7:$A$614,MATCH($D465,'DEQ Pollutant List'!$C$7:$C$614,0)),INDEX('DEQ Pollutant List'!$A$7:$A$614,MATCH($C465,'DEQ Pollutant List'!$B$7:$B$614,0))),"")</f>
        <v/>
      </c>
      <c r="F465" s="93"/>
      <c r="G465" s="94"/>
      <c r="H465" s="80"/>
      <c r="I465" s="77"/>
      <c r="J465" s="81"/>
      <c r="K465" s="79"/>
      <c r="L465" s="77"/>
      <c r="M465" s="81"/>
      <c r="N465" s="79"/>
    </row>
    <row r="466" spans="1:14" x14ac:dyDescent="0.35">
      <c r="A466" s="59"/>
      <c r="B466" s="90"/>
      <c r="C466" s="89"/>
      <c r="D466" s="61" t="str">
        <f>IFERROR(IF(C466="No CAS","",INDEX('DEQ Pollutant List'!$C$7:$C$614,MATCH('5. Pollutant Emissions - MB'!C466,'DEQ Pollutant List'!$B$7:$B$614,0))),"")</f>
        <v/>
      </c>
      <c r="E466" s="201" t="str">
        <f>IFERROR(IF(OR($C466="",$C466="No CAS"),INDEX('DEQ Pollutant List'!$A$7:$A$614,MATCH($D466,'DEQ Pollutant List'!$C$7:$C$614,0)),INDEX('DEQ Pollutant List'!$A$7:$A$614,MATCH($C466,'DEQ Pollutant List'!$B$7:$B$614,0))),"")</f>
        <v/>
      </c>
      <c r="F466" s="93"/>
      <c r="G466" s="94"/>
      <c r="H466" s="80"/>
      <c r="I466" s="77"/>
      <c r="J466" s="81"/>
      <c r="K466" s="79"/>
      <c r="L466" s="77"/>
      <c r="M466" s="81"/>
      <c r="N466" s="79"/>
    </row>
    <row r="467" spans="1:14" x14ac:dyDescent="0.35">
      <c r="A467" s="59"/>
      <c r="B467" s="90"/>
      <c r="C467" s="89"/>
      <c r="D467" s="61" t="str">
        <f>IFERROR(IF(C467="No CAS","",INDEX('DEQ Pollutant List'!$C$7:$C$614,MATCH('5. Pollutant Emissions - MB'!C467,'DEQ Pollutant List'!$B$7:$B$614,0))),"")</f>
        <v/>
      </c>
      <c r="E467" s="201" t="str">
        <f>IFERROR(IF(OR($C467="",$C467="No CAS"),INDEX('DEQ Pollutant List'!$A$7:$A$614,MATCH($D467,'DEQ Pollutant List'!$C$7:$C$614,0)),INDEX('DEQ Pollutant List'!$A$7:$A$614,MATCH($C467,'DEQ Pollutant List'!$B$7:$B$614,0))),"")</f>
        <v/>
      </c>
      <c r="F467" s="93"/>
      <c r="G467" s="94"/>
      <c r="H467" s="80"/>
      <c r="I467" s="77"/>
      <c r="J467" s="81"/>
      <c r="K467" s="79"/>
      <c r="L467" s="77"/>
      <c r="M467" s="81"/>
      <c r="N467" s="79"/>
    </row>
    <row r="468" spans="1:14" x14ac:dyDescent="0.35">
      <c r="A468" s="59"/>
      <c r="B468" s="90"/>
      <c r="C468" s="89"/>
      <c r="D468" s="61" t="str">
        <f>IFERROR(IF(C468="No CAS","",INDEX('DEQ Pollutant List'!$C$7:$C$614,MATCH('5. Pollutant Emissions - MB'!C468,'DEQ Pollutant List'!$B$7:$B$614,0))),"")</f>
        <v/>
      </c>
      <c r="E468" s="201" t="str">
        <f>IFERROR(IF(OR($C468="",$C468="No CAS"),INDEX('DEQ Pollutant List'!$A$7:$A$614,MATCH($D468,'DEQ Pollutant List'!$C$7:$C$614,0)),INDEX('DEQ Pollutant List'!$A$7:$A$614,MATCH($C468,'DEQ Pollutant List'!$B$7:$B$614,0))),"")</f>
        <v/>
      </c>
      <c r="F468" s="93"/>
      <c r="G468" s="94"/>
      <c r="H468" s="80"/>
      <c r="I468" s="77"/>
      <c r="J468" s="81"/>
      <c r="K468" s="79"/>
      <c r="L468" s="77"/>
      <c r="M468" s="81"/>
      <c r="N468" s="79"/>
    </row>
    <row r="469" spans="1:14" x14ac:dyDescent="0.35">
      <c r="A469" s="59"/>
      <c r="B469" s="90"/>
      <c r="C469" s="89"/>
      <c r="D469" s="61" t="str">
        <f>IFERROR(IF(C469="No CAS","",INDEX('DEQ Pollutant List'!$C$7:$C$614,MATCH('5. Pollutant Emissions - MB'!C469,'DEQ Pollutant List'!$B$7:$B$614,0))),"")</f>
        <v/>
      </c>
      <c r="E469" s="201" t="str">
        <f>IFERROR(IF(OR($C469="",$C469="No CAS"),INDEX('DEQ Pollutant List'!$A$7:$A$614,MATCH($D469,'DEQ Pollutant List'!$C$7:$C$614,0)),INDEX('DEQ Pollutant List'!$A$7:$A$614,MATCH($C469,'DEQ Pollutant List'!$B$7:$B$614,0))),"")</f>
        <v/>
      </c>
      <c r="F469" s="93"/>
      <c r="G469" s="94"/>
      <c r="H469" s="80"/>
      <c r="I469" s="77"/>
      <c r="J469" s="81"/>
      <c r="K469" s="79"/>
      <c r="L469" s="77"/>
      <c r="M469" s="81"/>
      <c r="N469" s="79"/>
    </row>
    <row r="470" spans="1:14" x14ac:dyDescent="0.35">
      <c r="A470" s="59"/>
      <c r="B470" s="90"/>
      <c r="C470" s="89"/>
      <c r="D470" s="61" t="str">
        <f>IFERROR(IF(C470="No CAS","",INDEX('DEQ Pollutant List'!$C$7:$C$614,MATCH('5. Pollutant Emissions - MB'!C470,'DEQ Pollutant List'!$B$7:$B$614,0))),"")</f>
        <v/>
      </c>
      <c r="E470" s="201" t="str">
        <f>IFERROR(IF(OR($C470="",$C470="No CAS"),INDEX('DEQ Pollutant List'!$A$7:$A$614,MATCH($D470,'DEQ Pollutant List'!$C$7:$C$614,0)),INDEX('DEQ Pollutant List'!$A$7:$A$614,MATCH($C470,'DEQ Pollutant List'!$B$7:$B$614,0))),"")</f>
        <v/>
      </c>
      <c r="F470" s="93"/>
      <c r="G470" s="94"/>
      <c r="H470" s="80"/>
      <c r="I470" s="77"/>
      <c r="J470" s="81"/>
      <c r="K470" s="79"/>
      <c r="L470" s="77"/>
      <c r="M470" s="81"/>
      <c r="N470" s="79"/>
    </row>
    <row r="471" spans="1:14" x14ac:dyDescent="0.35">
      <c r="A471" s="59"/>
      <c r="B471" s="90"/>
      <c r="C471" s="89"/>
      <c r="D471" s="61" t="str">
        <f>IFERROR(IF(C471="No CAS","",INDEX('DEQ Pollutant List'!$C$7:$C$614,MATCH('5. Pollutant Emissions - MB'!C471,'DEQ Pollutant List'!$B$7:$B$614,0))),"")</f>
        <v/>
      </c>
      <c r="E471" s="201" t="str">
        <f>IFERROR(IF(OR($C471="",$C471="No CAS"),INDEX('DEQ Pollutant List'!$A$7:$A$614,MATCH($D471,'DEQ Pollutant List'!$C$7:$C$614,0)),INDEX('DEQ Pollutant List'!$A$7:$A$614,MATCH($C471,'DEQ Pollutant List'!$B$7:$B$614,0))),"")</f>
        <v/>
      </c>
      <c r="F471" s="93"/>
      <c r="G471" s="94"/>
      <c r="H471" s="80"/>
      <c r="I471" s="77"/>
      <c r="J471" s="81"/>
      <c r="K471" s="79"/>
      <c r="L471" s="77"/>
      <c r="M471" s="81"/>
      <c r="N471" s="79"/>
    </row>
    <row r="472" spans="1:14" x14ac:dyDescent="0.35">
      <c r="A472" s="59"/>
      <c r="B472" s="90"/>
      <c r="C472" s="89"/>
      <c r="D472" s="61" t="str">
        <f>IFERROR(IF(C472="No CAS","",INDEX('DEQ Pollutant List'!$C$7:$C$614,MATCH('5. Pollutant Emissions - MB'!C472,'DEQ Pollutant List'!$B$7:$B$614,0))),"")</f>
        <v/>
      </c>
      <c r="E472" s="201" t="str">
        <f>IFERROR(IF(OR($C472="",$C472="No CAS"),INDEX('DEQ Pollutant List'!$A$7:$A$614,MATCH($D472,'DEQ Pollutant List'!$C$7:$C$614,0)),INDEX('DEQ Pollutant List'!$A$7:$A$614,MATCH($C472,'DEQ Pollutant List'!$B$7:$B$614,0))),"")</f>
        <v/>
      </c>
      <c r="F472" s="93"/>
      <c r="G472" s="94"/>
      <c r="H472" s="80"/>
      <c r="I472" s="77"/>
      <c r="J472" s="81"/>
      <c r="K472" s="79"/>
      <c r="L472" s="77"/>
      <c r="M472" s="81"/>
      <c r="N472" s="79"/>
    </row>
    <row r="473" spans="1:14" x14ac:dyDescent="0.35">
      <c r="A473" s="59"/>
      <c r="B473" s="90"/>
      <c r="C473" s="89"/>
      <c r="D473" s="61" t="str">
        <f>IFERROR(IF(C473="No CAS","",INDEX('DEQ Pollutant List'!$C$7:$C$614,MATCH('5. Pollutant Emissions - MB'!C473,'DEQ Pollutant List'!$B$7:$B$614,0))),"")</f>
        <v/>
      </c>
      <c r="E473" s="201" t="str">
        <f>IFERROR(IF(OR($C473="",$C473="No CAS"),INDEX('DEQ Pollutant List'!$A$7:$A$614,MATCH($D473,'DEQ Pollutant List'!$C$7:$C$614,0)),INDEX('DEQ Pollutant List'!$A$7:$A$614,MATCH($C473,'DEQ Pollutant List'!$B$7:$B$614,0))),"")</f>
        <v/>
      </c>
      <c r="F473" s="93"/>
      <c r="G473" s="94"/>
      <c r="H473" s="80"/>
      <c r="I473" s="77"/>
      <c r="J473" s="81"/>
      <c r="K473" s="79"/>
      <c r="L473" s="77"/>
      <c r="M473" s="81"/>
      <c r="N473" s="79"/>
    </row>
    <row r="474" spans="1:14" x14ac:dyDescent="0.35">
      <c r="A474" s="59"/>
      <c r="B474" s="90"/>
      <c r="C474" s="89"/>
      <c r="D474" s="61" t="str">
        <f>IFERROR(IF(C474="No CAS","",INDEX('DEQ Pollutant List'!$C$7:$C$614,MATCH('5. Pollutant Emissions - MB'!C474,'DEQ Pollutant List'!$B$7:$B$614,0))),"")</f>
        <v/>
      </c>
      <c r="E474" s="201" t="str">
        <f>IFERROR(IF(OR($C474="",$C474="No CAS"),INDEX('DEQ Pollutant List'!$A$7:$A$614,MATCH($D474,'DEQ Pollutant List'!$C$7:$C$614,0)),INDEX('DEQ Pollutant List'!$A$7:$A$614,MATCH($C474,'DEQ Pollutant List'!$B$7:$B$614,0))),"")</f>
        <v/>
      </c>
      <c r="F474" s="93"/>
      <c r="G474" s="94"/>
      <c r="H474" s="80"/>
      <c r="I474" s="77"/>
      <c r="J474" s="81"/>
      <c r="K474" s="79"/>
      <c r="L474" s="77"/>
      <c r="M474" s="81"/>
      <c r="N474" s="79"/>
    </row>
    <row r="475" spans="1:14" x14ac:dyDescent="0.35">
      <c r="A475" s="59"/>
      <c r="B475" s="90"/>
      <c r="C475" s="89"/>
      <c r="D475" s="61" t="str">
        <f>IFERROR(IF(C475="No CAS","",INDEX('DEQ Pollutant List'!$C$7:$C$614,MATCH('5. Pollutant Emissions - MB'!C475,'DEQ Pollutant List'!$B$7:$B$614,0))),"")</f>
        <v/>
      </c>
      <c r="E475" s="201" t="str">
        <f>IFERROR(IF(OR($C475="",$C475="No CAS"),INDEX('DEQ Pollutant List'!$A$7:$A$614,MATCH($D475,'DEQ Pollutant List'!$C$7:$C$614,0)),INDEX('DEQ Pollutant List'!$A$7:$A$614,MATCH($C475,'DEQ Pollutant List'!$B$7:$B$614,0))),"")</f>
        <v/>
      </c>
      <c r="F475" s="93"/>
      <c r="G475" s="94"/>
      <c r="H475" s="80"/>
      <c r="I475" s="77"/>
      <c r="J475" s="81"/>
      <c r="K475" s="79"/>
      <c r="L475" s="77"/>
      <c r="M475" s="81"/>
      <c r="N475" s="79"/>
    </row>
    <row r="476" spans="1:14" x14ac:dyDescent="0.35">
      <c r="A476" s="59"/>
      <c r="B476" s="90"/>
      <c r="C476" s="89"/>
      <c r="D476" s="61" t="str">
        <f>IFERROR(IF(C476="No CAS","",INDEX('DEQ Pollutant List'!$C$7:$C$614,MATCH('5. Pollutant Emissions - MB'!C476,'DEQ Pollutant List'!$B$7:$B$614,0))),"")</f>
        <v/>
      </c>
      <c r="E476" s="201" t="str">
        <f>IFERROR(IF(OR($C476="",$C476="No CAS"),INDEX('DEQ Pollutant List'!$A$7:$A$614,MATCH($D476,'DEQ Pollutant List'!$C$7:$C$614,0)),INDEX('DEQ Pollutant List'!$A$7:$A$614,MATCH($C476,'DEQ Pollutant List'!$B$7:$B$614,0))),"")</f>
        <v/>
      </c>
      <c r="F476" s="93"/>
      <c r="G476" s="94"/>
      <c r="H476" s="80"/>
      <c r="I476" s="77"/>
      <c r="J476" s="81"/>
      <c r="K476" s="79"/>
      <c r="L476" s="77"/>
      <c r="M476" s="81"/>
      <c r="N476" s="79"/>
    </row>
    <row r="477" spans="1:14" x14ac:dyDescent="0.35">
      <c r="A477" s="59"/>
      <c r="B477" s="90"/>
      <c r="C477" s="89"/>
      <c r="D477" s="61" t="str">
        <f>IFERROR(IF(C477="No CAS","",INDEX('DEQ Pollutant List'!$C$7:$C$614,MATCH('5. Pollutant Emissions - MB'!C477,'DEQ Pollutant List'!$B$7:$B$614,0))),"")</f>
        <v/>
      </c>
      <c r="E477" s="201" t="str">
        <f>IFERROR(IF(OR($C477="",$C477="No CAS"),INDEX('DEQ Pollutant List'!$A$7:$A$614,MATCH($D477,'DEQ Pollutant List'!$C$7:$C$614,0)),INDEX('DEQ Pollutant List'!$A$7:$A$614,MATCH($C477,'DEQ Pollutant List'!$B$7:$B$614,0))),"")</f>
        <v/>
      </c>
      <c r="F477" s="93"/>
      <c r="G477" s="94"/>
      <c r="H477" s="80"/>
      <c r="I477" s="77"/>
      <c r="J477" s="81"/>
      <c r="K477" s="79"/>
      <c r="L477" s="77"/>
      <c r="M477" s="81"/>
      <c r="N477" s="79"/>
    </row>
    <row r="478" spans="1:14" x14ac:dyDescent="0.35">
      <c r="A478" s="59"/>
      <c r="B478" s="90"/>
      <c r="C478" s="89"/>
      <c r="D478" s="61" t="str">
        <f>IFERROR(IF(C478="No CAS","",INDEX('DEQ Pollutant List'!$C$7:$C$614,MATCH('5. Pollutant Emissions - MB'!C478,'DEQ Pollutant List'!$B$7:$B$614,0))),"")</f>
        <v/>
      </c>
      <c r="E478" s="201" t="str">
        <f>IFERROR(IF(OR($C478="",$C478="No CAS"),INDEX('DEQ Pollutant List'!$A$7:$A$614,MATCH($D478,'DEQ Pollutant List'!$C$7:$C$614,0)),INDEX('DEQ Pollutant List'!$A$7:$A$614,MATCH($C478,'DEQ Pollutant List'!$B$7:$B$614,0))),"")</f>
        <v/>
      </c>
      <c r="F478" s="93"/>
      <c r="G478" s="94"/>
      <c r="H478" s="80"/>
      <c r="I478" s="77"/>
      <c r="J478" s="81"/>
      <c r="K478" s="79"/>
      <c r="L478" s="77"/>
      <c r="M478" s="81"/>
      <c r="N478" s="79"/>
    </row>
    <row r="479" spans="1:14" x14ac:dyDescent="0.35">
      <c r="A479" s="59"/>
      <c r="B479" s="90"/>
      <c r="C479" s="89"/>
      <c r="D479" s="61" t="str">
        <f>IFERROR(IF(C479="No CAS","",INDEX('DEQ Pollutant List'!$C$7:$C$614,MATCH('5. Pollutant Emissions - MB'!C479,'DEQ Pollutant List'!$B$7:$B$614,0))),"")</f>
        <v/>
      </c>
      <c r="E479" s="201" t="str">
        <f>IFERROR(IF(OR($C479="",$C479="No CAS"),INDEX('DEQ Pollutant List'!$A$7:$A$614,MATCH($D479,'DEQ Pollutant List'!$C$7:$C$614,0)),INDEX('DEQ Pollutant List'!$A$7:$A$614,MATCH($C479,'DEQ Pollutant List'!$B$7:$B$614,0))),"")</f>
        <v/>
      </c>
      <c r="F479" s="93"/>
      <c r="G479" s="94"/>
      <c r="H479" s="80"/>
      <c r="I479" s="77"/>
      <c r="J479" s="81"/>
      <c r="K479" s="79"/>
      <c r="L479" s="77"/>
      <c r="M479" s="81"/>
      <c r="N479" s="79"/>
    </row>
    <row r="480" spans="1:14" x14ac:dyDescent="0.35">
      <c r="A480" s="59"/>
      <c r="B480" s="90"/>
      <c r="C480" s="89"/>
      <c r="D480" s="61" t="str">
        <f>IFERROR(IF(C480="No CAS","",INDEX('DEQ Pollutant List'!$C$7:$C$614,MATCH('5. Pollutant Emissions - MB'!C480,'DEQ Pollutant List'!$B$7:$B$614,0))),"")</f>
        <v/>
      </c>
      <c r="E480" s="201" t="str">
        <f>IFERROR(IF(OR($C480="",$C480="No CAS"),INDEX('DEQ Pollutant List'!$A$7:$A$614,MATCH($D480,'DEQ Pollutant List'!$C$7:$C$614,0)),INDEX('DEQ Pollutant List'!$A$7:$A$614,MATCH($C480,'DEQ Pollutant List'!$B$7:$B$614,0))),"")</f>
        <v/>
      </c>
      <c r="F480" s="93"/>
      <c r="G480" s="94"/>
      <c r="H480" s="80"/>
      <c r="I480" s="77"/>
      <c r="J480" s="81"/>
      <c r="K480" s="79"/>
      <c r="L480" s="77"/>
      <c r="M480" s="81"/>
      <c r="N480" s="79"/>
    </row>
    <row r="481" spans="1:14" x14ac:dyDescent="0.35">
      <c r="A481" s="59"/>
      <c r="B481" s="90"/>
      <c r="C481" s="89"/>
      <c r="D481" s="61" t="str">
        <f>IFERROR(IF(C481="No CAS","",INDEX('DEQ Pollutant List'!$C$7:$C$614,MATCH('5. Pollutant Emissions - MB'!C481,'DEQ Pollutant List'!$B$7:$B$614,0))),"")</f>
        <v/>
      </c>
      <c r="E481" s="201" t="str">
        <f>IFERROR(IF(OR($C481="",$C481="No CAS"),INDEX('DEQ Pollutant List'!$A$7:$A$614,MATCH($D481,'DEQ Pollutant List'!$C$7:$C$614,0)),INDEX('DEQ Pollutant List'!$A$7:$A$614,MATCH($C481,'DEQ Pollutant List'!$B$7:$B$614,0))),"")</f>
        <v/>
      </c>
      <c r="F481" s="93"/>
      <c r="G481" s="94"/>
      <c r="H481" s="80"/>
      <c r="I481" s="77"/>
      <c r="J481" s="81"/>
      <c r="K481" s="79"/>
      <c r="L481" s="77"/>
      <c r="M481" s="81"/>
      <c r="N481" s="79"/>
    </row>
    <row r="482" spans="1:14" x14ac:dyDescent="0.35">
      <c r="A482" s="59"/>
      <c r="B482" s="90"/>
      <c r="C482" s="89"/>
      <c r="D482" s="61" t="str">
        <f>IFERROR(IF(C482="No CAS","",INDEX('DEQ Pollutant List'!$C$7:$C$614,MATCH('5. Pollutant Emissions - MB'!C482,'DEQ Pollutant List'!$B$7:$B$614,0))),"")</f>
        <v/>
      </c>
      <c r="E482" s="201" t="str">
        <f>IFERROR(IF(OR($C482="",$C482="No CAS"),INDEX('DEQ Pollutant List'!$A$7:$A$614,MATCH($D482,'DEQ Pollutant List'!$C$7:$C$614,0)),INDEX('DEQ Pollutant List'!$A$7:$A$614,MATCH($C482,'DEQ Pollutant List'!$B$7:$B$614,0))),"")</f>
        <v/>
      </c>
      <c r="F482" s="93"/>
      <c r="G482" s="94"/>
      <c r="H482" s="80"/>
      <c r="I482" s="77"/>
      <c r="J482" s="81"/>
      <c r="K482" s="79"/>
      <c r="L482" s="77"/>
      <c r="M482" s="81"/>
      <c r="N482" s="79"/>
    </row>
    <row r="483" spans="1:14" x14ac:dyDescent="0.35">
      <c r="A483" s="59"/>
      <c r="B483" s="90"/>
      <c r="C483" s="89"/>
      <c r="D483" s="61" t="str">
        <f>IFERROR(IF(C483="No CAS","",INDEX('DEQ Pollutant List'!$C$7:$C$614,MATCH('5. Pollutant Emissions - MB'!C483,'DEQ Pollutant List'!$B$7:$B$614,0))),"")</f>
        <v/>
      </c>
      <c r="E483" s="201" t="str">
        <f>IFERROR(IF(OR($C483="",$C483="No CAS"),INDEX('DEQ Pollutant List'!$A$7:$A$614,MATCH($D483,'DEQ Pollutant List'!$C$7:$C$614,0)),INDEX('DEQ Pollutant List'!$A$7:$A$614,MATCH($C483,'DEQ Pollutant List'!$B$7:$B$614,0))),"")</f>
        <v/>
      </c>
      <c r="F483" s="93"/>
      <c r="G483" s="94"/>
      <c r="H483" s="80"/>
      <c r="I483" s="77"/>
      <c r="J483" s="81"/>
      <c r="K483" s="79"/>
      <c r="L483" s="77"/>
      <c r="M483" s="81"/>
      <c r="N483" s="79"/>
    </row>
    <row r="484" spans="1:14" x14ac:dyDescent="0.35">
      <c r="A484" s="59"/>
      <c r="B484" s="90"/>
      <c r="C484" s="89"/>
      <c r="D484" s="61" t="str">
        <f>IFERROR(IF(C484="No CAS","",INDEX('DEQ Pollutant List'!$C$7:$C$614,MATCH('5. Pollutant Emissions - MB'!C484,'DEQ Pollutant List'!$B$7:$B$614,0))),"")</f>
        <v/>
      </c>
      <c r="E484" s="201" t="str">
        <f>IFERROR(IF(OR($C484="",$C484="No CAS"),INDEX('DEQ Pollutant List'!$A$7:$A$614,MATCH($D484,'DEQ Pollutant List'!$C$7:$C$614,0)),INDEX('DEQ Pollutant List'!$A$7:$A$614,MATCH($C484,'DEQ Pollutant List'!$B$7:$B$614,0))),"")</f>
        <v/>
      </c>
      <c r="F484" s="93"/>
      <c r="G484" s="94"/>
      <c r="H484" s="80"/>
      <c r="I484" s="77"/>
      <c r="J484" s="81"/>
      <c r="K484" s="79"/>
      <c r="L484" s="77"/>
      <c r="M484" s="81"/>
      <c r="N484" s="79"/>
    </row>
    <row r="485" spans="1:14" x14ac:dyDescent="0.35">
      <c r="A485" s="59"/>
      <c r="B485" s="90"/>
      <c r="C485" s="89"/>
      <c r="D485" s="61" t="str">
        <f>IFERROR(IF(C485="No CAS","",INDEX('DEQ Pollutant List'!$C$7:$C$614,MATCH('5. Pollutant Emissions - MB'!C485,'DEQ Pollutant List'!$B$7:$B$614,0))),"")</f>
        <v/>
      </c>
      <c r="E485" s="201" t="str">
        <f>IFERROR(IF(OR($C485="",$C485="No CAS"),INDEX('DEQ Pollutant List'!$A$7:$A$614,MATCH($D485,'DEQ Pollutant List'!$C$7:$C$614,0)),INDEX('DEQ Pollutant List'!$A$7:$A$614,MATCH($C485,'DEQ Pollutant List'!$B$7:$B$614,0))),"")</f>
        <v/>
      </c>
      <c r="F485" s="93"/>
      <c r="G485" s="94"/>
      <c r="H485" s="80"/>
      <c r="I485" s="77"/>
      <c r="J485" s="81"/>
      <c r="K485" s="79"/>
      <c r="L485" s="77"/>
      <c r="M485" s="81"/>
      <c r="N485" s="79"/>
    </row>
    <row r="486" spans="1:14" x14ac:dyDescent="0.35">
      <c r="A486" s="59"/>
      <c r="B486" s="90"/>
      <c r="C486" s="89"/>
      <c r="D486" s="61" t="str">
        <f>IFERROR(IF(C486="No CAS","",INDEX('DEQ Pollutant List'!$C$7:$C$614,MATCH('5. Pollutant Emissions - MB'!C486,'DEQ Pollutant List'!$B$7:$B$614,0))),"")</f>
        <v/>
      </c>
      <c r="E486" s="201" t="str">
        <f>IFERROR(IF(OR($C486="",$C486="No CAS"),INDEX('DEQ Pollutant List'!$A$7:$A$614,MATCH($D486,'DEQ Pollutant List'!$C$7:$C$614,0)),INDEX('DEQ Pollutant List'!$A$7:$A$614,MATCH($C486,'DEQ Pollutant List'!$B$7:$B$614,0))),"")</f>
        <v/>
      </c>
      <c r="F486" s="93"/>
      <c r="G486" s="94"/>
      <c r="H486" s="80"/>
      <c r="I486" s="77"/>
      <c r="J486" s="81"/>
      <c r="K486" s="79"/>
      <c r="L486" s="77"/>
      <c r="M486" s="81"/>
      <c r="N486" s="79"/>
    </row>
    <row r="487" spans="1:14" x14ac:dyDescent="0.35">
      <c r="A487" s="59"/>
      <c r="B487" s="90"/>
      <c r="C487" s="89"/>
      <c r="D487" s="61" t="str">
        <f>IFERROR(IF(C487="No CAS","",INDEX('DEQ Pollutant List'!$C$7:$C$614,MATCH('5. Pollutant Emissions - MB'!C487,'DEQ Pollutant List'!$B$7:$B$614,0))),"")</f>
        <v/>
      </c>
      <c r="E487" s="201" t="str">
        <f>IFERROR(IF(OR($C487="",$C487="No CAS"),INDEX('DEQ Pollutant List'!$A$7:$A$614,MATCH($D487,'DEQ Pollutant List'!$C$7:$C$614,0)),INDEX('DEQ Pollutant List'!$A$7:$A$614,MATCH($C487,'DEQ Pollutant List'!$B$7:$B$614,0))),"")</f>
        <v/>
      </c>
      <c r="F487" s="93"/>
      <c r="G487" s="94"/>
      <c r="H487" s="80"/>
      <c r="I487" s="77"/>
      <c r="J487" s="81"/>
      <c r="K487" s="79"/>
      <c r="L487" s="77"/>
      <c r="M487" s="81"/>
      <c r="N487" s="79"/>
    </row>
    <row r="488" spans="1:14" x14ac:dyDescent="0.35">
      <c r="A488" s="59"/>
      <c r="B488" s="90"/>
      <c r="C488" s="89"/>
      <c r="D488" s="61" t="str">
        <f>IFERROR(IF(C488="No CAS","",INDEX('DEQ Pollutant List'!$C$7:$C$614,MATCH('5. Pollutant Emissions - MB'!C488,'DEQ Pollutant List'!$B$7:$B$614,0))),"")</f>
        <v/>
      </c>
      <c r="E488" s="201" t="str">
        <f>IFERROR(IF(OR($C488="",$C488="No CAS"),INDEX('DEQ Pollutant List'!$A$7:$A$614,MATCH($D488,'DEQ Pollutant List'!$C$7:$C$614,0)),INDEX('DEQ Pollutant List'!$A$7:$A$614,MATCH($C488,'DEQ Pollutant List'!$B$7:$B$614,0))),"")</f>
        <v/>
      </c>
      <c r="F488" s="93"/>
      <c r="G488" s="94"/>
      <c r="H488" s="80"/>
      <c r="I488" s="77"/>
      <c r="J488" s="81"/>
      <c r="K488" s="79"/>
      <c r="L488" s="77"/>
      <c r="M488" s="81"/>
      <c r="N488" s="79"/>
    </row>
    <row r="489" spans="1:14" x14ac:dyDescent="0.35">
      <c r="A489" s="59"/>
      <c r="B489" s="90"/>
      <c r="C489" s="89"/>
      <c r="D489" s="61" t="str">
        <f>IFERROR(IF(C489="No CAS","",INDEX('DEQ Pollutant List'!$C$7:$C$614,MATCH('5. Pollutant Emissions - MB'!C489,'DEQ Pollutant List'!$B$7:$B$614,0))),"")</f>
        <v/>
      </c>
      <c r="E489" s="201" t="str">
        <f>IFERROR(IF(OR($C489="",$C489="No CAS"),INDEX('DEQ Pollutant List'!$A$7:$A$614,MATCH($D489,'DEQ Pollutant List'!$C$7:$C$614,0)),INDEX('DEQ Pollutant List'!$A$7:$A$614,MATCH($C489,'DEQ Pollutant List'!$B$7:$B$614,0))),"")</f>
        <v/>
      </c>
      <c r="F489" s="93"/>
      <c r="G489" s="94"/>
      <c r="H489" s="80"/>
      <c r="I489" s="77"/>
      <c r="J489" s="81"/>
      <c r="K489" s="79"/>
      <c r="L489" s="77"/>
      <c r="M489" s="81"/>
      <c r="N489" s="79"/>
    </row>
    <row r="490" spans="1:14" x14ac:dyDescent="0.35">
      <c r="A490" s="59"/>
      <c r="B490" s="90"/>
      <c r="C490" s="89"/>
      <c r="D490" s="61" t="str">
        <f>IFERROR(IF(C490="No CAS","",INDEX('DEQ Pollutant List'!$C$7:$C$614,MATCH('5. Pollutant Emissions - MB'!C490,'DEQ Pollutant List'!$B$7:$B$614,0))),"")</f>
        <v/>
      </c>
      <c r="E490" s="201" t="str">
        <f>IFERROR(IF(OR($C490="",$C490="No CAS"),INDEX('DEQ Pollutant List'!$A$7:$A$614,MATCH($D490,'DEQ Pollutant List'!$C$7:$C$614,0)),INDEX('DEQ Pollutant List'!$A$7:$A$614,MATCH($C490,'DEQ Pollutant List'!$B$7:$B$614,0))),"")</f>
        <v/>
      </c>
      <c r="F490" s="93"/>
      <c r="G490" s="94"/>
      <c r="H490" s="80"/>
      <c r="I490" s="77"/>
      <c r="J490" s="81"/>
      <c r="K490" s="79"/>
      <c r="L490" s="77"/>
      <c r="M490" s="81"/>
      <c r="N490" s="79"/>
    </row>
    <row r="491" spans="1:14" x14ac:dyDescent="0.35">
      <c r="A491" s="59"/>
      <c r="B491" s="90"/>
      <c r="C491" s="89"/>
      <c r="D491" s="61" t="str">
        <f>IFERROR(IF(C491="No CAS","",INDEX('DEQ Pollutant List'!$C$7:$C$614,MATCH('5. Pollutant Emissions - MB'!C491,'DEQ Pollutant List'!$B$7:$B$614,0))),"")</f>
        <v/>
      </c>
      <c r="E491" s="201" t="str">
        <f>IFERROR(IF(OR($C491="",$C491="No CAS"),INDEX('DEQ Pollutant List'!$A$7:$A$614,MATCH($D491,'DEQ Pollutant List'!$C$7:$C$614,0)),INDEX('DEQ Pollutant List'!$A$7:$A$614,MATCH($C491,'DEQ Pollutant List'!$B$7:$B$614,0))),"")</f>
        <v/>
      </c>
      <c r="F491" s="93"/>
      <c r="G491" s="94"/>
      <c r="H491" s="80"/>
      <c r="I491" s="77"/>
      <c r="J491" s="81"/>
      <c r="K491" s="79"/>
      <c r="L491" s="77"/>
      <c r="M491" s="81"/>
      <c r="N491" s="79"/>
    </row>
    <row r="492" spans="1:14" x14ac:dyDescent="0.35">
      <c r="A492" s="59"/>
      <c r="B492" s="90"/>
      <c r="C492" s="89"/>
      <c r="D492" s="61" t="str">
        <f>IFERROR(IF(C492="No CAS","",INDEX('DEQ Pollutant List'!$C$7:$C$614,MATCH('5. Pollutant Emissions - MB'!C492,'DEQ Pollutant List'!$B$7:$B$614,0))),"")</f>
        <v/>
      </c>
      <c r="E492" s="201" t="str">
        <f>IFERROR(IF(OR($C492="",$C492="No CAS"),INDEX('DEQ Pollutant List'!$A$7:$A$614,MATCH($D492,'DEQ Pollutant List'!$C$7:$C$614,0)),INDEX('DEQ Pollutant List'!$A$7:$A$614,MATCH($C492,'DEQ Pollutant List'!$B$7:$B$614,0))),"")</f>
        <v/>
      </c>
      <c r="F492" s="93"/>
      <c r="G492" s="94"/>
      <c r="H492" s="80"/>
      <c r="I492" s="77"/>
      <c r="J492" s="81"/>
      <c r="K492" s="79"/>
      <c r="L492" s="77"/>
      <c r="M492" s="81"/>
      <c r="N492" s="79"/>
    </row>
    <row r="493" spans="1:14" x14ac:dyDescent="0.35">
      <c r="A493" s="59"/>
      <c r="B493" s="90"/>
      <c r="C493" s="89"/>
      <c r="D493" s="61" t="str">
        <f>IFERROR(IF(C493="No CAS","",INDEX('DEQ Pollutant List'!$C$7:$C$614,MATCH('5. Pollutant Emissions - MB'!C493,'DEQ Pollutant List'!$B$7:$B$614,0))),"")</f>
        <v/>
      </c>
      <c r="E493" s="201" t="str">
        <f>IFERROR(IF(OR($C493="",$C493="No CAS"),INDEX('DEQ Pollutant List'!$A$7:$A$614,MATCH($D493,'DEQ Pollutant List'!$C$7:$C$614,0)),INDEX('DEQ Pollutant List'!$A$7:$A$614,MATCH($C493,'DEQ Pollutant List'!$B$7:$B$614,0))),"")</f>
        <v/>
      </c>
      <c r="F493" s="93"/>
      <c r="G493" s="94"/>
      <c r="H493" s="80"/>
      <c r="I493" s="77"/>
      <c r="J493" s="81"/>
      <c r="K493" s="79"/>
      <c r="L493" s="77"/>
      <c r="M493" s="81"/>
      <c r="N493" s="79"/>
    </row>
    <row r="494" spans="1:14" x14ac:dyDescent="0.35">
      <c r="A494" s="59"/>
      <c r="B494" s="90"/>
      <c r="C494" s="89"/>
      <c r="D494" s="61" t="str">
        <f>IFERROR(IF(C494="No CAS","",INDEX('DEQ Pollutant List'!$C$7:$C$614,MATCH('5. Pollutant Emissions - MB'!C494,'DEQ Pollutant List'!$B$7:$B$614,0))),"")</f>
        <v/>
      </c>
      <c r="E494" s="201" t="str">
        <f>IFERROR(IF(OR($C494="",$C494="No CAS"),INDEX('DEQ Pollutant List'!$A$7:$A$614,MATCH($D494,'DEQ Pollutant List'!$C$7:$C$614,0)),INDEX('DEQ Pollutant List'!$A$7:$A$614,MATCH($C494,'DEQ Pollutant List'!$B$7:$B$614,0))),"")</f>
        <v/>
      </c>
      <c r="F494" s="93"/>
      <c r="G494" s="94"/>
      <c r="H494" s="80"/>
      <c r="I494" s="77"/>
      <c r="J494" s="81"/>
      <c r="K494" s="79"/>
      <c r="L494" s="77"/>
      <c r="M494" s="81"/>
      <c r="N494" s="79"/>
    </row>
    <row r="495" spans="1:14" x14ac:dyDescent="0.35">
      <c r="A495" s="59"/>
      <c r="B495" s="90"/>
      <c r="C495" s="89"/>
      <c r="D495" s="61" t="str">
        <f>IFERROR(IF(C495="No CAS","",INDEX('DEQ Pollutant List'!$C$7:$C$614,MATCH('5. Pollutant Emissions - MB'!C495,'DEQ Pollutant List'!$B$7:$B$614,0))),"")</f>
        <v/>
      </c>
      <c r="E495" s="201" t="str">
        <f>IFERROR(IF(OR($C495="",$C495="No CAS"),INDEX('DEQ Pollutant List'!$A$7:$A$614,MATCH($D495,'DEQ Pollutant List'!$C$7:$C$614,0)),INDEX('DEQ Pollutant List'!$A$7:$A$614,MATCH($C495,'DEQ Pollutant List'!$B$7:$B$614,0))),"")</f>
        <v/>
      </c>
      <c r="F495" s="93"/>
      <c r="G495" s="94"/>
      <c r="H495" s="80"/>
      <c r="I495" s="77"/>
      <c r="J495" s="81"/>
      <c r="K495" s="79"/>
      <c r="L495" s="77"/>
      <c r="M495" s="81"/>
      <c r="N495" s="79"/>
    </row>
    <row r="496" spans="1:14" x14ac:dyDescent="0.35">
      <c r="A496" s="59"/>
      <c r="B496" s="90"/>
      <c r="C496" s="89"/>
      <c r="D496" s="61" t="str">
        <f>IFERROR(IF(C496="No CAS","",INDEX('DEQ Pollutant List'!$C$7:$C$614,MATCH('5. Pollutant Emissions - MB'!C496,'DEQ Pollutant List'!$B$7:$B$614,0))),"")</f>
        <v/>
      </c>
      <c r="E496" s="201" t="str">
        <f>IFERROR(IF(OR($C496="",$C496="No CAS"),INDEX('DEQ Pollutant List'!$A$7:$A$614,MATCH($D496,'DEQ Pollutant List'!$C$7:$C$614,0)),INDEX('DEQ Pollutant List'!$A$7:$A$614,MATCH($C496,'DEQ Pollutant List'!$B$7:$B$614,0))),"")</f>
        <v/>
      </c>
      <c r="F496" s="93"/>
      <c r="G496" s="94"/>
      <c r="H496" s="80"/>
      <c r="I496" s="77"/>
      <c r="J496" s="81"/>
      <c r="K496" s="79"/>
      <c r="L496" s="77"/>
      <c r="M496" s="81"/>
      <c r="N496" s="79"/>
    </row>
    <row r="497" spans="1:14" x14ac:dyDescent="0.35">
      <c r="A497" s="59"/>
      <c r="B497" s="90"/>
      <c r="C497" s="89"/>
      <c r="D497" s="61" t="str">
        <f>IFERROR(IF(C497="No CAS","",INDEX('DEQ Pollutant List'!$C$7:$C$614,MATCH('5. Pollutant Emissions - MB'!C497,'DEQ Pollutant List'!$B$7:$B$614,0))),"")</f>
        <v/>
      </c>
      <c r="E497" s="201" t="str">
        <f>IFERROR(IF(OR($C497="",$C497="No CAS"),INDEX('DEQ Pollutant List'!$A$7:$A$614,MATCH($D497,'DEQ Pollutant List'!$C$7:$C$614,0)),INDEX('DEQ Pollutant List'!$A$7:$A$614,MATCH($C497,'DEQ Pollutant List'!$B$7:$B$614,0))),"")</f>
        <v/>
      </c>
      <c r="F497" s="93"/>
      <c r="G497" s="94"/>
      <c r="H497" s="80"/>
      <c r="I497" s="77"/>
      <c r="J497" s="81"/>
      <c r="K497" s="79"/>
      <c r="L497" s="77"/>
      <c r="M497" s="81"/>
      <c r="N497" s="79"/>
    </row>
    <row r="498" spans="1:14" x14ac:dyDescent="0.35">
      <c r="A498" s="59"/>
      <c r="B498" s="90"/>
      <c r="C498" s="89"/>
      <c r="D498" s="61" t="str">
        <f>IFERROR(IF(C498="No CAS","",INDEX('DEQ Pollutant List'!$C$7:$C$614,MATCH('5. Pollutant Emissions - MB'!C498,'DEQ Pollutant List'!$B$7:$B$614,0))),"")</f>
        <v/>
      </c>
      <c r="E498" s="201" t="str">
        <f>IFERROR(IF(OR($C498="",$C498="No CAS"),INDEX('DEQ Pollutant List'!$A$7:$A$614,MATCH($D498,'DEQ Pollutant List'!$C$7:$C$614,0)),INDEX('DEQ Pollutant List'!$A$7:$A$614,MATCH($C498,'DEQ Pollutant List'!$B$7:$B$614,0))),"")</f>
        <v/>
      </c>
      <c r="F498" s="93"/>
      <c r="G498" s="94"/>
      <c r="H498" s="80"/>
      <c r="I498" s="77"/>
      <c r="J498" s="81"/>
      <c r="K498" s="79"/>
      <c r="L498" s="77"/>
      <c r="M498" s="81"/>
      <c r="N498" s="79"/>
    </row>
    <row r="499" spans="1:14" x14ac:dyDescent="0.35">
      <c r="A499" s="59"/>
      <c r="B499" s="90"/>
      <c r="C499" s="89"/>
      <c r="D499" s="61" t="str">
        <f>IFERROR(IF(C499="No CAS","",INDEX('DEQ Pollutant List'!$C$7:$C$614,MATCH('5. Pollutant Emissions - MB'!C499,'DEQ Pollutant List'!$B$7:$B$614,0))),"")</f>
        <v/>
      </c>
      <c r="E499" s="201" t="str">
        <f>IFERROR(IF(OR($C499="",$C499="No CAS"),INDEX('DEQ Pollutant List'!$A$7:$A$614,MATCH($D499,'DEQ Pollutant List'!$C$7:$C$614,0)),INDEX('DEQ Pollutant List'!$A$7:$A$614,MATCH($C499,'DEQ Pollutant List'!$B$7:$B$614,0))),"")</f>
        <v/>
      </c>
      <c r="F499" s="93"/>
      <c r="G499" s="94"/>
      <c r="H499" s="80"/>
      <c r="I499" s="77"/>
      <c r="J499" s="81"/>
      <c r="K499" s="79"/>
      <c r="L499" s="77"/>
      <c r="M499" s="81"/>
      <c r="N499" s="79"/>
    </row>
    <row r="500" spans="1:14" ht="15" thickBot="1" x14ac:dyDescent="0.4">
      <c r="A500" s="62"/>
      <c r="B500" s="91"/>
      <c r="C500" s="92"/>
      <c r="D500" s="64" t="str">
        <f>IFERROR(IF(C500="No CAS","",INDEX('DEQ Pollutant List'!$C$7:$C$614,MATCH('5. Pollutant Emissions - MB'!C500,'DEQ Pollutant List'!$B$7:$B$614,0))),"")</f>
        <v/>
      </c>
      <c r="E500" s="202" t="str">
        <f>IFERROR(IF(OR($C500="",$C500="No CAS"),INDEX('DEQ Pollutant List'!$A$7:$A$614,MATCH($D500,'DEQ Pollutant List'!$C$7:$C$614,0)),INDEX('DEQ Pollutant List'!$A$7:$A$614,MATCH($C500,'DEQ Pollutant List'!$B$7:$B$614,0))),"")</f>
        <v/>
      </c>
      <c r="F500" s="95"/>
      <c r="G500" s="96"/>
      <c r="H500" s="86"/>
      <c r="I500" s="83"/>
      <c r="J500" s="87"/>
      <c r="K500" s="85"/>
      <c r="L500" s="83"/>
      <c r="M500" s="87"/>
      <c r="N500" s="85"/>
    </row>
    <row r="501" spans="1:14" x14ac:dyDescent="0.35">
      <c r="A501" s="245" t="s">
        <v>1227</v>
      </c>
      <c r="B501" s="246"/>
      <c r="C501" s="246"/>
      <c r="D501" s="246"/>
      <c r="E501" s="246"/>
      <c r="F501" s="246"/>
      <c r="G501" s="246"/>
      <c r="H501" s="246"/>
      <c r="I501" s="246"/>
      <c r="J501" s="246"/>
      <c r="K501" s="246"/>
      <c r="L501" s="246"/>
      <c r="M501" s="246"/>
      <c r="N501" s="246"/>
    </row>
    <row r="502" spans="1:14" x14ac:dyDescent="0.35">
      <c r="A502" s="248"/>
      <c r="B502" s="249"/>
      <c r="C502" s="249"/>
      <c r="D502" s="249"/>
      <c r="E502" s="249"/>
      <c r="F502" s="249"/>
      <c r="G502" s="249"/>
      <c r="H502" s="249"/>
      <c r="I502" s="249"/>
      <c r="J502" s="249"/>
      <c r="K502" s="249"/>
      <c r="L502" s="249"/>
      <c r="M502" s="249"/>
      <c r="N502" s="249"/>
    </row>
    <row r="503" spans="1:14" ht="15" thickBot="1" x14ac:dyDescent="0.4">
      <c r="A503" s="251"/>
      <c r="B503" s="252"/>
      <c r="C503" s="252"/>
      <c r="D503" s="252"/>
      <c r="E503" s="252"/>
      <c r="F503" s="252"/>
      <c r="G503" s="252"/>
      <c r="H503" s="252"/>
      <c r="I503" s="252"/>
      <c r="J503" s="252"/>
      <c r="K503" s="252"/>
      <c r="L503" s="252"/>
      <c r="M503" s="252"/>
      <c r="N503" s="252"/>
    </row>
  </sheetData>
  <sheetProtection algorithmName="SHA-512" hashValue="S8fENDNR8yY3G/QPO/Vzw5om2/WXOjoUFinKZ1uRD0JHmrWf7iO4UjATzhWagwMdVyS+2b3Qb2OMZ2s5b7qYmw==" saltValue="zIRANKV6U+xFWNSD/bs7Jg==" spinCount="100000" sheet="1" objects="1" scenarios="1" insertRows="0"/>
  <mergeCells count="8">
    <mergeCell ref="I9:N9"/>
    <mergeCell ref="A501:N503"/>
    <mergeCell ref="F10:H10"/>
    <mergeCell ref="A10:A11"/>
    <mergeCell ref="B10:B11"/>
    <mergeCell ref="I10:K10"/>
    <mergeCell ref="L10:N10"/>
    <mergeCell ref="C10:E10"/>
  </mergeCells>
  <conditionalFormatting sqref="E12:E500">
    <cfRule type="containsBlanks" dxfId="2" priority="8">
      <formula>LEN(TRIM(E12))=0</formula>
    </cfRule>
  </conditionalFormatting>
  <conditionalFormatting sqref="D12:D500">
    <cfRule type="expression" dxfId="1" priority="1">
      <formula>SUMPRODUCT(--ISNUMBER(SEARCH(HAPs,D12)))&gt;0</formula>
    </cfRule>
  </conditionalFormatting>
  <printOptions horizontalCentered="1" gridLines="1"/>
  <pageMargins left="0.2" right="0.2" top="0.75" bottom="0.75" header="0.3" footer="0.3"/>
  <pageSetup paperSize="5" scale="1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6:D625"/>
  <sheetViews>
    <sheetView topLeftCell="B604" workbookViewId="0">
      <selection activeCell="G624" sqref="G624"/>
    </sheetView>
  </sheetViews>
  <sheetFormatPr defaultRowHeight="14.5" x14ac:dyDescent="0.35"/>
  <cols>
    <col min="1" max="1" width="15.7265625" style="1" hidden="1" customWidth="1"/>
    <col min="2" max="2" width="19.26953125" customWidth="1"/>
    <col min="3" max="3" width="53.453125" style="18" customWidth="1"/>
    <col min="4" max="4" width="9.1796875" style="1" hidden="1" customWidth="1"/>
  </cols>
  <sheetData>
    <row r="6" spans="1:4" x14ac:dyDescent="0.35">
      <c r="A6" s="17" t="s">
        <v>1223</v>
      </c>
      <c r="B6" s="16" t="s">
        <v>14</v>
      </c>
      <c r="C6" s="19" t="s">
        <v>15</v>
      </c>
      <c r="D6" s="19" t="s">
        <v>1357</v>
      </c>
    </row>
    <row r="7" spans="1:4" s="2" customFormat="1" ht="15" customHeight="1" x14ac:dyDescent="0.35">
      <c r="A7" s="15">
        <v>1</v>
      </c>
      <c r="B7" s="3" t="s">
        <v>16</v>
      </c>
      <c r="C7" s="3" t="s">
        <v>17</v>
      </c>
      <c r="D7" s="15" t="s">
        <v>1358</v>
      </c>
    </row>
    <row r="8" spans="1:4" s="2" customFormat="1" ht="15" customHeight="1" x14ac:dyDescent="0.35">
      <c r="A8" s="15">
        <v>2</v>
      </c>
      <c r="B8" s="3" t="s">
        <v>18</v>
      </c>
      <c r="C8" s="3" t="s">
        <v>19</v>
      </c>
      <c r="D8" s="15" t="s">
        <v>1358</v>
      </c>
    </row>
    <row r="9" spans="1:4" s="2" customFormat="1" ht="15" customHeight="1" x14ac:dyDescent="0.35">
      <c r="A9" s="15">
        <v>634</v>
      </c>
      <c r="B9" s="3" t="s">
        <v>20</v>
      </c>
      <c r="C9" s="3" t="s">
        <v>21</v>
      </c>
      <c r="D9" s="15" t="s">
        <v>178</v>
      </c>
    </row>
    <row r="10" spans="1:4" s="2" customFormat="1" ht="15" customHeight="1" x14ac:dyDescent="0.35">
      <c r="A10" s="15">
        <v>3</v>
      </c>
      <c r="B10" s="3" t="s">
        <v>22</v>
      </c>
      <c r="C10" s="3" t="s">
        <v>23</v>
      </c>
      <c r="D10" s="15" t="s">
        <v>1358</v>
      </c>
    </row>
    <row r="11" spans="1:4" s="2" customFormat="1" ht="15" customHeight="1" x14ac:dyDescent="0.35">
      <c r="A11" s="15">
        <v>4</v>
      </c>
      <c r="B11" s="3" t="s">
        <v>24</v>
      </c>
      <c r="C11" s="3" t="s">
        <v>25</v>
      </c>
      <c r="D11" s="15" t="s">
        <v>1358</v>
      </c>
    </row>
    <row r="12" spans="1:4" s="2" customFormat="1" ht="15" customHeight="1" x14ac:dyDescent="0.35">
      <c r="A12" s="15">
        <v>5</v>
      </c>
      <c r="B12" s="3" t="s">
        <v>26</v>
      </c>
      <c r="C12" s="3" t="s">
        <v>27</v>
      </c>
      <c r="D12" s="15" t="s">
        <v>1358</v>
      </c>
    </row>
    <row r="13" spans="1:4" s="2" customFormat="1" ht="15" customHeight="1" x14ac:dyDescent="0.35">
      <c r="A13" s="15">
        <v>6</v>
      </c>
      <c r="B13" s="3" t="s">
        <v>28</v>
      </c>
      <c r="C13" s="3" t="s">
        <v>29</v>
      </c>
      <c r="D13" s="15" t="s">
        <v>1358</v>
      </c>
    </row>
    <row r="14" spans="1:4" s="2" customFormat="1" ht="15" customHeight="1" x14ac:dyDescent="0.35">
      <c r="A14" s="15">
        <v>7</v>
      </c>
      <c r="B14" s="3" t="s">
        <v>30</v>
      </c>
      <c r="C14" s="3" t="s">
        <v>31</v>
      </c>
      <c r="D14" s="15" t="s">
        <v>1358</v>
      </c>
    </row>
    <row r="15" spans="1:4" s="2" customFormat="1" ht="15" customHeight="1" x14ac:dyDescent="0.35">
      <c r="A15" s="15">
        <v>8</v>
      </c>
      <c r="B15" s="3" t="s">
        <v>32</v>
      </c>
      <c r="C15" s="3" t="s">
        <v>33</v>
      </c>
      <c r="D15" s="15" t="s">
        <v>1358</v>
      </c>
    </row>
    <row r="16" spans="1:4" s="2" customFormat="1" ht="15" customHeight="1" x14ac:dyDescent="0.35">
      <c r="A16" s="15">
        <v>9</v>
      </c>
      <c r="B16" s="3" t="s">
        <v>34</v>
      </c>
      <c r="C16" s="3" t="s">
        <v>35</v>
      </c>
      <c r="D16" s="15" t="s">
        <v>178</v>
      </c>
    </row>
    <row r="17" spans="1:4" s="2" customFormat="1" ht="15" customHeight="1" x14ac:dyDescent="0.35">
      <c r="A17" s="15">
        <v>10</v>
      </c>
      <c r="B17" s="3" t="s">
        <v>36</v>
      </c>
      <c r="C17" s="3" t="s">
        <v>37</v>
      </c>
      <c r="D17" s="15" t="s">
        <v>178</v>
      </c>
    </row>
    <row r="18" spans="1:4" s="2" customFormat="1" ht="15" customHeight="1" x14ac:dyDescent="0.35">
      <c r="A18" s="15">
        <v>11</v>
      </c>
      <c r="B18" s="3" t="s">
        <v>38</v>
      </c>
      <c r="C18" s="3" t="s">
        <v>39</v>
      </c>
      <c r="D18" s="15" t="s">
        <v>178</v>
      </c>
    </row>
    <row r="19" spans="1:4" s="2" customFormat="1" ht="15" customHeight="1" x14ac:dyDescent="0.35">
      <c r="A19" s="15">
        <v>12</v>
      </c>
      <c r="B19" s="3" t="s">
        <v>40</v>
      </c>
      <c r="C19" s="3" t="s">
        <v>41</v>
      </c>
      <c r="D19" s="15" t="s">
        <v>1358</v>
      </c>
    </row>
    <row r="20" spans="1:4" s="2" customFormat="1" ht="15" customHeight="1" x14ac:dyDescent="0.35">
      <c r="A20" s="15">
        <v>13</v>
      </c>
      <c r="B20" s="3" t="s">
        <v>42</v>
      </c>
      <c r="C20" s="3" t="s">
        <v>43</v>
      </c>
      <c r="D20" s="15" t="s">
        <v>178</v>
      </c>
    </row>
    <row r="21" spans="1:4" s="2" customFormat="1" ht="15" customHeight="1" x14ac:dyDescent="0.35">
      <c r="A21" s="15">
        <v>14</v>
      </c>
      <c r="B21" s="3" t="s">
        <v>44</v>
      </c>
      <c r="C21" s="3" t="s">
        <v>45</v>
      </c>
      <c r="D21" s="15" t="s">
        <v>178</v>
      </c>
    </row>
    <row r="22" spans="1:4" s="2" customFormat="1" ht="15" customHeight="1" x14ac:dyDescent="0.35">
      <c r="A22" s="15">
        <v>16</v>
      </c>
      <c r="B22" s="3" t="s">
        <v>46</v>
      </c>
      <c r="C22" s="3" t="s">
        <v>47</v>
      </c>
      <c r="D22" s="15" t="s">
        <v>178</v>
      </c>
    </row>
    <row r="23" spans="1:4" s="2" customFormat="1" ht="30" customHeight="1" x14ac:dyDescent="0.35">
      <c r="A23" s="15">
        <v>18</v>
      </c>
      <c r="B23" s="3" t="s">
        <v>48</v>
      </c>
      <c r="C23" s="3" t="s">
        <v>49</v>
      </c>
      <c r="D23" s="15" t="s">
        <v>178</v>
      </c>
    </row>
    <row r="24" spans="1:4" s="2" customFormat="1" ht="30" customHeight="1" x14ac:dyDescent="0.35">
      <c r="A24" s="15">
        <v>19</v>
      </c>
      <c r="B24" s="3" t="s">
        <v>50</v>
      </c>
      <c r="C24" s="3" t="s">
        <v>51</v>
      </c>
      <c r="D24" s="15" t="s">
        <v>178</v>
      </c>
    </row>
    <row r="25" spans="1:4" s="2" customFormat="1" ht="15" customHeight="1" x14ac:dyDescent="0.35">
      <c r="A25" s="15">
        <v>20</v>
      </c>
      <c r="B25" s="3" t="s">
        <v>52</v>
      </c>
      <c r="C25" s="3" t="s">
        <v>53</v>
      </c>
      <c r="D25" s="15" t="s">
        <v>178</v>
      </c>
    </row>
    <row r="26" spans="1:4" s="2" customFormat="1" ht="30" customHeight="1" x14ac:dyDescent="0.35">
      <c r="A26" s="15">
        <v>21</v>
      </c>
      <c r="B26" s="3" t="s">
        <v>54</v>
      </c>
      <c r="C26" s="3" t="s">
        <v>55</v>
      </c>
      <c r="D26" s="15" t="s">
        <v>178</v>
      </c>
    </row>
    <row r="27" spans="1:4" s="2" customFormat="1" ht="30" customHeight="1" x14ac:dyDescent="0.35">
      <c r="A27" s="15">
        <v>22</v>
      </c>
      <c r="B27" s="3" t="s">
        <v>56</v>
      </c>
      <c r="C27" s="3" t="s">
        <v>57</v>
      </c>
      <c r="D27" s="15" t="s">
        <v>178</v>
      </c>
    </row>
    <row r="28" spans="1:4" s="2" customFormat="1" ht="30" customHeight="1" x14ac:dyDescent="0.35">
      <c r="A28" s="15">
        <v>23</v>
      </c>
      <c r="B28" s="3" t="s">
        <v>58</v>
      </c>
      <c r="C28" s="3" t="s">
        <v>59</v>
      </c>
      <c r="D28" s="15" t="s">
        <v>178</v>
      </c>
    </row>
    <row r="29" spans="1:4" s="2" customFormat="1" ht="15" customHeight="1" x14ac:dyDescent="0.35">
      <c r="A29" s="15">
        <v>24</v>
      </c>
      <c r="B29" s="3" t="s">
        <v>60</v>
      </c>
      <c r="C29" s="3" t="s">
        <v>61</v>
      </c>
      <c r="D29" s="15" t="s">
        <v>1358</v>
      </c>
    </row>
    <row r="30" spans="1:4" s="2" customFormat="1" ht="15" customHeight="1" x14ac:dyDescent="0.35">
      <c r="A30" s="15">
        <v>25</v>
      </c>
      <c r="B30" s="3" t="s">
        <v>62</v>
      </c>
      <c r="C30" s="3" t="s">
        <v>63</v>
      </c>
      <c r="D30" s="15" t="s">
        <v>178</v>
      </c>
    </row>
    <row r="31" spans="1:4" s="2" customFormat="1" ht="15" customHeight="1" x14ac:dyDescent="0.35">
      <c r="A31" s="15">
        <v>26</v>
      </c>
      <c r="B31" s="3" t="s">
        <v>64</v>
      </c>
      <c r="C31" s="3" t="s">
        <v>65</v>
      </c>
      <c r="D31" s="15" t="s">
        <v>178</v>
      </c>
    </row>
    <row r="32" spans="1:4" s="2" customFormat="1" ht="15" customHeight="1" x14ac:dyDescent="0.35">
      <c r="A32" s="15">
        <v>27</v>
      </c>
      <c r="B32" s="3" t="s">
        <v>66</v>
      </c>
      <c r="C32" s="3" t="s">
        <v>67</v>
      </c>
      <c r="D32" s="15" t="s">
        <v>178</v>
      </c>
    </row>
    <row r="33" spans="1:4" s="2" customFormat="1" ht="15" customHeight="1" x14ac:dyDescent="0.35">
      <c r="A33" s="15">
        <v>28</v>
      </c>
      <c r="B33" s="3" t="s">
        <v>68</v>
      </c>
      <c r="C33" s="3" t="s">
        <v>69</v>
      </c>
      <c r="D33" s="15" t="s">
        <v>178</v>
      </c>
    </row>
    <row r="34" spans="1:4" s="2" customFormat="1" ht="15" customHeight="1" x14ac:dyDescent="0.35">
      <c r="A34" s="15">
        <v>29</v>
      </c>
      <c r="B34" s="3" t="s">
        <v>70</v>
      </c>
      <c r="C34" s="3" t="s">
        <v>71</v>
      </c>
      <c r="D34" s="15" t="s">
        <v>178</v>
      </c>
    </row>
    <row r="35" spans="1:4" s="2" customFormat="1" ht="15" customHeight="1" x14ac:dyDescent="0.35">
      <c r="A35" s="15">
        <v>30</v>
      </c>
      <c r="B35" s="3" t="s">
        <v>72</v>
      </c>
      <c r="C35" s="3" t="s">
        <v>73</v>
      </c>
      <c r="D35" s="15" t="s">
        <v>1358</v>
      </c>
    </row>
    <row r="36" spans="1:4" s="2" customFormat="1" ht="15" customHeight="1" x14ac:dyDescent="0.35">
      <c r="A36" s="15">
        <v>31</v>
      </c>
      <c r="B36" s="3" t="s">
        <v>74</v>
      </c>
      <c r="C36" s="3" t="s">
        <v>75</v>
      </c>
      <c r="D36" s="15" t="s">
        <v>1358</v>
      </c>
    </row>
    <row r="37" spans="1:4" s="2" customFormat="1" ht="15" customHeight="1" x14ac:dyDescent="0.35">
      <c r="A37" s="15">
        <v>32</v>
      </c>
      <c r="B37" s="3" t="s">
        <v>76</v>
      </c>
      <c r="C37" s="3" t="s">
        <v>77</v>
      </c>
      <c r="D37" s="15" t="s">
        <v>178</v>
      </c>
    </row>
    <row r="38" spans="1:4" s="2" customFormat="1" ht="15" customHeight="1" x14ac:dyDescent="0.35">
      <c r="A38" s="15">
        <v>33</v>
      </c>
      <c r="B38" s="3" t="s">
        <v>78</v>
      </c>
      <c r="C38" s="3" t="s">
        <v>79</v>
      </c>
      <c r="D38" s="15" t="s">
        <v>1358</v>
      </c>
    </row>
    <row r="39" spans="1:4" s="2" customFormat="1" ht="15" customHeight="1" x14ac:dyDescent="0.35">
      <c r="A39" s="15">
        <v>35</v>
      </c>
      <c r="B39" s="3" t="s">
        <v>80</v>
      </c>
      <c r="C39" s="3" t="s">
        <v>81</v>
      </c>
      <c r="D39" s="15" t="s">
        <v>1358</v>
      </c>
    </row>
    <row r="40" spans="1:4" s="2" customFormat="1" ht="15" customHeight="1" x14ac:dyDescent="0.35">
      <c r="A40" s="15">
        <v>36</v>
      </c>
      <c r="B40" s="3" t="s">
        <v>82</v>
      </c>
      <c r="C40" s="3" t="s">
        <v>83</v>
      </c>
      <c r="D40" s="15" t="s">
        <v>178</v>
      </c>
    </row>
    <row r="41" spans="1:4" s="2" customFormat="1" ht="15" customHeight="1" x14ac:dyDescent="0.35">
      <c r="A41" s="15">
        <v>37</v>
      </c>
      <c r="B41" s="3" t="s">
        <v>84</v>
      </c>
      <c r="C41" s="3" t="s">
        <v>85</v>
      </c>
      <c r="D41" s="15" t="s">
        <v>1358</v>
      </c>
    </row>
    <row r="42" spans="1:4" s="2" customFormat="1" ht="15" customHeight="1" x14ac:dyDescent="0.35">
      <c r="A42" s="15">
        <v>39</v>
      </c>
      <c r="B42" s="3" t="s">
        <v>86</v>
      </c>
      <c r="C42" s="3" t="s">
        <v>87</v>
      </c>
      <c r="D42" s="15" t="s">
        <v>1358</v>
      </c>
    </row>
    <row r="43" spans="1:4" s="2" customFormat="1" ht="15" customHeight="1" x14ac:dyDescent="0.35">
      <c r="A43" s="15">
        <v>356</v>
      </c>
      <c r="B43" s="3" t="s">
        <v>88</v>
      </c>
      <c r="C43" s="3" t="s">
        <v>89</v>
      </c>
      <c r="D43" s="15" t="s">
        <v>1358</v>
      </c>
    </row>
    <row r="44" spans="1:4" s="2" customFormat="1" ht="15" customHeight="1" x14ac:dyDescent="0.35">
      <c r="A44" s="15">
        <v>40</v>
      </c>
      <c r="B44" s="3" t="s">
        <v>90</v>
      </c>
      <c r="C44" s="3" t="s">
        <v>91</v>
      </c>
      <c r="D44" s="15" t="s">
        <v>178</v>
      </c>
    </row>
    <row r="45" spans="1:4" s="2" customFormat="1" ht="15" customHeight="1" x14ac:dyDescent="0.35">
      <c r="A45" s="15">
        <v>41</v>
      </c>
      <c r="B45" s="3" t="s">
        <v>92</v>
      </c>
      <c r="C45" s="3" t="s">
        <v>93</v>
      </c>
      <c r="D45" s="15" t="s">
        <v>178</v>
      </c>
    </row>
    <row r="46" spans="1:4" s="2" customFormat="1" ht="15" customHeight="1" x14ac:dyDescent="0.35">
      <c r="A46" s="15">
        <v>42</v>
      </c>
      <c r="B46" s="3" t="s">
        <v>94</v>
      </c>
      <c r="C46" s="3" t="s">
        <v>95</v>
      </c>
      <c r="D46" s="15" t="s">
        <v>178</v>
      </c>
    </row>
    <row r="47" spans="1:4" s="2" customFormat="1" ht="30" customHeight="1" x14ac:dyDescent="0.35">
      <c r="A47" s="15">
        <v>43</v>
      </c>
      <c r="B47" s="3" t="s">
        <v>96</v>
      </c>
      <c r="C47" s="3" t="s">
        <v>97</v>
      </c>
      <c r="D47" s="15" t="s">
        <v>178</v>
      </c>
    </row>
    <row r="48" spans="1:4" s="2" customFormat="1" ht="15" customHeight="1" x14ac:dyDescent="0.35">
      <c r="A48" s="15">
        <v>44</v>
      </c>
      <c r="B48" s="3" t="s">
        <v>98</v>
      </c>
      <c r="C48" s="3" t="s">
        <v>99</v>
      </c>
      <c r="D48" s="15" t="s">
        <v>178</v>
      </c>
    </row>
    <row r="49" spans="1:4" s="2" customFormat="1" ht="15" customHeight="1" x14ac:dyDescent="0.35">
      <c r="A49" s="15">
        <v>45</v>
      </c>
      <c r="B49" s="3" t="s">
        <v>100</v>
      </c>
      <c r="C49" s="3" t="s">
        <v>101</v>
      </c>
      <c r="D49" s="15" t="s">
        <v>178</v>
      </c>
    </row>
    <row r="50" spans="1:4" s="2" customFormat="1" ht="15" customHeight="1" x14ac:dyDescent="0.35">
      <c r="A50" s="15">
        <v>46</v>
      </c>
      <c r="B50" s="3" t="s">
        <v>102</v>
      </c>
      <c r="C50" s="3" t="s">
        <v>103</v>
      </c>
      <c r="D50" s="15" t="s">
        <v>1358</v>
      </c>
    </row>
    <row r="51" spans="1:4" s="2" customFormat="1" ht="15" customHeight="1" x14ac:dyDescent="0.35">
      <c r="A51" s="15">
        <v>47</v>
      </c>
      <c r="B51" s="3" t="s">
        <v>104</v>
      </c>
      <c r="C51" s="3" t="s">
        <v>105</v>
      </c>
      <c r="D51" s="15" t="s">
        <v>1358</v>
      </c>
    </row>
    <row r="52" spans="1:4" s="2" customFormat="1" ht="15" customHeight="1" x14ac:dyDescent="0.35">
      <c r="A52" s="15">
        <v>52</v>
      </c>
      <c r="B52" s="3" t="s">
        <v>106</v>
      </c>
      <c r="C52" s="3" t="s">
        <v>107</v>
      </c>
      <c r="D52" s="15" t="s">
        <v>178</v>
      </c>
    </row>
    <row r="53" spans="1:4" s="2" customFormat="1" ht="30" customHeight="1" x14ac:dyDescent="0.35">
      <c r="A53" s="15">
        <v>53</v>
      </c>
      <c r="B53" s="3" t="s">
        <v>108</v>
      </c>
      <c r="C53" s="3" t="s">
        <v>109</v>
      </c>
      <c r="D53" s="15" t="s">
        <v>1358</v>
      </c>
    </row>
    <row r="54" spans="1:4" s="2" customFormat="1" ht="15" customHeight="1" x14ac:dyDescent="0.35">
      <c r="A54" s="15">
        <v>54</v>
      </c>
      <c r="B54" s="3" t="s">
        <v>110</v>
      </c>
      <c r="C54" s="3" t="s">
        <v>111</v>
      </c>
      <c r="D54" s="15" t="s">
        <v>178</v>
      </c>
    </row>
    <row r="55" spans="1:4" s="2" customFormat="1" ht="15" customHeight="1" x14ac:dyDescent="0.35">
      <c r="A55" s="15">
        <v>55</v>
      </c>
      <c r="B55" s="3" t="s">
        <v>112</v>
      </c>
      <c r="C55" s="3" t="s">
        <v>113</v>
      </c>
      <c r="D55" s="15" t="s">
        <v>178</v>
      </c>
    </row>
    <row r="56" spans="1:4" s="2" customFormat="1" ht="15" customHeight="1" x14ac:dyDescent="0.35">
      <c r="A56" s="15">
        <v>56</v>
      </c>
      <c r="B56" s="3" t="s">
        <v>114</v>
      </c>
      <c r="C56" s="3" t="s">
        <v>115</v>
      </c>
      <c r="D56" s="15" t="s">
        <v>1358</v>
      </c>
    </row>
    <row r="57" spans="1:4" s="2" customFormat="1" ht="15" customHeight="1" x14ac:dyDescent="0.35">
      <c r="A57" s="15">
        <v>57</v>
      </c>
      <c r="B57" s="3" t="s">
        <v>116</v>
      </c>
      <c r="C57" s="3" t="s">
        <v>117</v>
      </c>
      <c r="D57" s="15" t="s">
        <v>178</v>
      </c>
    </row>
    <row r="58" spans="1:4" s="2" customFormat="1" ht="15" customHeight="1" x14ac:dyDescent="0.35">
      <c r="A58" s="15">
        <v>58</v>
      </c>
      <c r="B58" s="3" t="s">
        <v>118</v>
      </c>
      <c r="C58" s="3" t="s">
        <v>119</v>
      </c>
      <c r="D58" s="15" t="s">
        <v>1358</v>
      </c>
    </row>
    <row r="59" spans="1:4" s="2" customFormat="1" ht="15" customHeight="1" x14ac:dyDescent="0.35">
      <c r="A59" s="15">
        <v>60</v>
      </c>
      <c r="B59" s="3" t="s">
        <v>120</v>
      </c>
      <c r="C59" s="3" t="s">
        <v>121</v>
      </c>
      <c r="D59" s="15" t="s">
        <v>1358</v>
      </c>
    </row>
    <row r="60" spans="1:4" s="2" customFormat="1" ht="15" customHeight="1" x14ac:dyDescent="0.35">
      <c r="A60" s="15">
        <v>61</v>
      </c>
      <c r="B60" s="3" t="s">
        <v>122</v>
      </c>
      <c r="C60" s="3" t="s">
        <v>123</v>
      </c>
      <c r="D60" s="15" t="s">
        <v>1358</v>
      </c>
    </row>
    <row r="61" spans="1:4" s="2" customFormat="1" ht="15" customHeight="1" x14ac:dyDescent="0.35">
      <c r="A61" s="15">
        <v>62</v>
      </c>
      <c r="B61" s="3" t="s">
        <v>124</v>
      </c>
      <c r="C61" s="3" t="s">
        <v>125</v>
      </c>
      <c r="D61" s="15" t="s">
        <v>1358</v>
      </c>
    </row>
    <row r="62" spans="1:4" s="2" customFormat="1" ht="15" customHeight="1" x14ac:dyDescent="0.35">
      <c r="A62" s="15">
        <v>63</v>
      </c>
      <c r="B62" s="3" t="s">
        <v>126</v>
      </c>
      <c r="C62" s="3" t="s">
        <v>127</v>
      </c>
      <c r="D62" s="15" t="s">
        <v>1358</v>
      </c>
    </row>
    <row r="63" spans="1:4" s="2" customFormat="1" ht="15" customHeight="1" x14ac:dyDescent="0.35">
      <c r="A63" s="15">
        <v>64</v>
      </c>
      <c r="B63" s="3" t="s">
        <v>128</v>
      </c>
      <c r="C63" s="3" t="s">
        <v>129</v>
      </c>
      <c r="D63" s="15" t="s">
        <v>1358</v>
      </c>
    </row>
    <row r="64" spans="1:4" s="2" customFormat="1" ht="15" customHeight="1" x14ac:dyDescent="0.35">
      <c r="A64" s="15">
        <v>65</v>
      </c>
      <c r="B64" s="3" t="s">
        <v>130</v>
      </c>
      <c r="C64" s="3" t="s">
        <v>131</v>
      </c>
      <c r="D64" s="15" t="s">
        <v>178</v>
      </c>
    </row>
    <row r="65" spans="1:4" s="2" customFormat="1" ht="30" customHeight="1" x14ac:dyDescent="0.35">
      <c r="A65" s="15">
        <v>522</v>
      </c>
      <c r="B65" s="3" t="s">
        <v>132</v>
      </c>
      <c r="C65" s="3" t="s">
        <v>133</v>
      </c>
      <c r="D65" s="15" t="s">
        <v>1358</v>
      </c>
    </row>
    <row r="66" spans="1:4" s="2" customFormat="1" ht="15" customHeight="1" x14ac:dyDescent="0.35">
      <c r="A66" s="15">
        <v>66</v>
      </c>
      <c r="B66" s="3" t="s">
        <v>134</v>
      </c>
      <c r="C66" s="3" t="s">
        <v>135</v>
      </c>
      <c r="D66" s="15" t="s">
        <v>178</v>
      </c>
    </row>
    <row r="67" spans="1:4" s="2" customFormat="1" ht="15" customHeight="1" x14ac:dyDescent="0.35">
      <c r="A67" s="15">
        <v>68</v>
      </c>
      <c r="B67" s="3" t="s">
        <v>136</v>
      </c>
      <c r="C67" s="3" t="s">
        <v>137</v>
      </c>
      <c r="D67" s="15" t="s">
        <v>178</v>
      </c>
    </row>
    <row r="68" spans="1:4" s="2" customFormat="1" ht="15" customHeight="1" x14ac:dyDescent="0.35">
      <c r="A68" s="15">
        <v>71</v>
      </c>
      <c r="B68" s="3" t="s">
        <v>138</v>
      </c>
      <c r="C68" s="3" t="s">
        <v>139</v>
      </c>
      <c r="D68" s="15" t="s">
        <v>178</v>
      </c>
    </row>
    <row r="69" spans="1:4" s="2" customFormat="1" ht="15" customHeight="1" x14ac:dyDescent="0.35">
      <c r="A69" s="15">
        <v>72</v>
      </c>
      <c r="B69" s="3" t="s">
        <v>140</v>
      </c>
      <c r="C69" s="3" t="s">
        <v>141</v>
      </c>
      <c r="D69" s="15" t="s">
        <v>1358</v>
      </c>
    </row>
    <row r="70" spans="1:4" s="2" customFormat="1" ht="30" customHeight="1" x14ac:dyDescent="0.35">
      <c r="A70" s="15">
        <v>324</v>
      </c>
      <c r="B70" s="3" t="s">
        <v>142</v>
      </c>
      <c r="C70" s="3" t="s">
        <v>143</v>
      </c>
      <c r="D70" s="15" t="s">
        <v>1358</v>
      </c>
    </row>
    <row r="71" spans="1:4" s="2" customFormat="1" ht="30" customHeight="1" x14ac:dyDescent="0.35">
      <c r="A71" s="15">
        <v>73</v>
      </c>
      <c r="B71" s="3" t="s">
        <v>144</v>
      </c>
      <c r="C71" s="3" t="s">
        <v>145</v>
      </c>
      <c r="D71" s="15" t="s">
        <v>178</v>
      </c>
    </row>
    <row r="72" spans="1:4" s="2" customFormat="1" ht="30" customHeight="1" x14ac:dyDescent="0.35">
      <c r="A72" s="15">
        <v>74</v>
      </c>
      <c r="B72" s="3" t="s">
        <v>146</v>
      </c>
      <c r="C72" s="3" t="s">
        <v>147</v>
      </c>
      <c r="D72" s="15" t="s">
        <v>178</v>
      </c>
    </row>
    <row r="73" spans="1:4" s="2" customFormat="1" ht="15" customHeight="1" x14ac:dyDescent="0.35">
      <c r="A73" s="15">
        <v>75</v>
      </c>
      <c r="B73" s="3" t="s">
        <v>148</v>
      </c>
      <c r="C73" s="3" t="s">
        <v>149</v>
      </c>
      <c r="D73" s="15" t="s">
        <v>1358</v>
      </c>
    </row>
    <row r="74" spans="1:4" s="2" customFormat="1" ht="30" customHeight="1" x14ac:dyDescent="0.35">
      <c r="A74" s="15">
        <v>333</v>
      </c>
      <c r="B74" s="3" t="s">
        <v>150</v>
      </c>
      <c r="C74" s="3" t="s">
        <v>151</v>
      </c>
      <c r="D74" s="15" t="s">
        <v>178</v>
      </c>
    </row>
    <row r="75" spans="1:4" s="2" customFormat="1" ht="15" customHeight="1" x14ac:dyDescent="0.35">
      <c r="A75" s="15">
        <v>76</v>
      </c>
      <c r="B75" s="3" t="s">
        <v>152</v>
      </c>
      <c r="C75" s="3" t="s">
        <v>153</v>
      </c>
      <c r="D75" s="15" t="s">
        <v>178</v>
      </c>
    </row>
    <row r="76" spans="1:4" s="2" customFormat="1" ht="15" customHeight="1" x14ac:dyDescent="0.35">
      <c r="A76" s="15">
        <v>77</v>
      </c>
      <c r="B76" s="3" t="s">
        <v>154</v>
      </c>
      <c r="C76" s="3" t="s">
        <v>155</v>
      </c>
      <c r="D76" s="15" t="s">
        <v>178</v>
      </c>
    </row>
    <row r="77" spans="1:4" s="2" customFormat="1" ht="15" customHeight="1" x14ac:dyDescent="0.35">
      <c r="A77" s="15">
        <v>78</v>
      </c>
      <c r="B77" s="3" t="s">
        <v>156</v>
      </c>
      <c r="C77" s="3" t="s">
        <v>157</v>
      </c>
      <c r="D77" s="15" t="s">
        <v>178</v>
      </c>
    </row>
    <row r="78" spans="1:4" s="2" customFormat="1" ht="15" customHeight="1" x14ac:dyDescent="0.35">
      <c r="A78" s="15">
        <v>79</v>
      </c>
      <c r="B78" s="3" t="s">
        <v>158</v>
      </c>
      <c r="C78" s="3" t="s">
        <v>159</v>
      </c>
      <c r="D78" s="15" t="s">
        <v>178</v>
      </c>
    </row>
    <row r="79" spans="1:4" s="2" customFormat="1" ht="15" customHeight="1" x14ac:dyDescent="0.35">
      <c r="A79" s="15">
        <v>80</v>
      </c>
      <c r="B79" s="3" t="s">
        <v>160</v>
      </c>
      <c r="C79" s="3" t="s">
        <v>161</v>
      </c>
      <c r="D79" s="15" t="s">
        <v>178</v>
      </c>
    </row>
    <row r="80" spans="1:4" s="2" customFormat="1" ht="15" customHeight="1" x14ac:dyDescent="0.35">
      <c r="A80" s="15">
        <v>519</v>
      </c>
      <c r="B80" s="3" t="s">
        <v>162</v>
      </c>
      <c r="C80" s="3" t="s">
        <v>163</v>
      </c>
      <c r="D80" s="187" t="s">
        <v>1358</v>
      </c>
    </row>
    <row r="81" spans="1:4" s="2" customFormat="1" ht="15" customHeight="1" x14ac:dyDescent="0.35">
      <c r="A81" s="15">
        <v>81</v>
      </c>
      <c r="B81" s="3" t="s">
        <v>164</v>
      </c>
      <c r="C81" s="3" t="s">
        <v>165</v>
      </c>
      <c r="D81" s="15" t="s">
        <v>178</v>
      </c>
    </row>
    <row r="82" spans="1:4" s="2" customFormat="1" ht="15" customHeight="1" x14ac:dyDescent="0.35">
      <c r="A82" s="15">
        <v>82</v>
      </c>
      <c r="B82" s="3" t="s">
        <v>166</v>
      </c>
      <c r="C82" s="3" t="s">
        <v>167</v>
      </c>
      <c r="D82" s="15" t="s">
        <v>178</v>
      </c>
    </row>
    <row r="83" spans="1:4" s="2" customFormat="1" ht="15" customHeight="1" x14ac:dyDescent="0.35">
      <c r="A83" s="15">
        <v>83</v>
      </c>
      <c r="B83" s="3" t="s">
        <v>168</v>
      </c>
      <c r="C83" s="3" t="s">
        <v>169</v>
      </c>
      <c r="D83" s="15" t="s">
        <v>1358</v>
      </c>
    </row>
    <row r="84" spans="1:4" s="2" customFormat="1" ht="15" customHeight="1" x14ac:dyDescent="0.35">
      <c r="A84" s="15">
        <v>85</v>
      </c>
      <c r="B84" s="3" t="s">
        <v>170</v>
      </c>
      <c r="C84" s="3" t="s">
        <v>171</v>
      </c>
      <c r="D84" s="15" t="s">
        <v>1358</v>
      </c>
    </row>
    <row r="85" spans="1:4" s="2" customFormat="1" ht="15" customHeight="1" x14ac:dyDescent="0.35">
      <c r="A85" s="15">
        <v>86</v>
      </c>
      <c r="B85" s="3" t="s">
        <v>172</v>
      </c>
      <c r="C85" s="3" t="s">
        <v>173</v>
      </c>
      <c r="D85" s="15" t="s">
        <v>178</v>
      </c>
    </row>
    <row r="86" spans="1:4" s="2" customFormat="1" ht="15" customHeight="1" x14ac:dyDescent="0.35">
      <c r="A86" s="15">
        <v>87</v>
      </c>
      <c r="B86" s="3" t="s">
        <v>174</v>
      </c>
      <c r="C86" s="3" t="s">
        <v>175</v>
      </c>
      <c r="D86" s="15" t="s">
        <v>178</v>
      </c>
    </row>
    <row r="87" spans="1:4" s="2" customFormat="1" ht="15" customHeight="1" x14ac:dyDescent="0.35">
      <c r="A87" s="15">
        <v>88</v>
      </c>
      <c r="B87" s="3" t="s">
        <v>176</v>
      </c>
      <c r="C87" s="3" t="s">
        <v>177</v>
      </c>
      <c r="D87" s="15" t="s">
        <v>1358</v>
      </c>
    </row>
    <row r="88" spans="1:4" s="2" customFormat="1" x14ac:dyDescent="0.35">
      <c r="A88" s="15">
        <v>89</v>
      </c>
      <c r="B88" s="3" t="s">
        <v>178</v>
      </c>
      <c r="C88" s="3" t="s">
        <v>179</v>
      </c>
      <c r="D88" s="15" t="s">
        <v>178</v>
      </c>
    </row>
    <row r="89" spans="1:4" s="2" customFormat="1" ht="15" customHeight="1" x14ac:dyDescent="0.35">
      <c r="A89" s="15">
        <v>90</v>
      </c>
      <c r="B89" s="3" t="s">
        <v>180</v>
      </c>
      <c r="C89" s="3" t="s">
        <v>181</v>
      </c>
      <c r="D89" s="15" t="s">
        <v>1358</v>
      </c>
    </row>
    <row r="90" spans="1:4" s="2" customFormat="1" ht="15" customHeight="1" x14ac:dyDescent="0.35">
      <c r="A90" s="15">
        <v>91</v>
      </c>
      <c r="B90" s="3" t="s">
        <v>182</v>
      </c>
      <c r="C90" s="3" t="s">
        <v>183</v>
      </c>
      <c r="D90" s="15" t="s">
        <v>1358</v>
      </c>
    </row>
    <row r="91" spans="1:4" s="2" customFormat="1" ht="15" customHeight="1" x14ac:dyDescent="0.35">
      <c r="A91" s="15">
        <v>92</v>
      </c>
      <c r="B91" s="3" t="s">
        <v>184</v>
      </c>
      <c r="C91" s="3" t="s">
        <v>185</v>
      </c>
      <c r="D91" s="15" t="s">
        <v>1358</v>
      </c>
    </row>
    <row r="92" spans="1:4" s="2" customFormat="1" ht="15" customHeight="1" x14ac:dyDescent="0.35">
      <c r="A92" s="15">
        <v>93</v>
      </c>
      <c r="B92" s="3" t="s">
        <v>186</v>
      </c>
      <c r="C92" s="3" t="s">
        <v>187</v>
      </c>
      <c r="D92" s="15" t="s">
        <v>178</v>
      </c>
    </row>
    <row r="93" spans="1:4" s="2" customFormat="1" ht="15" customHeight="1" x14ac:dyDescent="0.35">
      <c r="A93" s="15">
        <v>94</v>
      </c>
      <c r="B93" s="3" t="s">
        <v>188</v>
      </c>
      <c r="C93" s="3" t="s">
        <v>189</v>
      </c>
      <c r="D93" s="15" t="s">
        <v>1358</v>
      </c>
    </row>
    <row r="94" spans="1:4" s="2" customFormat="1" x14ac:dyDescent="0.35">
      <c r="A94" s="15">
        <v>351</v>
      </c>
      <c r="B94" s="3" t="s">
        <v>178</v>
      </c>
      <c r="C94" s="3" t="s">
        <v>190</v>
      </c>
      <c r="D94" s="15" t="s">
        <v>178</v>
      </c>
    </row>
    <row r="95" spans="1:4" s="2" customFormat="1" ht="15" customHeight="1" x14ac:dyDescent="0.35">
      <c r="A95" s="15">
        <v>95</v>
      </c>
      <c r="B95" s="3" t="s">
        <v>191</v>
      </c>
      <c r="C95" s="3" t="s">
        <v>192</v>
      </c>
      <c r="D95" s="15" t="s">
        <v>1358</v>
      </c>
    </row>
    <row r="96" spans="1:4" s="2" customFormat="1" ht="15" customHeight="1" x14ac:dyDescent="0.35">
      <c r="A96" s="15">
        <v>96</v>
      </c>
      <c r="B96" s="3" t="s">
        <v>193</v>
      </c>
      <c r="C96" s="3" t="s">
        <v>194</v>
      </c>
      <c r="D96" s="15" t="s">
        <v>178</v>
      </c>
    </row>
    <row r="97" spans="1:4" s="2" customFormat="1" ht="15" customHeight="1" x14ac:dyDescent="0.35">
      <c r="A97" s="15">
        <v>97</v>
      </c>
      <c r="B97" s="3" t="s">
        <v>195</v>
      </c>
      <c r="C97" s="3" t="s">
        <v>196</v>
      </c>
      <c r="D97" s="15" t="s">
        <v>1358</v>
      </c>
    </row>
    <row r="98" spans="1:4" s="2" customFormat="1" ht="15" customHeight="1" x14ac:dyDescent="0.35">
      <c r="A98" s="15">
        <v>98</v>
      </c>
      <c r="B98" s="3" t="s">
        <v>197</v>
      </c>
      <c r="C98" s="3" t="s">
        <v>198</v>
      </c>
      <c r="D98" s="15" t="s">
        <v>178</v>
      </c>
    </row>
    <row r="99" spans="1:4" s="2" customFormat="1" ht="15" customHeight="1" x14ac:dyDescent="0.35">
      <c r="A99" s="15">
        <v>99</v>
      </c>
      <c r="B99" s="3" t="s">
        <v>199</v>
      </c>
      <c r="C99" s="3" t="s">
        <v>200</v>
      </c>
      <c r="D99" s="15" t="s">
        <v>178</v>
      </c>
    </row>
    <row r="100" spans="1:4" s="2" customFormat="1" ht="45" customHeight="1" x14ac:dyDescent="0.35">
      <c r="A100" s="15">
        <v>243</v>
      </c>
      <c r="B100" s="3" t="s">
        <v>201</v>
      </c>
      <c r="C100" s="3" t="s">
        <v>202</v>
      </c>
      <c r="D100" s="15" t="s">
        <v>178</v>
      </c>
    </row>
    <row r="101" spans="1:4" s="2" customFormat="1" ht="15" customHeight="1" x14ac:dyDescent="0.35">
      <c r="A101" s="15">
        <v>100</v>
      </c>
      <c r="B101" s="3" t="s">
        <v>203</v>
      </c>
      <c r="C101" s="3" t="s">
        <v>204</v>
      </c>
      <c r="D101" s="15" t="s">
        <v>178</v>
      </c>
    </row>
    <row r="102" spans="1:4" s="2" customFormat="1" ht="15" customHeight="1" x14ac:dyDescent="0.35">
      <c r="A102" s="15">
        <v>101</v>
      </c>
      <c r="B102" s="3" t="s">
        <v>205</v>
      </c>
      <c r="C102" s="3" t="s">
        <v>206</v>
      </c>
      <c r="D102" s="15" t="s">
        <v>1358</v>
      </c>
    </row>
    <row r="103" spans="1:4" s="2" customFormat="1" ht="15" customHeight="1" x14ac:dyDescent="0.35">
      <c r="A103" s="15">
        <v>102</v>
      </c>
      <c r="B103" s="3" t="s">
        <v>207</v>
      </c>
      <c r="C103" s="3" t="s">
        <v>208</v>
      </c>
      <c r="D103" s="15" t="s">
        <v>178</v>
      </c>
    </row>
    <row r="104" spans="1:4" s="2" customFormat="1" ht="15" customHeight="1" x14ac:dyDescent="0.35">
      <c r="A104" s="15">
        <v>103</v>
      </c>
      <c r="B104" s="3" t="s">
        <v>209</v>
      </c>
      <c r="C104" s="3" t="s">
        <v>210</v>
      </c>
      <c r="D104" s="15" t="s">
        <v>1358</v>
      </c>
    </row>
    <row r="105" spans="1:4" s="2" customFormat="1" ht="15" customHeight="1" x14ac:dyDescent="0.35">
      <c r="A105" s="15">
        <v>104</v>
      </c>
      <c r="B105" s="3" t="s">
        <v>211</v>
      </c>
      <c r="C105" s="3" t="s">
        <v>212</v>
      </c>
      <c r="D105" s="15" t="s">
        <v>1358</v>
      </c>
    </row>
    <row r="106" spans="1:4" s="2" customFormat="1" ht="30" customHeight="1" x14ac:dyDescent="0.35">
      <c r="A106" s="15">
        <v>105</v>
      </c>
      <c r="B106" s="3" t="s">
        <v>213</v>
      </c>
      <c r="C106" s="3" t="s">
        <v>214</v>
      </c>
      <c r="D106" s="15" t="s">
        <v>178</v>
      </c>
    </row>
    <row r="107" spans="1:4" s="2" customFormat="1" ht="15" customHeight="1" x14ac:dyDescent="0.35">
      <c r="A107" s="15">
        <v>106</v>
      </c>
      <c r="B107" s="3" t="s">
        <v>215</v>
      </c>
      <c r="C107" s="3" t="s">
        <v>216</v>
      </c>
      <c r="D107" s="15" t="s">
        <v>178</v>
      </c>
    </row>
    <row r="108" spans="1:4" s="2" customFormat="1" ht="15" customHeight="1" x14ac:dyDescent="0.35">
      <c r="A108" s="15">
        <v>108</v>
      </c>
      <c r="B108" s="3" t="s">
        <v>217</v>
      </c>
      <c r="C108" s="3" t="s">
        <v>218</v>
      </c>
      <c r="D108" s="15" t="s">
        <v>1358</v>
      </c>
    </row>
    <row r="109" spans="1:4" s="2" customFormat="1" ht="30" customHeight="1" x14ac:dyDescent="0.35">
      <c r="A109" s="15">
        <v>114</v>
      </c>
      <c r="B109" s="3" t="s">
        <v>219</v>
      </c>
      <c r="C109" s="3" t="s">
        <v>220</v>
      </c>
      <c r="D109" s="15" t="s">
        <v>1358</v>
      </c>
    </row>
    <row r="110" spans="1:4" s="2" customFormat="1" ht="15" customHeight="1" x14ac:dyDescent="0.35">
      <c r="A110" s="15">
        <v>117</v>
      </c>
      <c r="B110" s="3" t="s">
        <v>221</v>
      </c>
      <c r="C110" s="3" t="s">
        <v>222</v>
      </c>
      <c r="D110" s="15" t="s">
        <v>178</v>
      </c>
    </row>
    <row r="111" spans="1:4" s="2" customFormat="1" ht="30" customHeight="1" x14ac:dyDescent="0.35">
      <c r="A111" s="15">
        <v>246</v>
      </c>
      <c r="B111" s="3" t="s">
        <v>223</v>
      </c>
      <c r="C111" s="3" t="s">
        <v>224</v>
      </c>
      <c r="D111" s="15" t="s">
        <v>178</v>
      </c>
    </row>
    <row r="112" spans="1:4" s="2" customFormat="1" ht="15" customHeight="1" x14ac:dyDescent="0.35">
      <c r="A112" s="15">
        <v>230</v>
      </c>
      <c r="B112" s="3" t="s">
        <v>225</v>
      </c>
      <c r="C112" s="3" t="s">
        <v>226</v>
      </c>
      <c r="D112" s="15" t="s">
        <v>1358</v>
      </c>
    </row>
    <row r="113" spans="1:4" s="2" customFormat="1" ht="15" customHeight="1" x14ac:dyDescent="0.35">
      <c r="A113" s="15">
        <v>118</v>
      </c>
      <c r="B113" s="3" t="s">
        <v>227</v>
      </c>
      <c r="C113" s="3" t="s">
        <v>228</v>
      </c>
      <c r="D113" s="15" t="s">
        <v>1358</v>
      </c>
    </row>
    <row r="114" spans="1:4" s="2" customFormat="1" ht="15" customHeight="1" x14ac:dyDescent="0.35">
      <c r="A114" s="15">
        <v>325</v>
      </c>
      <c r="B114" s="3" t="s">
        <v>229</v>
      </c>
      <c r="C114" s="3" t="s">
        <v>230</v>
      </c>
      <c r="D114" s="15" t="s">
        <v>1358</v>
      </c>
    </row>
    <row r="115" spans="1:4" s="2" customFormat="1" ht="30" customHeight="1" x14ac:dyDescent="0.35">
      <c r="A115" s="15">
        <v>119</v>
      </c>
      <c r="B115" s="3" t="s">
        <v>231</v>
      </c>
      <c r="C115" s="3" t="s">
        <v>232</v>
      </c>
      <c r="D115" s="15" t="s">
        <v>1358</v>
      </c>
    </row>
    <row r="116" spans="1:4" s="2" customFormat="1" ht="15" customHeight="1" x14ac:dyDescent="0.35">
      <c r="A116" s="15">
        <v>120</v>
      </c>
      <c r="B116" s="3" t="s">
        <v>233</v>
      </c>
      <c r="C116" s="3" t="s">
        <v>234</v>
      </c>
      <c r="D116" s="15" t="s">
        <v>178</v>
      </c>
    </row>
    <row r="117" spans="1:4" s="2" customFormat="1" ht="15" customHeight="1" x14ac:dyDescent="0.35">
      <c r="A117" s="15">
        <v>122</v>
      </c>
      <c r="B117" s="3" t="s">
        <v>235</v>
      </c>
      <c r="C117" s="3" t="s">
        <v>236</v>
      </c>
      <c r="D117" s="15" t="s">
        <v>178</v>
      </c>
    </row>
    <row r="118" spans="1:4" s="2" customFormat="1" ht="15" customHeight="1" x14ac:dyDescent="0.35">
      <c r="A118" s="15">
        <v>129</v>
      </c>
      <c r="B118" s="3" t="s">
        <v>237</v>
      </c>
      <c r="C118" s="3" t="s">
        <v>238</v>
      </c>
      <c r="D118" s="15" t="s">
        <v>178</v>
      </c>
    </row>
    <row r="119" spans="1:4" s="2" customFormat="1" ht="15" customHeight="1" x14ac:dyDescent="0.35">
      <c r="A119" s="15">
        <v>130</v>
      </c>
      <c r="B119" s="3" t="s">
        <v>239</v>
      </c>
      <c r="C119" s="3" t="s">
        <v>240</v>
      </c>
      <c r="D119" s="15" t="s">
        <v>178</v>
      </c>
    </row>
    <row r="120" spans="1:4" s="2" customFormat="1" ht="15" customHeight="1" x14ac:dyDescent="0.35">
      <c r="A120" s="15">
        <v>131</v>
      </c>
      <c r="B120" s="3" t="s">
        <v>241</v>
      </c>
      <c r="C120" s="3" t="s">
        <v>242</v>
      </c>
      <c r="D120" s="15" t="s">
        <v>1358</v>
      </c>
    </row>
    <row r="121" spans="1:4" s="2" customFormat="1" ht="15" customHeight="1" x14ac:dyDescent="0.35">
      <c r="A121" s="15">
        <v>132</v>
      </c>
      <c r="B121" s="3" t="s">
        <v>243</v>
      </c>
      <c r="C121" s="3" t="s">
        <v>244</v>
      </c>
      <c r="D121" s="15" t="s">
        <v>178</v>
      </c>
    </row>
    <row r="122" spans="1:4" s="2" customFormat="1" ht="15" customHeight="1" x14ac:dyDescent="0.35">
      <c r="A122" s="15">
        <v>133</v>
      </c>
      <c r="B122" s="3" t="s">
        <v>245</v>
      </c>
      <c r="C122" s="3" t="s">
        <v>246</v>
      </c>
      <c r="D122" s="15" t="s">
        <v>178</v>
      </c>
    </row>
    <row r="123" spans="1:4" s="2" customFormat="1" ht="15" customHeight="1" x14ac:dyDescent="0.35">
      <c r="A123" s="15">
        <v>134</v>
      </c>
      <c r="B123" s="3" t="s">
        <v>247</v>
      </c>
      <c r="C123" s="3" t="s">
        <v>248</v>
      </c>
      <c r="D123" s="15" t="s">
        <v>178</v>
      </c>
    </row>
    <row r="124" spans="1:4" s="2" customFormat="1" ht="15" customHeight="1" x14ac:dyDescent="0.35">
      <c r="A124" s="15">
        <v>135</v>
      </c>
      <c r="B124" s="3" t="s">
        <v>249</v>
      </c>
      <c r="C124" s="3" t="s">
        <v>250</v>
      </c>
      <c r="D124" s="15" t="s">
        <v>1358</v>
      </c>
    </row>
    <row r="125" spans="1:4" s="2" customFormat="1" ht="30" customHeight="1" x14ac:dyDescent="0.35">
      <c r="A125" s="104">
        <v>136</v>
      </c>
      <c r="B125" s="3" t="s">
        <v>251</v>
      </c>
      <c r="C125" s="3" t="s">
        <v>1302</v>
      </c>
      <c r="D125" s="15" t="s">
        <v>1358</v>
      </c>
    </row>
    <row r="126" spans="1:4" s="2" customFormat="1" ht="30" customHeight="1" x14ac:dyDescent="0.35">
      <c r="A126" s="104">
        <v>140</v>
      </c>
      <c r="B126" s="3" t="s">
        <v>1298</v>
      </c>
      <c r="C126" s="3" t="s">
        <v>1299</v>
      </c>
      <c r="D126" s="15" t="s">
        <v>1358</v>
      </c>
    </row>
    <row r="127" spans="1:4" s="2" customFormat="1" ht="30" customHeight="1" x14ac:dyDescent="0.35">
      <c r="A127" s="15">
        <v>144</v>
      </c>
      <c r="B127" s="3" t="s">
        <v>252</v>
      </c>
      <c r="C127" s="3" t="s">
        <v>253</v>
      </c>
      <c r="D127" s="15" t="s">
        <v>178</v>
      </c>
    </row>
    <row r="128" spans="1:4" s="2" customFormat="1" ht="30" customHeight="1" x14ac:dyDescent="0.35">
      <c r="A128" s="15">
        <v>145</v>
      </c>
      <c r="B128" s="3" t="s">
        <v>254</v>
      </c>
      <c r="C128" s="3" t="s">
        <v>255</v>
      </c>
      <c r="D128" s="15" t="s">
        <v>178</v>
      </c>
    </row>
    <row r="129" spans="1:4" s="2" customFormat="1" ht="15" customHeight="1" x14ac:dyDescent="0.35">
      <c r="A129" s="15">
        <v>146</v>
      </c>
      <c r="B129" s="3" t="s">
        <v>256</v>
      </c>
      <c r="C129" s="3" t="s">
        <v>257</v>
      </c>
      <c r="D129" s="15" t="s">
        <v>1358</v>
      </c>
    </row>
    <row r="130" spans="1:4" s="2" customFormat="1" ht="15" customHeight="1" x14ac:dyDescent="0.35">
      <c r="A130" s="15">
        <v>148</v>
      </c>
      <c r="B130" s="3" t="s">
        <v>178</v>
      </c>
      <c r="C130" s="3" t="s">
        <v>258</v>
      </c>
      <c r="D130" s="15" t="s">
        <v>1358</v>
      </c>
    </row>
    <row r="131" spans="1:4" s="2" customFormat="1" x14ac:dyDescent="0.35">
      <c r="A131" s="15">
        <v>149</v>
      </c>
      <c r="B131" s="3" t="s">
        <v>259</v>
      </c>
      <c r="C131" s="3" t="s">
        <v>260</v>
      </c>
      <c r="D131" s="15" t="s">
        <v>178</v>
      </c>
    </row>
    <row r="132" spans="1:4" s="2" customFormat="1" ht="15" customHeight="1" x14ac:dyDescent="0.35">
      <c r="A132" s="15">
        <v>150</v>
      </c>
      <c r="B132" s="3" t="s">
        <v>178</v>
      </c>
      <c r="C132" s="3" t="s">
        <v>261</v>
      </c>
      <c r="D132" s="15" t="s">
        <v>178</v>
      </c>
    </row>
    <row r="133" spans="1:4" s="2" customFormat="1" x14ac:dyDescent="0.35">
      <c r="A133" s="15">
        <v>151</v>
      </c>
      <c r="B133" s="3" t="s">
        <v>262</v>
      </c>
      <c r="C133" s="3" t="s">
        <v>263</v>
      </c>
      <c r="D133" s="15" t="s">
        <v>178</v>
      </c>
    </row>
    <row r="134" spans="1:4" s="2" customFormat="1" ht="15" customHeight="1" x14ac:dyDescent="0.35">
      <c r="A134" s="15">
        <v>152</v>
      </c>
      <c r="B134" s="3" t="s">
        <v>264</v>
      </c>
      <c r="C134" s="3" t="s">
        <v>265</v>
      </c>
      <c r="D134" s="15" t="s">
        <v>1358</v>
      </c>
    </row>
    <row r="135" spans="1:4" s="2" customFormat="1" ht="30" customHeight="1" x14ac:dyDescent="0.35">
      <c r="A135" s="15">
        <v>153</v>
      </c>
      <c r="B135" s="3" t="s">
        <v>266</v>
      </c>
      <c r="C135" s="3" t="s">
        <v>1179</v>
      </c>
      <c r="D135" s="15" t="s">
        <v>1358</v>
      </c>
    </row>
    <row r="136" spans="1:4" s="2" customFormat="1" ht="15" customHeight="1" x14ac:dyDescent="0.35">
      <c r="A136" s="15">
        <v>154</v>
      </c>
      <c r="B136" s="3" t="s">
        <v>267</v>
      </c>
      <c r="C136" s="3" t="s">
        <v>1180</v>
      </c>
      <c r="D136" s="15" t="s">
        <v>1358</v>
      </c>
    </row>
    <row r="137" spans="1:4" s="2" customFormat="1" ht="15" customHeight="1" x14ac:dyDescent="0.35">
      <c r="A137" s="15">
        <v>155</v>
      </c>
      <c r="B137" s="3" t="s">
        <v>268</v>
      </c>
      <c r="C137" s="3" t="s">
        <v>1181</v>
      </c>
      <c r="D137" s="15" t="s">
        <v>1358</v>
      </c>
    </row>
    <row r="138" spans="1:4" s="2" customFormat="1" ht="15" customHeight="1" x14ac:dyDescent="0.35">
      <c r="A138" s="15">
        <v>156</v>
      </c>
      <c r="B138" s="3" t="s">
        <v>269</v>
      </c>
      <c r="C138" s="3" t="s">
        <v>270</v>
      </c>
      <c r="D138" s="15" t="s">
        <v>178</v>
      </c>
    </row>
    <row r="139" spans="1:4" s="2" customFormat="1" ht="15" customHeight="1" x14ac:dyDescent="0.35">
      <c r="A139" s="15">
        <v>158</v>
      </c>
      <c r="B139" s="3" t="s">
        <v>271</v>
      </c>
      <c r="C139" s="3" t="s">
        <v>272</v>
      </c>
      <c r="D139" s="15"/>
    </row>
    <row r="140" spans="1:4" s="2" customFormat="1" ht="15" customHeight="1" x14ac:dyDescent="0.35">
      <c r="A140" s="15">
        <v>159</v>
      </c>
      <c r="B140" s="3" t="s">
        <v>273</v>
      </c>
      <c r="C140" s="3" t="s">
        <v>274</v>
      </c>
      <c r="D140" s="15" t="s">
        <v>178</v>
      </c>
    </row>
    <row r="141" spans="1:4" s="2" customFormat="1" ht="15" customHeight="1" x14ac:dyDescent="0.35">
      <c r="A141" s="15">
        <v>160</v>
      </c>
      <c r="B141" s="3" t="s">
        <v>1300</v>
      </c>
      <c r="C141" s="3" t="s">
        <v>1301</v>
      </c>
      <c r="D141" s="15" t="s">
        <v>1358</v>
      </c>
    </row>
    <row r="142" spans="1:4" s="2" customFormat="1" ht="15" customHeight="1" x14ac:dyDescent="0.35">
      <c r="A142" s="15">
        <v>161</v>
      </c>
      <c r="B142" s="3" t="s">
        <v>275</v>
      </c>
      <c r="C142" s="3" t="s">
        <v>276</v>
      </c>
      <c r="D142" s="15" t="s">
        <v>1358</v>
      </c>
    </row>
    <row r="143" spans="1:4" s="2" customFormat="1" ht="15" customHeight="1" x14ac:dyDescent="0.35">
      <c r="A143" s="15">
        <v>162</v>
      </c>
      <c r="B143" s="3" t="s">
        <v>277</v>
      </c>
      <c r="C143" s="3" t="s">
        <v>278</v>
      </c>
      <c r="D143" s="15" t="s">
        <v>178</v>
      </c>
    </row>
    <row r="144" spans="1:4" s="2" customFormat="1" ht="15" customHeight="1" x14ac:dyDescent="0.35">
      <c r="A144" s="15">
        <v>163</v>
      </c>
      <c r="B144" s="3" t="s">
        <v>279</v>
      </c>
      <c r="C144" s="3" t="s">
        <v>280</v>
      </c>
      <c r="D144" s="15" t="s">
        <v>178</v>
      </c>
    </row>
    <row r="145" spans="1:4" s="2" customFormat="1" ht="15" customHeight="1" x14ac:dyDescent="0.35">
      <c r="A145" s="15">
        <v>164</v>
      </c>
      <c r="B145" s="3" t="s">
        <v>281</v>
      </c>
      <c r="C145" s="3" t="s">
        <v>282</v>
      </c>
      <c r="D145" s="15" t="s">
        <v>178</v>
      </c>
    </row>
    <row r="146" spans="1:4" s="2" customFormat="1" ht="15" customHeight="1" x14ac:dyDescent="0.35">
      <c r="A146" s="15">
        <v>165</v>
      </c>
      <c r="B146" s="3" t="s">
        <v>283</v>
      </c>
      <c r="C146" s="3" t="s">
        <v>284</v>
      </c>
      <c r="D146" s="15" t="s">
        <v>178</v>
      </c>
    </row>
    <row r="147" spans="1:4" s="2" customFormat="1" ht="15" customHeight="1" x14ac:dyDescent="0.35">
      <c r="A147" s="15">
        <v>166</v>
      </c>
      <c r="B147" s="3" t="s">
        <v>285</v>
      </c>
      <c r="C147" s="3" t="s">
        <v>286</v>
      </c>
      <c r="D147" s="15" t="s">
        <v>178</v>
      </c>
    </row>
    <row r="148" spans="1:4" s="2" customFormat="1" ht="15" customHeight="1" x14ac:dyDescent="0.35">
      <c r="A148" s="15">
        <v>167</v>
      </c>
      <c r="B148" s="3" t="s">
        <v>287</v>
      </c>
      <c r="C148" s="3" t="s">
        <v>288</v>
      </c>
      <c r="D148" s="15" t="s">
        <v>178</v>
      </c>
    </row>
    <row r="149" spans="1:4" s="2" customFormat="1" ht="15" customHeight="1" x14ac:dyDescent="0.35">
      <c r="A149" s="15">
        <v>168</v>
      </c>
      <c r="B149" s="3" t="s">
        <v>289</v>
      </c>
      <c r="C149" s="3" t="s">
        <v>290</v>
      </c>
      <c r="D149" s="15" t="s">
        <v>178</v>
      </c>
    </row>
    <row r="150" spans="1:4" s="2" customFormat="1" ht="15" customHeight="1" x14ac:dyDescent="0.35">
      <c r="A150" s="15">
        <v>169</v>
      </c>
      <c r="B150" s="3" t="s">
        <v>291</v>
      </c>
      <c r="C150" s="3" t="s">
        <v>292</v>
      </c>
      <c r="D150" s="15" t="s">
        <v>178</v>
      </c>
    </row>
    <row r="151" spans="1:4" s="2" customFormat="1" ht="15" customHeight="1" x14ac:dyDescent="0.35">
      <c r="A151" s="15">
        <v>170</v>
      </c>
      <c r="B151" s="3" t="s">
        <v>293</v>
      </c>
      <c r="C151" s="3" t="s">
        <v>294</v>
      </c>
      <c r="D151" s="15" t="s">
        <v>178</v>
      </c>
    </row>
    <row r="152" spans="1:4" s="2" customFormat="1" ht="30" customHeight="1" x14ac:dyDescent="0.35">
      <c r="A152" s="15">
        <v>171</v>
      </c>
      <c r="B152" s="3" t="s">
        <v>295</v>
      </c>
      <c r="C152" s="3" t="s">
        <v>296</v>
      </c>
      <c r="D152" s="15" t="s">
        <v>178</v>
      </c>
    </row>
    <row r="153" spans="1:4" s="2" customFormat="1" ht="30" customHeight="1" x14ac:dyDescent="0.35">
      <c r="A153" s="15">
        <v>172</v>
      </c>
      <c r="B153" s="3" t="s">
        <v>297</v>
      </c>
      <c r="C153" s="3" t="s">
        <v>298</v>
      </c>
      <c r="D153" s="15" t="s">
        <v>1358</v>
      </c>
    </row>
    <row r="154" spans="1:4" s="2" customFormat="1" ht="30" customHeight="1" x14ac:dyDescent="0.35">
      <c r="A154" s="15">
        <v>637</v>
      </c>
      <c r="B154" s="3" t="s">
        <v>299</v>
      </c>
      <c r="C154" s="3" t="s">
        <v>300</v>
      </c>
      <c r="D154" s="15" t="s">
        <v>178</v>
      </c>
    </row>
    <row r="155" spans="1:4" s="2" customFormat="1" ht="30" customHeight="1" x14ac:dyDescent="0.35">
      <c r="A155" s="15">
        <v>173</v>
      </c>
      <c r="B155" s="3" t="s">
        <v>301</v>
      </c>
      <c r="C155" s="3" t="s">
        <v>302</v>
      </c>
      <c r="D155" s="15" t="s">
        <v>178</v>
      </c>
    </row>
    <row r="156" spans="1:4" s="2" customFormat="1" ht="30" customHeight="1" x14ac:dyDescent="0.35">
      <c r="A156" s="15">
        <v>174</v>
      </c>
      <c r="B156" s="3" t="s">
        <v>303</v>
      </c>
      <c r="C156" s="3" t="s">
        <v>304</v>
      </c>
      <c r="D156" s="15" t="s">
        <v>178</v>
      </c>
    </row>
    <row r="157" spans="1:4" s="2" customFormat="1" ht="30" customHeight="1" x14ac:dyDescent="0.35">
      <c r="A157" s="15">
        <v>175</v>
      </c>
      <c r="B157" s="3" t="s">
        <v>305</v>
      </c>
      <c r="C157" s="3" t="s">
        <v>306</v>
      </c>
      <c r="D157" s="15" t="s">
        <v>178</v>
      </c>
    </row>
    <row r="158" spans="1:4" s="2" customFormat="1" ht="15" customHeight="1" x14ac:dyDescent="0.35">
      <c r="A158" s="15">
        <v>183</v>
      </c>
      <c r="B158" s="3" t="s">
        <v>307</v>
      </c>
      <c r="C158" s="3" t="s">
        <v>308</v>
      </c>
      <c r="D158" s="15" t="s">
        <v>178</v>
      </c>
    </row>
    <row r="159" spans="1:4" s="2" customFormat="1" ht="15" customHeight="1" x14ac:dyDescent="0.35">
      <c r="A159" s="15">
        <v>15</v>
      </c>
      <c r="B159" s="3" t="s">
        <v>309</v>
      </c>
      <c r="C159" s="3" t="s">
        <v>310</v>
      </c>
      <c r="D159" s="15"/>
    </row>
    <row r="160" spans="1:4" s="2" customFormat="1" ht="15" customHeight="1" x14ac:dyDescent="0.35">
      <c r="A160" s="15">
        <v>17</v>
      </c>
      <c r="B160" s="3" t="s">
        <v>311</v>
      </c>
      <c r="C160" s="3" t="s">
        <v>312</v>
      </c>
      <c r="D160" s="15" t="s">
        <v>178</v>
      </c>
    </row>
    <row r="161" spans="1:4" s="2" customFormat="1" ht="15" customHeight="1" x14ac:dyDescent="0.35">
      <c r="A161" s="15">
        <v>184</v>
      </c>
      <c r="B161" s="3" t="s">
        <v>313</v>
      </c>
      <c r="C161" s="3" t="s">
        <v>314</v>
      </c>
      <c r="D161" s="15" t="s">
        <v>1358</v>
      </c>
    </row>
    <row r="162" spans="1:4" s="2" customFormat="1" ht="30" customHeight="1" x14ac:dyDescent="0.35">
      <c r="A162" s="15">
        <v>185</v>
      </c>
      <c r="B162" s="3" t="s">
        <v>315</v>
      </c>
      <c r="C162" s="3" t="s">
        <v>316</v>
      </c>
      <c r="D162" s="15" t="s">
        <v>1358</v>
      </c>
    </row>
    <row r="163" spans="1:4" s="2" customFormat="1" ht="15" customHeight="1" x14ac:dyDescent="0.35">
      <c r="A163" s="15">
        <v>186</v>
      </c>
      <c r="B163" s="3" t="s">
        <v>317</v>
      </c>
      <c r="C163" s="3" t="s">
        <v>318</v>
      </c>
      <c r="D163" s="15" t="s">
        <v>178</v>
      </c>
    </row>
    <row r="164" spans="1:4" s="2" customFormat="1" ht="15" customHeight="1" x14ac:dyDescent="0.35">
      <c r="A164" s="15">
        <v>188</v>
      </c>
      <c r="B164" s="3" t="s">
        <v>319</v>
      </c>
      <c r="C164" s="3" t="s">
        <v>320</v>
      </c>
      <c r="D164" s="15" t="s">
        <v>1358</v>
      </c>
    </row>
    <row r="165" spans="1:4" s="2" customFormat="1" ht="15" customHeight="1" x14ac:dyDescent="0.35">
      <c r="A165" s="15">
        <v>189</v>
      </c>
      <c r="B165" s="3" t="s">
        <v>321</v>
      </c>
      <c r="C165" s="3" t="s">
        <v>322</v>
      </c>
      <c r="D165" s="15" t="s">
        <v>178</v>
      </c>
    </row>
    <row r="166" spans="1:4" s="2" customFormat="1" ht="15" customHeight="1" x14ac:dyDescent="0.35">
      <c r="A166" s="15">
        <v>190</v>
      </c>
      <c r="B166" s="3" t="s">
        <v>323</v>
      </c>
      <c r="C166" s="3" t="s">
        <v>324</v>
      </c>
      <c r="D166" s="15" t="s">
        <v>1358</v>
      </c>
    </row>
    <row r="167" spans="1:4" s="2" customFormat="1" ht="30" customHeight="1" x14ac:dyDescent="0.35">
      <c r="A167" s="15">
        <v>191</v>
      </c>
      <c r="B167" s="3" t="s">
        <v>325</v>
      </c>
      <c r="C167" s="3" t="s">
        <v>326</v>
      </c>
      <c r="D167" s="15" t="s">
        <v>178</v>
      </c>
    </row>
    <row r="168" spans="1:4" s="2" customFormat="1" ht="15" customHeight="1" x14ac:dyDescent="0.35">
      <c r="A168" s="15">
        <v>520</v>
      </c>
      <c r="B168" s="3" t="s">
        <v>327</v>
      </c>
      <c r="C168" s="3" t="s">
        <v>328</v>
      </c>
      <c r="D168" s="15" t="s">
        <v>1358</v>
      </c>
    </row>
    <row r="169" spans="1:4" s="2" customFormat="1" ht="15" customHeight="1" x14ac:dyDescent="0.35">
      <c r="A169" s="15">
        <v>110</v>
      </c>
      <c r="B169" s="3" t="s">
        <v>329</v>
      </c>
      <c r="C169" s="3" t="s">
        <v>330</v>
      </c>
      <c r="D169" s="15" t="s">
        <v>178</v>
      </c>
    </row>
    <row r="170" spans="1:4" s="2" customFormat="1" ht="15" customHeight="1" x14ac:dyDescent="0.35">
      <c r="A170" s="15">
        <v>111</v>
      </c>
      <c r="B170" s="3" t="s">
        <v>331</v>
      </c>
      <c r="C170" s="3" t="s">
        <v>332</v>
      </c>
      <c r="D170" s="15" t="s">
        <v>178</v>
      </c>
    </row>
    <row r="171" spans="1:4" s="2" customFormat="1" ht="15" customHeight="1" x14ac:dyDescent="0.35">
      <c r="A171" s="15">
        <v>112</v>
      </c>
      <c r="B171" s="3" t="s">
        <v>333</v>
      </c>
      <c r="C171" s="3" t="s">
        <v>334</v>
      </c>
      <c r="D171" s="15" t="s">
        <v>1358</v>
      </c>
    </row>
    <row r="172" spans="1:4" s="2" customFormat="1" ht="30" customHeight="1" x14ac:dyDescent="0.35">
      <c r="A172" s="15">
        <v>192</v>
      </c>
      <c r="B172" s="3" t="s">
        <v>335</v>
      </c>
      <c r="C172" s="3" t="s">
        <v>336</v>
      </c>
      <c r="D172" s="15" t="s">
        <v>1358</v>
      </c>
    </row>
    <row r="173" spans="1:4" s="2" customFormat="1" ht="15" customHeight="1" x14ac:dyDescent="0.35">
      <c r="A173" s="15">
        <v>247</v>
      </c>
      <c r="B173" s="3" t="s">
        <v>337</v>
      </c>
      <c r="C173" s="3" t="s">
        <v>338</v>
      </c>
      <c r="D173" s="15" t="s">
        <v>178</v>
      </c>
    </row>
    <row r="174" spans="1:4" s="2" customFormat="1" ht="30" customHeight="1" x14ac:dyDescent="0.35">
      <c r="A174" s="15">
        <v>248</v>
      </c>
      <c r="B174" s="3" t="s">
        <v>339</v>
      </c>
      <c r="C174" s="3" t="s">
        <v>340</v>
      </c>
      <c r="D174" s="15" t="s">
        <v>178</v>
      </c>
    </row>
    <row r="175" spans="1:4" s="2" customFormat="1" ht="30" customHeight="1" x14ac:dyDescent="0.35">
      <c r="A175" s="15">
        <v>193</v>
      </c>
      <c r="B175" s="3" t="s">
        <v>341</v>
      </c>
      <c r="C175" s="3" t="s">
        <v>342</v>
      </c>
      <c r="D175" s="15" t="s">
        <v>1358</v>
      </c>
    </row>
    <row r="176" spans="1:4" s="2" customFormat="1" ht="30" customHeight="1" x14ac:dyDescent="0.35">
      <c r="A176" s="15">
        <v>116</v>
      </c>
      <c r="B176" s="3" t="s">
        <v>343</v>
      </c>
      <c r="C176" s="3" t="s">
        <v>344</v>
      </c>
      <c r="D176" s="15" t="s">
        <v>178</v>
      </c>
    </row>
    <row r="177" spans="1:4" s="2" customFormat="1" ht="15" customHeight="1" x14ac:dyDescent="0.35">
      <c r="A177" s="15">
        <v>328</v>
      </c>
      <c r="B177" s="3" t="s">
        <v>345</v>
      </c>
      <c r="C177" s="3" t="s">
        <v>346</v>
      </c>
      <c r="D177" s="15" t="s">
        <v>1358</v>
      </c>
    </row>
    <row r="178" spans="1:4" s="2" customFormat="1" ht="30" customHeight="1" x14ac:dyDescent="0.35">
      <c r="A178" s="15">
        <v>123</v>
      </c>
      <c r="B178" s="3" t="s">
        <v>347</v>
      </c>
      <c r="C178" s="3" t="s">
        <v>348</v>
      </c>
      <c r="D178" s="15" t="s">
        <v>178</v>
      </c>
    </row>
    <row r="179" spans="1:4" s="2" customFormat="1" ht="15" customHeight="1" x14ac:dyDescent="0.35">
      <c r="A179" s="15">
        <v>194</v>
      </c>
      <c r="B179" s="3" t="s">
        <v>349</v>
      </c>
      <c r="C179" s="3" t="s">
        <v>350</v>
      </c>
      <c r="D179" s="15" t="s">
        <v>1358</v>
      </c>
    </row>
    <row r="180" spans="1:4" s="2" customFormat="1" ht="30" customHeight="1" x14ac:dyDescent="0.35">
      <c r="A180" s="15">
        <v>195</v>
      </c>
      <c r="B180" s="3" t="s">
        <v>351</v>
      </c>
      <c r="C180" s="3" t="s">
        <v>352</v>
      </c>
      <c r="D180" s="15" t="s">
        <v>1358</v>
      </c>
    </row>
    <row r="181" spans="1:4" s="2" customFormat="1" ht="30" customHeight="1" x14ac:dyDescent="0.35">
      <c r="A181" s="15">
        <v>196</v>
      </c>
      <c r="B181" s="3" t="s">
        <v>353</v>
      </c>
      <c r="C181" s="3" t="s">
        <v>354</v>
      </c>
      <c r="D181" s="15" t="s">
        <v>1358</v>
      </c>
    </row>
    <row r="182" spans="1:4" s="2" customFormat="1" ht="30" customHeight="1" x14ac:dyDescent="0.35">
      <c r="A182" s="15">
        <v>197</v>
      </c>
      <c r="B182" s="3" t="s">
        <v>355</v>
      </c>
      <c r="C182" s="3" t="s">
        <v>356</v>
      </c>
      <c r="D182" s="15" t="s">
        <v>1358</v>
      </c>
    </row>
    <row r="183" spans="1:4" s="2" customFormat="1" ht="15" customHeight="1" x14ac:dyDescent="0.35">
      <c r="A183" s="15">
        <v>198</v>
      </c>
      <c r="B183" s="3" t="s">
        <v>357</v>
      </c>
      <c r="C183" s="3" t="s">
        <v>358</v>
      </c>
      <c r="D183" s="15" t="s">
        <v>178</v>
      </c>
    </row>
    <row r="184" spans="1:4" s="2" customFormat="1" ht="15" customHeight="1" x14ac:dyDescent="0.35">
      <c r="A184" s="15">
        <v>521</v>
      </c>
      <c r="B184" s="3" t="s">
        <v>359</v>
      </c>
      <c r="C184" s="3" t="s">
        <v>360</v>
      </c>
      <c r="D184" s="187" t="s">
        <v>1358</v>
      </c>
    </row>
    <row r="185" spans="1:4" s="2" customFormat="1" ht="15" customHeight="1" x14ac:dyDescent="0.35">
      <c r="A185" s="15">
        <v>199</v>
      </c>
      <c r="B185" s="3" t="s">
        <v>361</v>
      </c>
      <c r="C185" s="3" t="s">
        <v>362</v>
      </c>
      <c r="D185" s="15" t="s">
        <v>178</v>
      </c>
    </row>
    <row r="186" spans="1:4" s="2" customFormat="1" ht="15" customHeight="1" x14ac:dyDescent="0.35">
      <c r="A186" s="15">
        <v>200</v>
      </c>
      <c r="B186" s="3" t="s">
        <v>178</v>
      </c>
      <c r="C186" s="3" t="s">
        <v>363</v>
      </c>
      <c r="D186" s="15" t="s">
        <v>178</v>
      </c>
    </row>
    <row r="187" spans="1:4" s="2" customFormat="1" ht="15" customHeight="1" x14ac:dyDescent="0.35">
      <c r="A187" s="15">
        <v>201</v>
      </c>
      <c r="B187" s="3" t="s">
        <v>364</v>
      </c>
      <c r="C187" s="3" t="s">
        <v>365</v>
      </c>
      <c r="D187" s="15" t="s">
        <v>1358</v>
      </c>
    </row>
    <row r="188" spans="1:4" s="2" customFormat="1" x14ac:dyDescent="0.35">
      <c r="A188" s="15">
        <v>258</v>
      </c>
      <c r="B188" s="3" t="s">
        <v>366</v>
      </c>
      <c r="C188" s="3" t="s">
        <v>367</v>
      </c>
      <c r="D188" s="15" t="s">
        <v>178</v>
      </c>
    </row>
    <row r="189" spans="1:4" s="2" customFormat="1" ht="15" customHeight="1" x14ac:dyDescent="0.35">
      <c r="A189" s="15">
        <v>259</v>
      </c>
      <c r="B189" s="3" t="s">
        <v>368</v>
      </c>
      <c r="C189" s="3" t="s">
        <v>369</v>
      </c>
      <c r="D189" s="15" t="s">
        <v>1358</v>
      </c>
    </row>
    <row r="190" spans="1:4" s="2" customFormat="1" ht="15" customHeight="1" x14ac:dyDescent="0.35">
      <c r="A190" s="15">
        <v>260</v>
      </c>
      <c r="B190" s="3" t="s">
        <v>370</v>
      </c>
      <c r="C190" s="3" t="s">
        <v>371</v>
      </c>
      <c r="D190" s="15" t="s">
        <v>1358</v>
      </c>
    </row>
    <row r="191" spans="1:4" s="2" customFormat="1" ht="15" customHeight="1" x14ac:dyDescent="0.35">
      <c r="A191" s="15">
        <v>261</v>
      </c>
      <c r="B191" s="3" t="s">
        <v>372</v>
      </c>
      <c r="C191" s="3" t="s">
        <v>373</v>
      </c>
      <c r="D191" s="15" t="s">
        <v>1358</v>
      </c>
    </row>
    <row r="192" spans="1:4" s="2" customFormat="1" ht="30" customHeight="1" x14ac:dyDescent="0.35">
      <c r="A192" s="15">
        <v>262</v>
      </c>
      <c r="B192" s="3" t="s">
        <v>374</v>
      </c>
      <c r="C192" s="3" t="s">
        <v>375</v>
      </c>
      <c r="D192" s="15" t="s">
        <v>1358</v>
      </c>
    </row>
    <row r="193" spans="1:4" s="2" customFormat="1" ht="30" customHeight="1" x14ac:dyDescent="0.35">
      <c r="A193" s="15">
        <v>523</v>
      </c>
      <c r="B193" s="3" t="s">
        <v>376</v>
      </c>
      <c r="C193" s="3" t="s">
        <v>377</v>
      </c>
      <c r="D193" s="187" t="s">
        <v>1358</v>
      </c>
    </row>
    <row r="194" spans="1:4" s="2" customFormat="1" ht="30" customHeight="1" x14ac:dyDescent="0.35">
      <c r="A194" s="15">
        <v>202</v>
      </c>
      <c r="B194" s="3" t="s">
        <v>378</v>
      </c>
      <c r="C194" s="3" t="s">
        <v>379</v>
      </c>
      <c r="D194" s="15" t="s">
        <v>1358</v>
      </c>
    </row>
    <row r="195" spans="1:4" s="2" customFormat="1" ht="15" customHeight="1" x14ac:dyDescent="0.35">
      <c r="A195" s="15">
        <v>203</v>
      </c>
      <c r="B195" s="3" t="s">
        <v>380</v>
      </c>
      <c r="C195" s="3" t="s">
        <v>381</v>
      </c>
      <c r="D195" s="15" t="s">
        <v>178</v>
      </c>
    </row>
    <row r="196" spans="1:4" s="2" customFormat="1" ht="15" customHeight="1" x14ac:dyDescent="0.35">
      <c r="A196" s="15">
        <v>244</v>
      </c>
      <c r="B196" s="3" t="s">
        <v>382</v>
      </c>
      <c r="C196" s="3" t="s">
        <v>383</v>
      </c>
      <c r="D196" s="15" t="s">
        <v>178</v>
      </c>
    </row>
    <row r="197" spans="1:4" s="2" customFormat="1" ht="15" customHeight="1" x14ac:dyDescent="0.35">
      <c r="A197" s="15">
        <v>204</v>
      </c>
      <c r="B197" s="3" t="s">
        <v>384</v>
      </c>
      <c r="C197" s="3" t="s">
        <v>385</v>
      </c>
      <c r="D197" s="15" t="s">
        <v>178</v>
      </c>
    </row>
    <row r="198" spans="1:4" s="2" customFormat="1" ht="15" customHeight="1" x14ac:dyDescent="0.35">
      <c r="A198" s="15">
        <v>205</v>
      </c>
      <c r="B198" s="3" t="s">
        <v>386</v>
      </c>
      <c r="C198" s="3" t="s">
        <v>387</v>
      </c>
      <c r="D198" s="15" t="s">
        <v>178</v>
      </c>
    </row>
    <row r="199" spans="1:4" s="2" customFormat="1" ht="15" customHeight="1" x14ac:dyDescent="0.35">
      <c r="A199" s="15">
        <v>206</v>
      </c>
      <c r="B199" s="3" t="s">
        <v>388</v>
      </c>
      <c r="C199" s="3" t="s">
        <v>389</v>
      </c>
      <c r="D199" s="15" t="s">
        <v>1358</v>
      </c>
    </row>
    <row r="200" spans="1:4" s="2" customFormat="1" ht="15" customHeight="1" x14ac:dyDescent="0.35">
      <c r="A200" s="15">
        <v>207</v>
      </c>
      <c r="B200" s="3" t="s">
        <v>390</v>
      </c>
      <c r="C200" s="3" t="s">
        <v>391</v>
      </c>
      <c r="D200" s="15" t="s">
        <v>1358</v>
      </c>
    </row>
    <row r="201" spans="1:4" s="2" customFormat="1" ht="15" customHeight="1" x14ac:dyDescent="0.35">
      <c r="A201" s="15">
        <v>208</v>
      </c>
      <c r="B201" s="3" t="s">
        <v>392</v>
      </c>
      <c r="C201" s="3" t="s">
        <v>393</v>
      </c>
      <c r="D201" s="15" t="s">
        <v>1358</v>
      </c>
    </row>
    <row r="202" spans="1:4" s="2" customFormat="1" ht="15" customHeight="1" x14ac:dyDescent="0.35">
      <c r="A202" s="15">
        <v>209</v>
      </c>
      <c r="B202" s="3" t="s">
        <v>394</v>
      </c>
      <c r="C202" s="3" t="s">
        <v>395</v>
      </c>
      <c r="D202" s="15" t="s">
        <v>1358</v>
      </c>
    </row>
    <row r="203" spans="1:4" s="2" customFormat="1" ht="15" customHeight="1" x14ac:dyDescent="0.35">
      <c r="A203" s="15">
        <v>210</v>
      </c>
      <c r="B203" s="3" t="s">
        <v>396</v>
      </c>
      <c r="C203" s="3" t="s">
        <v>397</v>
      </c>
      <c r="D203" s="15" t="s">
        <v>1358</v>
      </c>
    </row>
    <row r="204" spans="1:4" s="2" customFormat="1" ht="30" customHeight="1" x14ac:dyDescent="0.35">
      <c r="A204" s="15">
        <v>211</v>
      </c>
      <c r="B204" s="3" t="s">
        <v>398</v>
      </c>
      <c r="C204" s="3" t="s">
        <v>399</v>
      </c>
      <c r="D204" s="15" t="s">
        <v>1358</v>
      </c>
    </row>
    <row r="205" spans="1:4" s="2" customFormat="1" ht="15" customHeight="1" x14ac:dyDescent="0.35">
      <c r="A205" s="15">
        <v>212</v>
      </c>
      <c r="B205" s="3" t="s">
        <v>400</v>
      </c>
      <c r="C205" s="3" t="s">
        <v>401</v>
      </c>
      <c r="D205" s="15" t="s">
        <v>1358</v>
      </c>
    </row>
    <row r="206" spans="1:4" s="2" customFormat="1" ht="15" customHeight="1" x14ac:dyDescent="0.35">
      <c r="A206" s="15">
        <v>524</v>
      </c>
      <c r="B206" s="3" t="s">
        <v>402</v>
      </c>
      <c r="C206" s="3" t="s">
        <v>403</v>
      </c>
      <c r="D206" s="15" t="s">
        <v>1358</v>
      </c>
    </row>
    <row r="207" spans="1:4" s="2" customFormat="1" ht="15" customHeight="1" x14ac:dyDescent="0.35">
      <c r="A207" s="15">
        <v>213</v>
      </c>
      <c r="B207" s="3" t="s">
        <v>404</v>
      </c>
      <c r="C207" s="3" t="s">
        <v>405</v>
      </c>
      <c r="D207" s="15" t="s">
        <v>1358</v>
      </c>
    </row>
    <row r="208" spans="1:4" s="2" customFormat="1" ht="15" customHeight="1" x14ac:dyDescent="0.35">
      <c r="A208" s="15">
        <v>214</v>
      </c>
      <c r="B208" s="3" t="s">
        <v>406</v>
      </c>
      <c r="C208" s="3" t="s">
        <v>407</v>
      </c>
      <c r="D208" s="15" t="s">
        <v>178</v>
      </c>
    </row>
    <row r="209" spans="1:4" s="2" customFormat="1" ht="15" customHeight="1" x14ac:dyDescent="0.35">
      <c r="A209" s="15">
        <v>215</v>
      </c>
      <c r="B209" s="3" t="s">
        <v>408</v>
      </c>
      <c r="C209" s="3" t="s">
        <v>409</v>
      </c>
      <c r="D209" s="15" t="s">
        <v>1358</v>
      </c>
    </row>
    <row r="210" spans="1:4" s="2" customFormat="1" ht="15" customHeight="1" x14ac:dyDescent="0.35">
      <c r="A210" s="15">
        <v>216</v>
      </c>
      <c r="B210" s="3" t="s">
        <v>410</v>
      </c>
      <c r="C210" s="3" t="s">
        <v>411</v>
      </c>
      <c r="D210" s="15" t="s">
        <v>1358</v>
      </c>
    </row>
    <row r="211" spans="1:4" s="2" customFormat="1" ht="15" customHeight="1" x14ac:dyDescent="0.35">
      <c r="A211" s="15">
        <v>218</v>
      </c>
      <c r="B211" s="3" t="s">
        <v>412</v>
      </c>
      <c r="C211" s="3" t="s">
        <v>413</v>
      </c>
      <c r="D211" s="15" t="s">
        <v>1358</v>
      </c>
    </row>
    <row r="212" spans="1:4" s="2" customFormat="1" ht="15" customHeight="1" x14ac:dyDescent="0.35">
      <c r="A212" s="15">
        <v>219</v>
      </c>
      <c r="B212" s="3" t="s">
        <v>414</v>
      </c>
      <c r="C212" s="3" t="s">
        <v>415</v>
      </c>
      <c r="D212" s="15" t="s">
        <v>178</v>
      </c>
    </row>
    <row r="213" spans="1:4" s="2" customFormat="1" ht="15" customHeight="1" x14ac:dyDescent="0.35">
      <c r="A213" s="15">
        <v>220</v>
      </c>
      <c r="B213" s="3" t="s">
        <v>416</v>
      </c>
      <c r="C213" s="3" t="s">
        <v>417</v>
      </c>
      <c r="D213" s="15" t="s">
        <v>1358</v>
      </c>
    </row>
    <row r="214" spans="1:4" s="2" customFormat="1" ht="15" customHeight="1" x14ac:dyDescent="0.35">
      <c r="A214" s="15">
        <v>221</v>
      </c>
      <c r="B214" s="3" t="s">
        <v>418</v>
      </c>
      <c r="C214" s="3" t="s">
        <v>419</v>
      </c>
      <c r="D214" s="15" t="s">
        <v>178</v>
      </c>
    </row>
    <row r="215" spans="1:4" s="2" customFormat="1" ht="15" customHeight="1" x14ac:dyDescent="0.35">
      <c r="A215" s="15">
        <v>222</v>
      </c>
      <c r="B215" s="3" t="s">
        <v>420</v>
      </c>
      <c r="C215" s="3" t="s">
        <v>421</v>
      </c>
      <c r="D215" s="15" t="s">
        <v>1358</v>
      </c>
    </row>
    <row r="216" spans="1:4" s="2" customFormat="1" ht="15" customHeight="1" x14ac:dyDescent="0.35">
      <c r="A216" s="15">
        <v>263</v>
      </c>
      <c r="B216" s="3" t="s">
        <v>422</v>
      </c>
      <c r="C216" s="3" t="s">
        <v>423</v>
      </c>
      <c r="D216" s="15" t="s">
        <v>178</v>
      </c>
    </row>
    <row r="217" spans="1:4" s="2" customFormat="1" ht="30" customHeight="1" x14ac:dyDescent="0.35">
      <c r="A217" s="15">
        <v>264</v>
      </c>
      <c r="B217" s="3" t="s">
        <v>424</v>
      </c>
      <c r="C217" s="3" t="s">
        <v>425</v>
      </c>
      <c r="D217" s="15" t="s">
        <v>178</v>
      </c>
    </row>
    <row r="218" spans="1:4" s="2" customFormat="1" ht="15" customHeight="1" x14ac:dyDescent="0.35">
      <c r="A218" s="15">
        <v>49</v>
      </c>
      <c r="B218" s="3" t="s">
        <v>426</v>
      </c>
      <c r="C218" s="3" t="s">
        <v>427</v>
      </c>
      <c r="D218" s="15" t="s">
        <v>178</v>
      </c>
    </row>
    <row r="219" spans="1:4" s="2" customFormat="1" ht="30" customHeight="1" x14ac:dyDescent="0.35">
      <c r="A219" s="15">
        <v>50</v>
      </c>
      <c r="B219" s="3" t="s">
        <v>428</v>
      </c>
      <c r="C219" s="3" t="s">
        <v>429</v>
      </c>
      <c r="D219" s="15" t="s">
        <v>178</v>
      </c>
    </row>
    <row r="220" spans="1:4" s="2" customFormat="1" ht="15" customHeight="1" x14ac:dyDescent="0.35">
      <c r="A220" s="15">
        <v>51</v>
      </c>
      <c r="B220" s="3" t="s">
        <v>430</v>
      </c>
      <c r="C220" s="3" t="s">
        <v>431</v>
      </c>
      <c r="D220" s="15" t="s">
        <v>178</v>
      </c>
    </row>
    <row r="221" spans="1:4" s="2" customFormat="1" ht="15" customHeight="1" x14ac:dyDescent="0.35">
      <c r="A221" s="15">
        <v>223</v>
      </c>
      <c r="B221" s="3" t="s">
        <v>432</v>
      </c>
      <c r="C221" s="3" t="s">
        <v>433</v>
      </c>
      <c r="D221" s="15" t="s">
        <v>178</v>
      </c>
    </row>
    <row r="222" spans="1:4" s="2" customFormat="1" ht="15" customHeight="1" x14ac:dyDescent="0.35">
      <c r="A222" s="15">
        <v>224</v>
      </c>
      <c r="B222" s="3" t="s">
        <v>434</v>
      </c>
      <c r="C222" s="3" t="s">
        <v>435</v>
      </c>
      <c r="D222" s="15" t="s">
        <v>178</v>
      </c>
    </row>
    <row r="223" spans="1:4" s="2" customFormat="1" ht="15" customHeight="1" x14ac:dyDescent="0.35">
      <c r="A223" s="15">
        <v>225</v>
      </c>
      <c r="B223" s="3" t="s">
        <v>436</v>
      </c>
      <c r="C223" s="3" t="s">
        <v>437</v>
      </c>
      <c r="D223" s="15" t="s">
        <v>1358</v>
      </c>
    </row>
    <row r="224" spans="1:4" s="2" customFormat="1" ht="15" customHeight="1" x14ac:dyDescent="0.35">
      <c r="A224" s="15">
        <v>226</v>
      </c>
      <c r="B224" s="3" t="s">
        <v>438</v>
      </c>
      <c r="C224" s="3" t="s">
        <v>439</v>
      </c>
      <c r="D224" s="15" t="s">
        <v>1358</v>
      </c>
    </row>
    <row r="225" spans="1:4" s="2" customFormat="1" ht="15" customHeight="1" x14ac:dyDescent="0.35">
      <c r="A225" s="15">
        <v>227</v>
      </c>
      <c r="B225" s="3" t="s">
        <v>178</v>
      </c>
      <c r="C225" s="3" t="s">
        <v>440</v>
      </c>
      <c r="D225" s="15" t="s">
        <v>178</v>
      </c>
    </row>
    <row r="226" spans="1:4" s="2" customFormat="1" ht="15" customHeight="1" x14ac:dyDescent="0.35">
      <c r="A226" s="15">
        <v>357</v>
      </c>
      <c r="B226" s="3" t="s">
        <v>441</v>
      </c>
      <c r="C226" s="3" t="s">
        <v>442</v>
      </c>
      <c r="D226" s="15" t="s">
        <v>178</v>
      </c>
    </row>
    <row r="227" spans="1:4" s="2" customFormat="1" x14ac:dyDescent="0.35">
      <c r="A227" s="15">
        <v>228</v>
      </c>
      <c r="B227" s="3" t="s">
        <v>443</v>
      </c>
      <c r="C227" s="3" t="s">
        <v>444</v>
      </c>
      <c r="D227" s="15" t="s">
        <v>1358</v>
      </c>
    </row>
    <row r="228" spans="1:4" s="2" customFormat="1" ht="15" customHeight="1" x14ac:dyDescent="0.35">
      <c r="A228" s="15">
        <v>229</v>
      </c>
      <c r="B228" s="3" t="s">
        <v>445</v>
      </c>
      <c r="C228" s="3" t="s">
        <v>446</v>
      </c>
      <c r="D228" s="15" t="s">
        <v>1358</v>
      </c>
    </row>
    <row r="229" spans="1:4" s="2" customFormat="1" ht="15" customHeight="1" x14ac:dyDescent="0.35">
      <c r="A229" s="15">
        <v>231</v>
      </c>
      <c r="B229" s="3" t="s">
        <v>447</v>
      </c>
      <c r="C229" s="3" t="s">
        <v>448</v>
      </c>
      <c r="D229" s="15" t="s">
        <v>178</v>
      </c>
    </row>
    <row r="230" spans="1:4" s="2" customFormat="1" ht="15" customHeight="1" x14ac:dyDescent="0.35">
      <c r="A230" s="15">
        <v>232</v>
      </c>
      <c r="B230" s="3" t="s">
        <v>449</v>
      </c>
      <c r="C230" s="3" t="s">
        <v>450</v>
      </c>
      <c r="D230" s="15" t="s">
        <v>1358</v>
      </c>
    </row>
    <row r="231" spans="1:4" s="2" customFormat="1" ht="15" customHeight="1" x14ac:dyDescent="0.35">
      <c r="A231" s="15">
        <v>233</v>
      </c>
      <c r="B231" s="3" t="s">
        <v>451</v>
      </c>
      <c r="C231" s="3" t="s">
        <v>452</v>
      </c>
      <c r="D231" s="15" t="s">
        <v>1358</v>
      </c>
    </row>
    <row r="232" spans="1:4" s="2" customFormat="1" ht="30" customHeight="1" x14ac:dyDescent="0.35">
      <c r="A232" s="15">
        <v>234</v>
      </c>
      <c r="B232" s="3" t="s">
        <v>453</v>
      </c>
      <c r="C232" s="3" t="s">
        <v>454</v>
      </c>
      <c r="D232" s="15" t="s">
        <v>1358</v>
      </c>
    </row>
    <row r="233" spans="1:4" s="2" customFormat="1" ht="30" customHeight="1" x14ac:dyDescent="0.35">
      <c r="A233" s="15">
        <v>265</v>
      </c>
      <c r="B233" s="3" t="s">
        <v>455</v>
      </c>
      <c r="C233" s="3" t="s">
        <v>456</v>
      </c>
      <c r="D233" s="104" t="s">
        <v>1358</v>
      </c>
    </row>
    <row r="234" spans="1:4" s="2" customFormat="1" ht="15" customHeight="1" x14ac:dyDescent="0.35">
      <c r="A234" s="15">
        <v>266</v>
      </c>
      <c r="B234" s="3" t="s">
        <v>457</v>
      </c>
      <c r="C234" s="3" t="s">
        <v>458</v>
      </c>
      <c r="D234" s="104" t="s">
        <v>1358</v>
      </c>
    </row>
    <row r="235" spans="1:4" s="2" customFormat="1" ht="15" customHeight="1" x14ac:dyDescent="0.35">
      <c r="A235" s="15">
        <v>267</v>
      </c>
      <c r="B235" s="3" t="s">
        <v>459</v>
      </c>
      <c r="C235" s="3" t="s">
        <v>460</v>
      </c>
      <c r="D235" s="104"/>
    </row>
    <row r="236" spans="1:4" s="2" customFormat="1" ht="15" customHeight="1" x14ac:dyDescent="0.35">
      <c r="A236" s="15">
        <v>268</v>
      </c>
      <c r="B236" s="3" t="s">
        <v>461</v>
      </c>
      <c r="C236" s="3" t="s">
        <v>462</v>
      </c>
      <c r="D236" s="104" t="s">
        <v>1358</v>
      </c>
    </row>
    <row r="237" spans="1:4" s="2" customFormat="1" ht="15" customHeight="1" x14ac:dyDescent="0.35">
      <c r="A237" s="15">
        <v>269</v>
      </c>
      <c r="B237" s="3" t="s">
        <v>463</v>
      </c>
      <c r="C237" s="3" t="s">
        <v>464</v>
      </c>
      <c r="D237" s="104" t="s">
        <v>1358</v>
      </c>
    </row>
    <row r="238" spans="1:4" s="2" customFormat="1" ht="15" customHeight="1" x14ac:dyDescent="0.35">
      <c r="A238" s="15">
        <v>270</v>
      </c>
      <c r="B238" s="3" t="s">
        <v>465</v>
      </c>
      <c r="C238" s="3" t="s">
        <v>466</v>
      </c>
      <c r="D238" s="104" t="s">
        <v>1358</v>
      </c>
    </row>
    <row r="239" spans="1:4" s="2" customFormat="1" ht="30" customHeight="1" x14ac:dyDescent="0.35">
      <c r="A239" s="15">
        <v>271</v>
      </c>
      <c r="B239" s="3" t="s">
        <v>467</v>
      </c>
      <c r="C239" s="3" t="s">
        <v>468</v>
      </c>
      <c r="D239" s="104" t="s">
        <v>1358</v>
      </c>
    </row>
    <row r="240" spans="1:4" s="2" customFormat="1" ht="30" customHeight="1" x14ac:dyDescent="0.35">
      <c r="A240" s="15">
        <v>272</v>
      </c>
      <c r="B240" s="3" t="s">
        <v>469</v>
      </c>
      <c r="C240" s="3" t="s">
        <v>470</v>
      </c>
      <c r="D240" s="104" t="s">
        <v>1358</v>
      </c>
    </row>
    <row r="241" spans="1:4" s="2" customFormat="1" ht="30" customHeight="1" x14ac:dyDescent="0.35">
      <c r="A241" s="15">
        <v>235</v>
      </c>
      <c r="B241" s="3" t="s">
        <v>471</v>
      </c>
      <c r="C241" s="3" t="s">
        <v>472</v>
      </c>
      <c r="D241" s="15" t="s">
        <v>1358</v>
      </c>
    </row>
    <row r="242" spans="1:4" s="2" customFormat="1" ht="30" customHeight="1" x14ac:dyDescent="0.35">
      <c r="A242" s="15">
        <v>236</v>
      </c>
      <c r="B242" s="3" t="s">
        <v>473</v>
      </c>
      <c r="C242" s="3" t="s">
        <v>474</v>
      </c>
      <c r="D242" s="15" t="s">
        <v>1358</v>
      </c>
    </row>
    <row r="243" spans="1:4" s="2" customFormat="1" ht="15" customHeight="1" x14ac:dyDescent="0.35">
      <c r="A243" s="15">
        <v>237</v>
      </c>
      <c r="B243" s="3" t="s">
        <v>475</v>
      </c>
      <c r="C243" s="3" t="s">
        <v>476</v>
      </c>
      <c r="D243" s="15" t="s">
        <v>1358</v>
      </c>
    </row>
    <row r="244" spans="1:4" s="2" customFormat="1" ht="15" customHeight="1" x14ac:dyDescent="0.35">
      <c r="A244" s="15">
        <v>238</v>
      </c>
      <c r="B244" s="3" t="s">
        <v>477</v>
      </c>
      <c r="C244" s="3" t="s">
        <v>478</v>
      </c>
      <c r="D244" s="15" t="s">
        <v>178</v>
      </c>
    </row>
    <row r="245" spans="1:4" s="2" customFormat="1" ht="15" customHeight="1" x14ac:dyDescent="0.35">
      <c r="A245" s="15">
        <v>239</v>
      </c>
      <c r="B245" s="3" t="s">
        <v>178</v>
      </c>
      <c r="C245" s="3" t="s">
        <v>479</v>
      </c>
      <c r="D245" s="15"/>
    </row>
    <row r="246" spans="1:4" s="2" customFormat="1" ht="15" customHeight="1" x14ac:dyDescent="0.35">
      <c r="A246" s="15">
        <v>241</v>
      </c>
      <c r="B246" s="3" t="s">
        <v>480</v>
      </c>
      <c r="C246" s="3" t="s">
        <v>481</v>
      </c>
      <c r="D246" s="15" t="s">
        <v>178</v>
      </c>
    </row>
    <row r="247" spans="1:4" s="2" customFormat="1" x14ac:dyDescent="0.35">
      <c r="A247" s="15">
        <v>250</v>
      </c>
      <c r="B247" s="3" t="s">
        <v>482</v>
      </c>
      <c r="C247" s="3" t="s">
        <v>483</v>
      </c>
      <c r="D247" s="15" t="s">
        <v>1358</v>
      </c>
    </row>
    <row r="248" spans="1:4" s="2" customFormat="1" ht="15" customHeight="1" x14ac:dyDescent="0.35">
      <c r="A248" s="15">
        <v>251</v>
      </c>
      <c r="B248" s="3" t="s">
        <v>484</v>
      </c>
      <c r="C248" s="3" t="s">
        <v>485</v>
      </c>
      <c r="D248" s="15" t="s">
        <v>178</v>
      </c>
    </row>
    <row r="249" spans="1:4" s="2" customFormat="1" ht="15" customHeight="1" x14ac:dyDescent="0.35">
      <c r="A249" s="15">
        <v>252</v>
      </c>
      <c r="B249" s="3" t="s">
        <v>486</v>
      </c>
      <c r="C249" s="3" t="s">
        <v>487</v>
      </c>
      <c r="D249" s="15" t="s">
        <v>178</v>
      </c>
    </row>
    <row r="250" spans="1:4" s="2" customFormat="1" ht="15" customHeight="1" x14ac:dyDescent="0.35">
      <c r="A250" s="15">
        <v>253</v>
      </c>
      <c r="B250" s="3" t="s">
        <v>488</v>
      </c>
      <c r="C250" s="3" t="s">
        <v>489</v>
      </c>
      <c r="D250" s="15" t="s">
        <v>178</v>
      </c>
    </row>
    <row r="251" spans="1:4" s="2" customFormat="1" ht="15" customHeight="1" x14ac:dyDescent="0.35">
      <c r="A251" s="15">
        <v>352</v>
      </c>
      <c r="B251" s="3" t="s">
        <v>178</v>
      </c>
      <c r="C251" s="3" t="s">
        <v>490</v>
      </c>
      <c r="D251" s="15" t="s">
        <v>178</v>
      </c>
    </row>
    <row r="252" spans="1:4" s="2" customFormat="1" ht="15" customHeight="1" x14ac:dyDescent="0.35">
      <c r="A252" s="15">
        <v>254</v>
      </c>
      <c r="B252" s="3" t="s">
        <v>491</v>
      </c>
      <c r="C252" s="3" t="s">
        <v>492</v>
      </c>
      <c r="D252" s="15" t="s">
        <v>178</v>
      </c>
    </row>
    <row r="253" spans="1:4" s="2" customFormat="1" x14ac:dyDescent="0.35">
      <c r="A253" s="15">
        <v>255</v>
      </c>
      <c r="B253" s="3" t="s">
        <v>493</v>
      </c>
      <c r="C253" s="3" t="s">
        <v>494</v>
      </c>
      <c r="D253" s="15" t="s">
        <v>178</v>
      </c>
    </row>
    <row r="254" spans="1:4" s="2" customFormat="1" ht="15" customHeight="1" x14ac:dyDescent="0.35">
      <c r="A254" s="15">
        <v>256</v>
      </c>
      <c r="B254" s="3" t="s">
        <v>495</v>
      </c>
      <c r="C254" s="3" t="s">
        <v>496</v>
      </c>
      <c r="D254" s="15" t="s">
        <v>178</v>
      </c>
    </row>
    <row r="255" spans="1:4" s="2" customFormat="1" ht="15" customHeight="1" x14ac:dyDescent="0.35">
      <c r="A255" s="15">
        <v>276</v>
      </c>
      <c r="B255" s="3" t="s">
        <v>497</v>
      </c>
      <c r="C255" s="3" t="s">
        <v>498</v>
      </c>
      <c r="D255" s="15" t="s">
        <v>178</v>
      </c>
    </row>
    <row r="256" spans="1:4" s="2" customFormat="1" ht="15" customHeight="1" x14ac:dyDescent="0.35">
      <c r="A256" s="15">
        <v>277</v>
      </c>
      <c r="B256" s="3" t="s">
        <v>499</v>
      </c>
      <c r="C256" s="3" t="s">
        <v>500</v>
      </c>
      <c r="D256" s="15" t="s">
        <v>178</v>
      </c>
    </row>
    <row r="257" spans="1:4" s="2" customFormat="1" ht="15" customHeight="1" x14ac:dyDescent="0.35">
      <c r="A257" s="15">
        <v>278</v>
      </c>
      <c r="B257" s="3" t="s">
        <v>501</v>
      </c>
      <c r="C257" s="3" t="s">
        <v>502</v>
      </c>
      <c r="D257" s="15" t="s">
        <v>1358</v>
      </c>
    </row>
    <row r="258" spans="1:4" s="2" customFormat="1" ht="15" customHeight="1" x14ac:dyDescent="0.35">
      <c r="A258" s="15">
        <v>279</v>
      </c>
      <c r="B258" s="3" t="s">
        <v>503</v>
      </c>
      <c r="C258" s="3" t="s">
        <v>504</v>
      </c>
      <c r="D258" s="15" t="s">
        <v>178</v>
      </c>
    </row>
    <row r="259" spans="1:4" s="2" customFormat="1" ht="15" customHeight="1" x14ac:dyDescent="0.35">
      <c r="A259" s="15">
        <v>280</v>
      </c>
      <c r="B259" s="3" t="s">
        <v>505</v>
      </c>
      <c r="C259" s="3" t="s">
        <v>506</v>
      </c>
      <c r="D259" s="15" t="s">
        <v>1358</v>
      </c>
    </row>
    <row r="260" spans="1:4" s="2" customFormat="1" ht="15" customHeight="1" x14ac:dyDescent="0.35">
      <c r="A260" s="15">
        <v>281</v>
      </c>
      <c r="B260" s="3" t="s">
        <v>507</v>
      </c>
      <c r="C260" s="3" t="s">
        <v>508</v>
      </c>
      <c r="D260" s="15" t="s">
        <v>1358</v>
      </c>
    </row>
    <row r="261" spans="1:4" s="2" customFormat="1" ht="15" customHeight="1" x14ac:dyDescent="0.35">
      <c r="A261" s="15">
        <v>282</v>
      </c>
      <c r="B261" s="3" t="s">
        <v>509</v>
      </c>
      <c r="C261" s="3" t="s">
        <v>510</v>
      </c>
      <c r="D261" s="15" t="s">
        <v>1358</v>
      </c>
    </row>
    <row r="262" spans="1:4" s="2" customFormat="1" ht="15" customHeight="1" x14ac:dyDescent="0.35">
      <c r="A262" s="15">
        <v>283</v>
      </c>
      <c r="B262" s="3" t="s">
        <v>511</v>
      </c>
      <c r="C262" s="3" t="s">
        <v>512</v>
      </c>
      <c r="D262" s="15" t="s">
        <v>1358</v>
      </c>
    </row>
    <row r="263" spans="1:4" s="2" customFormat="1" ht="45" customHeight="1" x14ac:dyDescent="0.35">
      <c r="A263" s="15">
        <v>284</v>
      </c>
      <c r="B263" s="3" t="s">
        <v>513</v>
      </c>
      <c r="C263" s="3" t="s">
        <v>514</v>
      </c>
      <c r="D263" s="15" t="s">
        <v>1358</v>
      </c>
    </row>
    <row r="264" spans="1:4" s="2" customFormat="1" ht="15" customHeight="1" x14ac:dyDescent="0.35">
      <c r="A264" s="15">
        <v>285</v>
      </c>
      <c r="B264" s="3" t="s">
        <v>515</v>
      </c>
      <c r="C264" s="3" t="s">
        <v>516</v>
      </c>
      <c r="D264" s="15" t="s">
        <v>1358</v>
      </c>
    </row>
    <row r="265" spans="1:4" s="2" customFormat="1" ht="15" customHeight="1" x14ac:dyDescent="0.35">
      <c r="A265" s="15">
        <v>286</v>
      </c>
      <c r="B265" s="3" t="s">
        <v>517</v>
      </c>
      <c r="C265" s="3" t="s">
        <v>518</v>
      </c>
      <c r="D265" s="15" t="s">
        <v>1358</v>
      </c>
    </row>
    <row r="266" spans="1:4" s="2" customFormat="1" ht="30" customHeight="1" x14ac:dyDescent="0.35">
      <c r="A266" s="15">
        <v>287</v>
      </c>
      <c r="B266" s="3" t="s">
        <v>519</v>
      </c>
      <c r="C266" s="3" t="s">
        <v>520</v>
      </c>
      <c r="D266" s="15" t="s">
        <v>1358</v>
      </c>
    </row>
    <row r="267" spans="1:4" s="2" customFormat="1" ht="15" customHeight="1" x14ac:dyDescent="0.35">
      <c r="A267" s="15">
        <v>288</v>
      </c>
      <c r="B267" s="3" t="s">
        <v>521</v>
      </c>
      <c r="C267" s="3" t="s">
        <v>522</v>
      </c>
      <c r="D267" s="15" t="s">
        <v>1358</v>
      </c>
    </row>
    <row r="268" spans="1:4" s="2" customFormat="1" ht="15" customHeight="1" x14ac:dyDescent="0.35">
      <c r="A268" s="15">
        <v>297</v>
      </c>
      <c r="B268" s="3" t="s">
        <v>523</v>
      </c>
      <c r="C268" s="3" t="s">
        <v>524</v>
      </c>
      <c r="D268" s="15" t="s">
        <v>1358</v>
      </c>
    </row>
    <row r="269" spans="1:4" s="2" customFormat="1" ht="15" customHeight="1" x14ac:dyDescent="0.35">
      <c r="A269" s="15">
        <v>289</v>
      </c>
      <c r="B269" s="3" t="s">
        <v>525</v>
      </c>
      <c r="C269" s="3" t="s">
        <v>526</v>
      </c>
      <c r="D269" s="15" t="s">
        <v>1358</v>
      </c>
    </row>
    <row r="270" spans="1:4" s="2" customFormat="1" ht="15" customHeight="1" x14ac:dyDescent="0.35">
      <c r="A270" s="15">
        <v>290</v>
      </c>
      <c r="B270" s="3" t="s">
        <v>527</v>
      </c>
      <c r="C270" s="3" t="s">
        <v>528</v>
      </c>
      <c r="D270" s="15" t="s">
        <v>1358</v>
      </c>
    </row>
    <row r="271" spans="1:4" s="2" customFormat="1" ht="15" customHeight="1" x14ac:dyDescent="0.35">
      <c r="A271" s="15">
        <v>291</v>
      </c>
      <c r="B271" s="3" t="s">
        <v>529</v>
      </c>
      <c r="C271" s="3" t="s">
        <v>530</v>
      </c>
      <c r="D271" s="15" t="s">
        <v>178</v>
      </c>
    </row>
    <row r="272" spans="1:4" s="2" customFormat="1" ht="15" customHeight="1" x14ac:dyDescent="0.35">
      <c r="A272" s="15">
        <v>292</v>
      </c>
      <c r="B272" s="3" t="s">
        <v>531</v>
      </c>
      <c r="C272" s="3" t="s">
        <v>532</v>
      </c>
      <c r="D272" s="15" t="s">
        <v>1358</v>
      </c>
    </row>
    <row r="273" spans="1:4" s="2" customFormat="1" ht="15" customHeight="1" x14ac:dyDescent="0.35">
      <c r="A273" s="15">
        <v>69</v>
      </c>
      <c r="B273" s="3" t="s">
        <v>533</v>
      </c>
      <c r="C273" s="3" t="s">
        <v>534</v>
      </c>
      <c r="D273" s="15" t="s">
        <v>178</v>
      </c>
    </row>
    <row r="274" spans="1:4" s="2" customFormat="1" ht="15" customHeight="1" x14ac:dyDescent="0.35">
      <c r="A274" s="15">
        <v>240</v>
      </c>
      <c r="B274" s="3" t="s">
        <v>535</v>
      </c>
      <c r="C274" s="3" t="s">
        <v>536</v>
      </c>
      <c r="D274" s="15" t="s">
        <v>1358</v>
      </c>
    </row>
    <row r="275" spans="1:4" s="2" customFormat="1" ht="15" customHeight="1" x14ac:dyDescent="0.35">
      <c r="A275" s="15">
        <v>293</v>
      </c>
      <c r="B275" s="3" t="s">
        <v>537</v>
      </c>
      <c r="C275" s="3" t="s">
        <v>538</v>
      </c>
      <c r="D275" s="15" t="s">
        <v>178</v>
      </c>
    </row>
    <row r="276" spans="1:4" s="2" customFormat="1" ht="15" customHeight="1" x14ac:dyDescent="0.35">
      <c r="A276" s="15">
        <v>294</v>
      </c>
      <c r="B276" s="3" t="s">
        <v>539</v>
      </c>
      <c r="C276" s="3" t="s">
        <v>540</v>
      </c>
      <c r="D276" s="15" t="s">
        <v>1358</v>
      </c>
    </row>
    <row r="277" spans="1:4" s="2" customFormat="1" ht="15" customHeight="1" x14ac:dyDescent="0.35">
      <c r="A277" s="15">
        <v>570</v>
      </c>
      <c r="B277" s="3" t="s">
        <v>541</v>
      </c>
      <c r="C277" s="3" t="s">
        <v>542</v>
      </c>
      <c r="D277" s="15" t="s">
        <v>178</v>
      </c>
    </row>
    <row r="278" spans="1:4" s="2" customFormat="1" ht="15" customHeight="1" x14ac:dyDescent="0.35">
      <c r="A278" s="15">
        <v>295</v>
      </c>
      <c r="B278" s="3" t="s">
        <v>543</v>
      </c>
      <c r="C278" s="3" t="s">
        <v>544</v>
      </c>
      <c r="D278" s="15" t="s">
        <v>178</v>
      </c>
    </row>
    <row r="279" spans="1:4" s="2" customFormat="1" ht="15" customHeight="1" x14ac:dyDescent="0.35">
      <c r="A279" s="15">
        <v>300</v>
      </c>
      <c r="B279" s="3" t="s">
        <v>545</v>
      </c>
      <c r="C279" s="3" t="s">
        <v>546</v>
      </c>
      <c r="D279" s="15" t="s">
        <v>1358</v>
      </c>
    </row>
    <row r="280" spans="1:4" s="2" customFormat="1" ht="15" customHeight="1" x14ac:dyDescent="0.35">
      <c r="A280" s="15">
        <v>301</v>
      </c>
      <c r="B280" s="3" t="s">
        <v>547</v>
      </c>
      <c r="C280" s="3" t="s">
        <v>548</v>
      </c>
      <c r="D280" s="15" t="s">
        <v>178</v>
      </c>
    </row>
    <row r="281" spans="1:4" s="2" customFormat="1" ht="15" customHeight="1" x14ac:dyDescent="0.35">
      <c r="A281" s="15">
        <v>302</v>
      </c>
      <c r="B281" s="3" t="s">
        <v>549</v>
      </c>
      <c r="C281" s="3" t="s">
        <v>550</v>
      </c>
      <c r="D281" s="15" t="s">
        <v>178</v>
      </c>
    </row>
    <row r="282" spans="1:4" s="2" customFormat="1" ht="30" customHeight="1" x14ac:dyDescent="0.35">
      <c r="A282" s="15">
        <v>157</v>
      </c>
      <c r="B282" s="3" t="s">
        <v>551</v>
      </c>
      <c r="C282" s="3" t="s">
        <v>552</v>
      </c>
      <c r="D282" s="15" t="s">
        <v>1358</v>
      </c>
    </row>
    <row r="283" spans="1:4" s="2" customFormat="1" ht="15" customHeight="1" x14ac:dyDescent="0.35">
      <c r="A283" s="15">
        <v>303</v>
      </c>
      <c r="B283" s="3" t="s">
        <v>553</v>
      </c>
      <c r="C283" s="3" t="s">
        <v>554</v>
      </c>
      <c r="D283" s="15" t="s">
        <v>178</v>
      </c>
    </row>
    <row r="284" spans="1:4" s="2" customFormat="1" ht="15" customHeight="1" x14ac:dyDescent="0.35">
      <c r="A284" s="15">
        <v>304</v>
      </c>
      <c r="B284" s="3" t="s">
        <v>555</v>
      </c>
      <c r="C284" s="3" t="s">
        <v>556</v>
      </c>
      <c r="D284" s="15" t="s">
        <v>178</v>
      </c>
    </row>
    <row r="285" spans="1:4" s="2" customFormat="1" ht="15" customHeight="1" x14ac:dyDescent="0.35">
      <c r="A285" s="15">
        <v>305</v>
      </c>
      <c r="B285" s="3" t="s">
        <v>557</v>
      </c>
      <c r="C285" s="3" t="s">
        <v>558</v>
      </c>
      <c r="D285" s="15"/>
    </row>
    <row r="286" spans="1:4" s="2" customFormat="1" ht="15" customHeight="1" x14ac:dyDescent="0.35">
      <c r="A286" s="15">
        <v>306</v>
      </c>
      <c r="B286" s="3" t="s">
        <v>559</v>
      </c>
      <c r="C286" s="3" t="s">
        <v>560</v>
      </c>
      <c r="D286" s="15" t="s">
        <v>1358</v>
      </c>
    </row>
    <row r="287" spans="1:4" s="2" customFormat="1" ht="15" customHeight="1" x14ac:dyDescent="0.35">
      <c r="A287" s="15">
        <v>311</v>
      </c>
      <c r="B287" s="3" t="s">
        <v>561</v>
      </c>
      <c r="C287" s="3" t="s">
        <v>562</v>
      </c>
      <c r="D287" s="15" t="s">
        <v>1358</v>
      </c>
    </row>
    <row r="288" spans="1:4" s="2" customFormat="1" ht="15" customHeight="1" x14ac:dyDescent="0.35">
      <c r="A288" s="15">
        <v>312</v>
      </c>
      <c r="B288" s="3" t="s">
        <v>563</v>
      </c>
      <c r="C288" s="3" t="s">
        <v>564</v>
      </c>
      <c r="D288" s="15" t="s">
        <v>1358</v>
      </c>
    </row>
    <row r="289" spans="1:4" s="2" customFormat="1" ht="15" customHeight="1" x14ac:dyDescent="0.35">
      <c r="A289" s="15">
        <v>314</v>
      </c>
      <c r="B289" s="3" t="s">
        <v>565</v>
      </c>
      <c r="C289" s="3" t="s">
        <v>566</v>
      </c>
      <c r="D289" s="15" t="s">
        <v>178</v>
      </c>
    </row>
    <row r="290" spans="1:4" s="2" customFormat="1" ht="15" customHeight="1" x14ac:dyDescent="0.35">
      <c r="A290" s="15">
        <v>315</v>
      </c>
      <c r="B290" s="3" t="s">
        <v>567</v>
      </c>
      <c r="C290" s="3" t="s">
        <v>568</v>
      </c>
      <c r="D290" s="15" t="s">
        <v>178</v>
      </c>
    </row>
    <row r="291" spans="1:4" s="2" customFormat="1" ht="15" customHeight="1" x14ac:dyDescent="0.35">
      <c r="A291" s="15">
        <v>316</v>
      </c>
      <c r="B291" s="3" t="s">
        <v>569</v>
      </c>
      <c r="C291" s="3" t="s">
        <v>570</v>
      </c>
      <c r="D291" s="15" t="s">
        <v>1358</v>
      </c>
    </row>
    <row r="292" spans="1:4" s="2" customFormat="1" ht="15" customHeight="1" x14ac:dyDescent="0.35">
      <c r="A292" s="15">
        <v>320</v>
      </c>
      <c r="B292" s="3" t="s">
        <v>571</v>
      </c>
      <c r="C292" s="3" t="s">
        <v>1182</v>
      </c>
      <c r="D292" s="15" t="s">
        <v>1358</v>
      </c>
    </row>
    <row r="293" spans="1:4" s="2" customFormat="1" ht="15" customHeight="1" x14ac:dyDescent="0.35">
      <c r="A293" s="15">
        <v>319</v>
      </c>
      <c r="B293" s="3" t="s">
        <v>572</v>
      </c>
      <c r="C293" s="3" t="s">
        <v>1183</v>
      </c>
      <c r="D293" s="15" t="s">
        <v>1358</v>
      </c>
    </row>
    <row r="294" spans="1:4" s="2" customFormat="1" ht="15" customHeight="1" x14ac:dyDescent="0.35">
      <c r="A294" s="15">
        <v>638</v>
      </c>
      <c r="B294" s="3" t="s">
        <v>573</v>
      </c>
      <c r="C294" s="3" t="s">
        <v>1184</v>
      </c>
      <c r="D294" s="15" t="s">
        <v>1358</v>
      </c>
    </row>
    <row r="295" spans="1:4" s="2" customFormat="1" ht="15" customHeight="1" x14ac:dyDescent="0.35">
      <c r="A295" s="15">
        <v>321</v>
      </c>
      <c r="B295" s="3" t="s">
        <v>574</v>
      </c>
      <c r="C295" s="3" t="s">
        <v>575</v>
      </c>
      <c r="D295" s="15" t="s">
        <v>1358</v>
      </c>
    </row>
    <row r="296" spans="1:4" s="2" customFormat="1" ht="15" customHeight="1" x14ac:dyDescent="0.35">
      <c r="A296" s="15">
        <v>322</v>
      </c>
      <c r="B296" s="3" t="s">
        <v>576</v>
      </c>
      <c r="C296" s="3" t="s">
        <v>577</v>
      </c>
      <c r="D296" s="15" t="s">
        <v>1358</v>
      </c>
    </row>
    <row r="297" spans="1:4" s="2" customFormat="1" ht="15" customHeight="1" x14ac:dyDescent="0.35">
      <c r="A297" s="15">
        <v>323</v>
      </c>
      <c r="B297" s="3" t="s">
        <v>578</v>
      </c>
      <c r="C297" s="3" t="s">
        <v>579</v>
      </c>
      <c r="D297" s="15" t="s">
        <v>178</v>
      </c>
    </row>
    <row r="298" spans="1:4" s="2" customFormat="1" ht="15" customHeight="1" x14ac:dyDescent="0.35">
      <c r="A298" s="15">
        <v>327</v>
      </c>
      <c r="B298" s="3" t="s">
        <v>580</v>
      </c>
      <c r="C298" s="3" t="s">
        <v>581</v>
      </c>
      <c r="D298" s="15" t="s">
        <v>1358</v>
      </c>
    </row>
    <row r="299" spans="1:4" s="2" customFormat="1" ht="45" customHeight="1" x14ac:dyDescent="0.35">
      <c r="A299" s="15">
        <v>329</v>
      </c>
      <c r="B299" s="3" t="s">
        <v>582</v>
      </c>
      <c r="C299" s="3" t="s">
        <v>583</v>
      </c>
      <c r="D299" s="15" t="s">
        <v>1358</v>
      </c>
    </row>
    <row r="300" spans="1:4" s="2" customFormat="1" ht="30" customHeight="1" x14ac:dyDescent="0.35">
      <c r="A300" s="15">
        <v>330</v>
      </c>
      <c r="B300" s="3" t="s">
        <v>584</v>
      </c>
      <c r="C300" s="3" t="s">
        <v>585</v>
      </c>
      <c r="D300" s="15" t="s">
        <v>178</v>
      </c>
    </row>
    <row r="301" spans="1:4" s="2" customFormat="1" ht="30" customHeight="1" x14ac:dyDescent="0.35">
      <c r="A301" s="15">
        <v>331</v>
      </c>
      <c r="B301" s="3" t="s">
        <v>586</v>
      </c>
      <c r="C301" s="3" t="s">
        <v>587</v>
      </c>
      <c r="D301" s="15" t="s">
        <v>178</v>
      </c>
    </row>
    <row r="302" spans="1:4" s="2" customFormat="1" ht="30" customHeight="1" x14ac:dyDescent="0.35">
      <c r="A302" s="15">
        <v>332</v>
      </c>
      <c r="B302" s="3" t="s">
        <v>588</v>
      </c>
      <c r="C302" s="3" t="s">
        <v>589</v>
      </c>
      <c r="D302" s="15" t="s">
        <v>178</v>
      </c>
    </row>
    <row r="303" spans="1:4" s="2" customFormat="1" ht="30" customHeight="1" x14ac:dyDescent="0.35">
      <c r="A303" s="15">
        <v>298</v>
      </c>
      <c r="B303" s="3" t="s">
        <v>590</v>
      </c>
      <c r="C303" s="3" t="s">
        <v>591</v>
      </c>
      <c r="D303" s="15" t="s">
        <v>1358</v>
      </c>
    </row>
    <row r="304" spans="1:4" s="2" customFormat="1" ht="30" customHeight="1" x14ac:dyDescent="0.35">
      <c r="A304" s="15">
        <v>334</v>
      </c>
      <c r="B304" s="3" t="s">
        <v>592</v>
      </c>
      <c r="C304" s="3" t="s">
        <v>593</v>
      </c>
      <c r="D304" s="15" t="s">
        <v>1358</v>
      </c>
    </row>
    <row r="305" spans="1:4" s="2" customFormat="1" ht="30" customHeight="1" x14ac:dyDescent="0.35">
      <c r="A305" s="15">
        <v>335</v>
      </c>
      <c r="B305" s="3" t="s">
        <v>594</v>
      </c>
      <c r="C305" s="3" t="s">
        <v>595</v>
      </c>
      <c r="D305" s="15" t="s">
        <v>178</v>
      </c>
    </row>
    <row r="306" spans="1:4" s="2" customFormat="1" ht="15" customHeight="1" x14ac:dyDescent="0.35">
      <c r="A306" s="15">
        <v>336</v>
      </c>
      <c r="B306" s="3" t="s">
        <v>596</v>
      </c>
      <c r="C306" s="3" t="s">
        <v>597</v>
      </c>
      <c r="D306" s="15" t="s">
        <v>1358</v>
      </c>
    </row>
    <row r="307" spans="1:4" s="2" customFormat="1" ht="15" customHeight="1" x14ac:dyDescent="0.35">
      <c r="A307" s="15">
        <v>337</v>
      </c>
      <c r="B307" s="3" t="s">
        <v>598</v>
      </c>
      <c r="C307" s="3" t="s">
        <v>599</v>
      </c>
      <c r="D307" s="15" t="s">
        <v>1358</v>
      </c>
    </row>
    <row r="308" spans="1:4" s="2" customFormat="1" ht="15" customHeight="1" x14ac:dyDescent="0.35">
      <c r="A308" s="15">
        <v>299</v>
      </c>
      <c r="B308" s="3" t="s">
        <v>600</v>
      </c>
      <c r="C308" s="3" t="s">
        <v>601</v>
      </c>
      <c r="D308" s="15" t="s">
        <v>1358</v>
      </c>
    </row>
    <row r="309" spans="1:4" s="2" customFormat="1" ht="30" customHeight="1" x14ac:dyDescent="0.35">
      <c r="A309" s="15">
        <v>338</v>
      </c>
      <c r="B309" s="3" t="s">
        <v>602</v>
      </c>
      <c r="C309" s="3" t="s">
        <v>603</v>
      </c>
      <c r="D309" s="15" t="s">
        <v>178</v>
      </c>
    </row>
    <row r="310" spans="1:4" s="2" customFormat="1" ht="15" customHeight="1" x14ac:dyDescent="0.35">
      <c r="A310" s="15">
        <v>339</v>
      </c>
      <c r="B310" s="3" t="s">
        <v>604</v>
      </c>
      <c r="C310" s="3" t="s">
        <v>605</v>
      </c>
      <c r="D310" s="15" t="s">
        <v>1358</v>
      </c>
    </row>
    <row r="311" spans="1:4" s="2" customFormat="1" ht="30" customHeight="1" x14ac:dyDescent="0.35">
      <c r="A311" s="15">
        <v>340</v>
      </c>
      <c r="B311" s="3" t="s">
        <v>606</v>
      </c>
      <c r="C311" s="3" t="s">
        <v>607</v>
      </c>
      <c r="D311" s="15" t="s">
        <v>178</v>
      </c>
    </row>
    <row r="312" spans="1:4" s="2" customFormat="1" ht="15" customHeight="1" x14ac:dyDescent="0.35">
      <c r="A312" s="15">
        <v>341</v>
      </c>
      <c r="B312" s="3" t="s">
        <v>608</v>
      </c>
      <c r="C312" s="3" t="s">
        <v>609</v>
      </c>
      <c r="D312" s="15" t="s">
        <v>178</v>
      </c>
    </row>
    <row r="313" spans="1:4" s="2" customFormat="1" ht="15" customHeight="1" x14ac:dyDescent="0.35">
      <c r="A313" s="15">
        <v>342</v>
      </c>
      <c r="B313" s="3" t="s">
        <v>610</v>
      </c>
      <c r="C313" s="3" t="s">
        <v>611</v>
      </c>
      <c r="D313" s="15" t="s">
        <v>178</v>
      </c>
    </row>
    <row r="314" spans="1:4" s="2" customFormat="1" ht="15" customHeight="1" x14ac:dyDescent="0.35">
      <c r="A314" s="15">
        <v>343</v>
      </c>
      <c r="B314" s="3" t="s">
        <v>612</v>
      </c>
      <c r="C314" s="3" t="s">
        <v>1185</v>
      </c>
      <c r="D314" s="15" t="s">
        <v>178</v>
      </c>
    </row>
    <row r="315" spans="1:4" s="2" customFormat="1" ht="30" customHeight="1" x14ac:dyDescent="0.35">
      <c r="A315" s="15">
        <v>344</v>
      </c>
      <c r="B315" s="3" t="s">
        <v>613</v>
      </c>
      <c r="C315" s="3" t="s">
        <v>1186</v>
      </c>
      <c r="D315" s="15" t="s">
        <v>178</v>
      </c>
    </row>
    <row r="316" spans="1:4" s="2" customFormat="1" ht="15" customHeight="1" x14ac:dyDescent="0.35">
      <c r="A316" s="15">
        <v>345</v>
      </c>
      <c r="B316" s="3" t="s">
        <v>614</v>
      </c>
      <c r="C316" s="3" t="s">
        <v>615</v>
      </c>
      <c r="D316" s="15" t="s">
        <v>178</v>
      </c>
    </row>
    <row r="317" spans="1:4" s="2" customFormat="1" ht="15" customHeight="1" x14ac:dyDescent="0.35">
      <c r="A317" s="15">
        <v>346</v>
      </c>
      <c r="B317" s="3" t="s">
        <v>616</v>
      </c>
      <c r="C317" s="3" t="s">
        <v>617</v>
      </c>
      <c r="D317" s="15" t="s">
        <v>1358</v>
      </c>
    </row>
    <row r="318" spans="1:4" s="2" customFormat="1" ht="15" customHeight="1" x14ac:dyDescent="0.35">
      <c r="A318" s="15">
        <v>347</v>
      </c>
      <c r="B318" s="3" t="s">
        <v>618</v>
      </c>
      <c r="C318" s="3" t="s">
        <v>619</v>
      </c>
      <c r="D318" s="15" t="s">
        <v>178</v>
      </c>
    </row>
    <row r="319" spans="1:4" s="2" customFormat="1" ht="15" customHeight="1" x14ac:dyDescent="0.35">
      <c r="A319" s="15">
        <v>348</v>
      </c>
      <c r="B319" s="3" t="s">
        <v>620</v>
      </c>
      <c r="C319" s="3" t="s">
        <v>621</v>
      </c>
      <c r="D319" s="15" t="s">
        <v>178</v>
      </c>
    </row>
    <row r="320" spans="1:4" s="2" customFormat="1" ht="15" customHeight="1" x14ac:dyDescent="0.35">
      <c r="A320" s="15">
        <v>349</v>
      </c>
      <c r="B320" s="3" t="s">
        <v>178</v>
      </c>
      <c r="C320" s="3" t="s">
        <v>622</v>
      </c>
      <c r="D320" s="15" t="s">
        <v>1358</v>
      </c>
    </row>
    <row r="321" spans="1:4" s="2" customFormat="1" ht="15" customHeight="1" x14ac:dyDescent="0.35">
      <c r="A321" s="15">
        <v>350</v>
      </c>
      <c r="B321" s="3" t="s">
        <v>178</v>
      </c>
      <c r="C321" s="3" t="s">
        <v>1165</v>
      </c>
      <c r="D321" s="15" t="s">
        <v>178</v>
      </c>
    </row>
    <row r="322" spans="1:4" s="2" customFormat="1" x14ac:dyDescent="0.35">
      <c r="A322" s="15">
        <v>359</v>
      </c>
      <c r="B322" s="3" t="s">
        <v>623</v>
      </c>
      <c r="C322" s="3" t="s">
        <v>624</v>
      </c>
      <c r="D322" s="15" t="s">
        <v>178</v>
      </c>
    </row>
    <row r="323" spans="1:4" s="2" customFormat="1" x14ac:dyDescent="0.35">
      <c r="A323" s="15">
        <v>360</v>
      </c>
      <c r="B323" s="3" t="s">
        <v>625</v>
      </c>
      <c r="C323" s="3" t="s">
        <v>626</v>
      </c>
      <c r="D323" s="15" t="s">
        <v>178</v>
      </c>
    </row>
    <row r="324" spans="1:4" s="2" customFormat="1" ht="15" customHeight="1" x14ac:dyDescent="0.35">
      <c r="A324" s="15">
        <v>361</v>
      </c>
      <c r="B324" s="3" t="s">
        <v>627</v>
      </c>
      <c r="C324" s="3" t="s">
        <v>628</v>
      </c>
      <c r="D324" s="15" t="s">
        <v>178</v>
      </c>
    </row>
    <row r="325" spans="1:4" s="2" customFormat="1" ht="15" customHeight="1" x14ac:dyDescent="0.35">
      <c r="A325" s="15">
        <v>362</v>
      </c>
      <c r="B325" s="3" t="s">
        <v>629</v>
      </c>
      <c r="C325" s="3" t="s">
        <v>630</v>
      </c>
      <c r="D325" s="15" t="s">
        <v>178</v>
      </c>
    </row>
    <row r="326" spans="1:4" s="2" customFormat="1" ht="15" customHeight="1" x14ac:dyDescent="0.35">
      <c r="A326" s="15">
        <v>363</v>
      </c>
      <c r="B326" s="3" t="s">
        <v>631</v>
      </c>
      <c r="C326" s="3" t="s">
        <v>632</v>
      </c>
      <c r="D326" s="15" t="s">
        <v>178</v>
      </c>
    </row>
    <row r="327" spans="1:4" s="2" customFormat="1" ht="15" customHeight="1" x14ac:dyDescent="0.35">
      <c r="A327" s="15">
        <v>428</v>
      </c>
      <c r="B327" s="3" t="s">
        <v>633</v>
      </c>
      <c r="C327" s="3" t="s">
        <v>634</v>
      </c>
      <c r="D327" s="15" t="s">
        <v>1358</v>
      </c>
    </row>
    <row r="328" spans="1:4" s="2" customFormat="1" ht="15" customHeight="1" x14ac:dyDescent="0.35">
      <c r="A328" s="104">
        <v>364</v>
      </c>
      <c r="B328" s="3" t="s">
        <v>635</v>
      </c>
      <c r="C328" s="3" t="s">
        <v>636</v>
      </c>
      <c r="D328" s="15" t="s">
        <v>1358</v>
      </c>
    </row>
    <row r="329" spans="1:4" s="2" customFormat="1" ht="15" customHeight="1" x14ac:dyDescent="0.35">
      <c r="A329" s="15">
        <v>365</v>
      </c>
      <c r="B329" s="3" t="s">
        <v>178</v>
      </c>
      <c r="C329" s="3" t="s">
        <v>1166</v>
      </c>
      <c r="D329" s="15" t="s">
        <v>1358</v>
      </c>
    </row>
    <row r="330" spans="1:4" s="2" customFormat="1" ht="15" customHeight="1" x14ac:dyDescent="0.35">
      <c r="A330" s="15">
        <v>366</v>
      </c>
      <c r="B330" s="3" t="s">
        <v>637</v>
      </c>
      <c r="C330" s="3" t="s">
        <v>638</v>
      </c>
      <c r="D330" s="15" t="s">
        <v>1358</v>
      </c>
    </row>
    <row r="331" spans="1:4" s="2" customFormat="1" x14ac:dyDescent="0.35">
      <c r="A331" s="15">
        <v>367</v>
      </c>
      <c r="B331" s="3" t="s">
        <v>639</v>
      </c>
      <c r="C331" s="3" t="s">
        <v>640</v>
      </c>
      <c r="D331" s="15" t="s">
        <v>1358</v>
      </c>
    </row>
    <row r="332" spans="1:4" s="2" customFormat="1" ht="15" customHeight="1" x14ac:dyDescent="0.35">
      <c r="A332" s="15">
        <v>639</v>
      </c>
      <c r="B332" s="3" t="s">
        <v>641</v>
      </c>
      <c r="C332" s="3" t="s">
        <v>642</v>
      </c>
      <c r="D332" s="15" t="s">
        <v>1358</v>
      </c>
    </row>
    <row r="333" spans="1:4" s="2" customFormat="1" ht="15" customHeight="1" x14ac:dyDescent="0.35">
      <c r="A333" s="15">
        <v>368</v>
      </c>
      <c r="B333" s="3" t="s">
        <v>178</v>
      </c>
      <c r="C333" s="3" t="s">
        <v>1167</v>
      </c>
      <c r="D333" s="15" t="s">
        <v>1358</v>
      </c>
    </row>
    <row r="334" spans="1:4" s="2" customFormat="1" ht="15" customHeight="1" x14ac:dyDescent="0.35">
      <c r="A334" s="15">
        <v>369</v>
      </c>
      <c r="B334" s="3" t="s">
        <v>643</v>
      </c>
      <c r="C334" s="3" t="s">
        <v>644</v>
      </c>
      <c r="D334" s="15" t="s">
        <v>1358</v>
      </c>
    </row>
    <row r="335" spans="1:4" s="2" customFormat="1" ht="15" customHeight="1" x14ac:dyDescent="0.35">
      <c r="A335" s="15">
        <v>370</v>
      </c>
      <c r="B335" s="3" t="s">
        <v>645</v>
      </c>
      <c r="C335" s="3" t="s">
        <v>646</v>
      </c>
      <c r="D335" s="15" t="s">
        <v>1358</v>
      </c>
    </row>
    <row r="336" spans="1:4" s="2" customFormat="1" x14ac:dyDescent="0.35">
      <c r="A336" s="15">
        <v>640</v>
      </c>
      <c r="B336" s="3" t="s">
        <v>647</v>
      </c>
      <c r="C336" s="3" t="s">
        <v>648</v>
      </c>
      <c r="D336" s="15" t="s">
        <v>1358</v>
      </c>
    </row>
    <row r="337" spans="1:4" s="2" customFormat="1" ht="15" customHeight="1" x14ac:dyDescent="0.35">
      <c r="A337" s="15">
        <v>371</v>
      </c>
      <c r="B337" s="3" t="s">
        <v>649</v>
      </c>
      <c r="C337" s="3" t="s">
        <v>650</v>
      </c>
      <c r="D337" s="15" t="s">
        <v>1358</v>
      </c>
    </row>
    <row r="338" spans="1:4" s="2" customFormat="1" ht="15" customHeight="1" x14ac:dyDescent="0.35">
      <c r="A338" s="15">
        <v>641</v>
      </c>
      <c r="B338" s="3" t="s">
        <v>651</v>
      </c>
      <c r="C338" s="3" t="s">
        <v>652</v>
      </c>
      <c r="D338" s="15" t="s">
        <v>1358</v>
      </c>
    </row>
    <row r="339" spans="1:4" s="2" customFormat="1" ht="15" customHeight="1" x14ac:dyDescent="0.35">
      <c r="A339" s="15">
        <v>372</v>
      </c>
      <c r="B339" s="3" t="s">
        <v>653</v>
      </c>
      <c r="C339" s="3" t="s">
        <v>654</v>
      </c>
      <c r="D339" s="15" t="s">
        <v>1358</v>
      </c>
    </row>
    <row r="340" spans="1:4" s="2" customFormat="1" ht="15" customHeight="1" x14ac:dyDescent="0.35">
      <c r="A340" s="15">
        <v>642</v>
      </c>
      <c r="B340" s="3" t="s">
        <v>655</v>
      </c>
      <c r="C340" s="3" t="s">
        <v>656</v>
      </c>
      <c r="D340" s="15" t="s">
        <v>1358</v>
      </c>
    </row>
    <row r="341" spans="1:4" s="2" customFormat="1" ht="15" customHeight="1" x14ac:dyDescent="0.35">
      <c r="A341" s="15">
        <v>643</v>
      </c>
      <c r="B341" s="3" t="s">
        <v>657</v>
      </c>
      <c r="C341" s="3" t="s">
        <v>658</v>
      </c>
      <c r="D341" s="15" t="s">
        <v>1358</v>
      </c>
    </row>
    <row r="342" spans="1:4" s="2" customFormat="1" ht="15" customHeight="1" x14ac:dyDescent="0.35">
      <c r="A342" s="15">
        <v>644</v>
      </c>
      <c r="B342" s="3" t="s">
        <v>659</v>
      </c>
      <c r="C342" s="3" t="s">
        <v>660</v>
      </c>
      <c r="D342" s="15" t="s">
        <v>1358</v>
      </c>
    </row>
    <row r="343" spans="1:4" s="2" customFormat="1" ht="15" customHeight="1" x14ac:dyDescent="0.35">
      <c r="A343" s="15">
        <v>373</v>
      </c>
      <c r="B343" s="3" t="s">
        <v>661</v>
      </c>
      <c r="C343" s="3" t="s">
        <v>662</v>
      </c>
      <c r="D343" s="15" t="s">
        <v>1358</v>
      </c>
    </row>
    <row r="344" spans="1:4" s="2" customFormat="1" ht="15" customHeight="1" x14ac:dyDescent="0.35">
      <c r="A344" s="15">
        <v>376</v>
      </c>
      <c r="B344" s="3" t="s">
        <v>663</v>
      </c>
      <c r="C344" s="3" t="s">
        <v>664</v>
      </c>
      <c r="D344" s="15" t="s">
        <v>178</v>
      </c>
    </row>
    <row r="345" spans="1:4" s="2" customFormat="1" ht="15" customHeight="1" x14ac:dyDescent="0.35">
      <c r="A345" s="15">
        <v>377</v>
      </c>
      <c r="B345" s="3" t="s">
        <v>665</v>
      </c>
      <c r="C345" s="3" t="s">
        <v>666</v>
      </c>
      <c r="D345" s="15" t="s">
        <v>178</v>
      </c>
    </row>
    <row r="346" spans="1:4" s="2" customFormat="1" ht="15" customHeight="1" x14ac:dyDescent="0.35">
      <c r="A346" s="15">
        <v>378</v>
      </c>
      <c r="B346" s="3" t="s">
        <v>667</v>
      </c>
      <c r="C346" s="3" t="s">
        <v>668</v>
      </c>
      <c r="D346" s="15" t="s">
        <v>178</v>
      </c>
    </row>
    <row r="347" spans="1:4" s="2" customFormat="1" ht="15" customHeight="1" x14ac:dyDescent="0.35">
      <c r="A347" s="15">
        <v>379</v>
      </c>
      <c r="B347" s="3" t="s">
        <v>669</v>
      </c>
      <c r="C347" s="3" t="s">
        <v>670</v>
      </c>
      <c r="D347" s="15" t="s">
        <v>178</v>
      </c>
    </row>
    <row r="348" spans="1:4" s="2" customFormat="1" ht="15" customHeight="1" x14ac:dyDescent="0.35">
      <c r="A348" s="15">
        <v>380</v>
      </c>
      <c r="B348" s="3" t="s">
        <v>671</v>
      </c>
      <c r="C348" s="3" t="s">
        <v>672</v>
      </c>
      <c r="D348" s="15" t="s">
        <v>178</v>
      </c>
    </row>
    <row r="349" spans="1:4" s="2" customFormat="1" ht="15" customHeight="1" x14ac:dyDescent="0.35">
      <c r="A349" s="15">
        <v>381</v>
      </c>
      <c r="B349" s="3" t="s">
        <v>673</v>
      </c>
      <c r="C349" s="3" t="s">
        <v>674</v>
      </c>
      <c r="D349" s="15" t="s">
        <v>1358</v>
      </c>
    </row>
    <row r="350" spans="1:4" s="2" customFormat="1" ht="30" customHeight="1" x14ac:dyDescent="0.35">
      <c r="A350" s="15">
        <v>382</v>
      </c>
      <c r="B350" s="3" t="s">
        <v>675</v>
      </c>
      <c r="C350" s="3" t="s">
        <v>676</v>
      </c>
      <c r="D350" s="15" t="s">
        <v>1358</v>
      </c>
    </row>
    <row r="351" spans="1:4" s="2" customFormat="1" ht="15" customHeight="1" x14ac:dyDescent="0.35">
      <c r="A351" s="15">
        <v>383</v>
      </c>
      <c r="B351" s="3" t="s">
        <v>677</v>
      </c>
      <c r="C351" s="3" t="s">
        <v>678</v>
      </c>
      <c r="D351" s="15" t="s">
        <v>178</v>
      </c>
    </row>
    <row r="352" spans="1:4" s="2" customFormat="1" ht="15" customHeight="1" x14ac:dyDescent="0.35">
      <c r="A352" s="15">
        <v>384</v>
      </c>
      <c r="B352" s="3" t="s">
        <v>679</v>
      </c>
      <c r="C352" s="3" t="s">
        <v>680</v>
      </c>
      <c r="D352" s="15" t="s">
        <v>178</v>
      </c>
    </row>
    <row r="353" spans="1:4" s="2" customFormat="1" ht="15" customHeight="1" x14ac:dyDescent="0.35">
      <c r="A353" s="15">
        <v>385</v>
      </c>
      <c r="B353" s="3" t="s">
        <v>681</v>
      </c>
      <c r="C353" s="3" t="s">
        <v>682</v>
      </c>
      <c r="D353" s="15" t="s">
        <v>178</v>
      </c>
    </row>
    <row r="354" spans="1:4" s="2" customFormat="1" ht="15" customHeight="1" x14ac:dyDescent="0.35">
      <c r="A354" s="15">
        <v>386</v>
      </c>
      <c r="B354" s="3" t="s">
        <v>683</v>
      </c>
      <c r="C354" s="3" t="s">
        <v>684</v>
      </c>
      <c r="D354" s="15" t="s">
        <v>178</v>
      </c>
    </row>
    <row r="355" spans="1:4" s="2" customFormat="1" ht="15" customHeight="1" x14ac:dyDescent="0.35">
      <c r="A355" s="15">
        <v>387</v>
      </c>
      <c r="B355" s="3" t="s">
        <v>685</v>
      </c>
      <c r="C355" s="3" t="s">
        <v>686</v>
      </c>
      <c r="D355" s="15" t="s">
        <v>178</v>
      </c>
    </row>
    <row r="356" spans="1:4" s="2" customFormat="1" ht="30" customHeight="1" x14ac:dyDescent="0.35">
      <c r="A356" s="15">
        <v>388</v>
      </c>
      <c r="B356" s="3" t="s">
        <v>687</v>
      </c>
      <c r="C356" s="3" t="s">
        <v>688</v>
      </c>
      <c r="D356" s="15" t="s">
        <v>1358</v>
      </c>
    </row>
    <row r="357" spans="1:4" s="2" customFormat="1" ht="30" customHeight="1" x14ac:dyDescent="0.35">
      <c r="A357" s="15">
        <v>389</v>
      </c>
      <c r="B357" s="3" t="s">
        <v>689</v>
      </c>
      <c r="C357" s="3" t="s">
        <v>690</v>
      </c>
      <c r="D357" s="15" t="s">
        <v>1358</v>
      </c>
    </row>
    <row r="358" spans="1:4" s="2" customFormat="1" ht="15" customHeight="1" x14ac:dyDescent="0.35">
      <c r="A358" s="15">
        <v>177</v>
      </c>
      <c r="B358" s="3" t="s">
        <v>691</v>
      </c>
      <c r="C358" s="3" t="s">
        <v>692</v>
      </c>
      <c r="D358" s="15" t="s">
        <v>178</v>
      </c>
    </row>
    <row r="359" spans="1:4" s="2" customFormat="1" ht="15" customHeight="1" x14ac:dyDescent="0.35">
      <c r="A359" s="15">
        <v>178</v>
      </c>
      <c r="B359" s="3" t="s">
        <v>693</v>
      </c>
      <c r="C359" s="3" t="s">
        <v>694</v>
      </c>
      <c r="D359" s="15" t="s">
        <v>178</v>
      </c>
    </row>
    <row r="360" spans="1:4" s="2" customFormat="1" ht="15" customHeight="1" x14ac:dyDescent="0.35">
      <c r="A360" s="15">
        <v>179</v>
      </c>
      <c r="B360" s="3" t="s">
        <v>695</v>
      </c>
      <c r="C360" s="3" t="s">
        <v>696</v>
      </c>
      <c r="D360" s="15" t="s">
        <v>178</v>
      </c>
    </row>
    <row r="361" spans="1:4" s="2" customFormat="1" ht="15" customHeight="1" x14ac:dyDescent="0.35">
      <c r="A361" s="15">
        <v>180</v>
      </c>
      <c r="B361" s="3" t="s">
        <v>697</v>
      </c>
      <c r="C361" s="3" t="s">
        <v>698</v>
      </c>
      <c r="D361" s="15" t="s">
        <v>1358</v>
      </c>
    </row>
    <row r="362" spans="1:4" s="2" customFormat="1" ht="15" customHeight="1" x14ac:dyDescent="0.35">
      <c r="A362" s="15">
        <v>390</v>
      </c>
      <c r="B362" s="3" t="s">
        <v>699</v>
      </c>
      <c r="C362" s="3" t="s">
        <v>700</v>
      </c>
      <c r="D362" s="15" t="s">
        <v>178</v>
      </c>
    </row>
    <row r="363" spans="1:4" s="2" customFormat="1" ht="15" customHeight="1" x14ac:dyDescent="0.35">
      <c r="A363" s="15">
        <v>391</v>
      </c>
      <c r="B363" s="3" t="s">
        <v>701</v>
      </c>
      <c r="C363" s="3" t="s">
        <v>702</v>
      </c>
      <c r="D363" s="15" t="s">
        <v>178</v>
      </c>
    </row>
    <row r="364" spans="1:4" s="2" customFormat="1" ht="15" customHeight="1" x14ac:dyDescent="0.35">
      <c r="A364" s="15">
        <v>181</v>
      </c>
      <c r="B364" s="3" t="s">
        <v>703</v>
      </c>
      <c r="C364" s="3" t="s">
        <v>704</v>
      </c>
      <c r="D364" s="15" t="s">
        <v>178</v>
      </c>
    </row>
    <row r="365" spans="1:4" s="2" customFormat="1" ht="15" customHeight="1" x14ac:dyDescent="0.35">
      <c r="A365" s="15">
        <v>182</v>
      </c>
      <c r="B365" s="3" t="s">
        <v>705</v>
      </c>
      <c r="C365" s="3" t="s">
        <v>706</v>
      </c>
      <c r="D365" s="15" t="s">
        <v>178</v>
      </c>
    </row>
    <row r="366" spans="1:4" s="2" customFormat="1" ht="15" customHeight="1" x14ac:dyDescent="0.35">
      <c r="A366" s="15">
        <v>392</v>
      </c>
      <c r="B366" s="3" t="s">
        <v>707</v>
      </c>
      <c r="C366" s="3" t="s">
        <v>708</v>
      </c>
      <c r="D366" s="15" t="s">
        <v>178</v>
      </c>
    </row>
    <row r="367" spans="1:4" s="2" customFormat="1" ht="15" customHeight="1" x14ac:dyDescent="0.35">
      <c r="A367" s="15">
        <v>393</v>
      </c>
      <c r="B367" s="3" t="s">
        <v>709</v>
      </c>
      <c r="C367" s="3" t="s">
        <v>710</v>
      </c>
      <c r="D367" s="15" t="s">
        <v>178</v>
      </c>
    </row>
    <row r="368" spans="1:4" s="2" customFormat="1" ht="15" customHeight="1" x14ac:dyDescent="0.35">
      <c r="A368" s="15">
        <v>394</v>
      </c>
      <c r="B368" s="3" t="s">
        <v>711</v>
      </c>
      <c r="C368" s="3" t="s">
        <v>712</v>
      </c>
      <c r="D368" s="15" t="s">
        <v>1358</v>
      </c>
    </row>
    <row r="369" spans="1:4" s="2" customFormat="1" ht="15" customHeight="1" x14ac:dyDescent="0.35">
      <c r="A369" s="15">
        <v>395</v>
      </c>
      <c r="B369" s="3" t="s">
        <v>713</v>
      </c>
      <c r="C369" s="3" t="s">
        <v>714</v>
      </c>
      <c r="D369" s="15" t="s">
        <v>1358</v>
      </c>
    </row>
    <row r="370" spans="1:4" s="2" customFormat="1" ht="15" customHeight="1" x14ac:dyDescent="0.35">
      <c r="A370" s="15">
        <v>396</v>
      </c>
      <c r="B370" s="3" t="s">
        <v>715</v>
      </c>
      <c r="C370" s="3" t="s">
        <v>716</v>
      </c>
      <c r="D370" s="15" t="s">
        <v>178</v>
      </c>
    </row>
    <row r="371" spans="1:4" s="2" customFormat="1" ht="15" customHeight="1" x14ac:dyDescent="0.35">
      <c r="A371" s="15">
        <v>397</v>
      </c>
      <c r="B371" s="3" t="s">
        <v>717</v>
      </c>
      <c r="C371" s="3" t="s">
        <v>718</v>
      </c>
      <c r="D371" s="15" t="s">
        <v>178</v>
      </c>
    </row>
    <row r="372" spans="1:4" s="2" customFormat="1" ht="15" customHeight="1" x14ac:dyDescent="0.35">
      <c r="A372" s="15">
        <v>398</v>
      </c>
      <c r="B372" s="3" t="s">
        <v>719</v>
      </c>
      <c r="C372" s="3" t="s">
        <v>720</v>
      </c>
      <c r="D372" s="15" t="s">
        <v>178</v>
      </c>
    </row>
    <row r="373" spans="1:4" s="2" customFormat="1" ht="15" customHeight="1" x14ac:dyDescent="0.35">
      <c r="A373" s="15">
        <v>399</v>
      </c>
      <c r="B373" s="3" t="s">
        <v>721</v>
      </c>
      <c r="C373" s="3" t="s">
        <v>1187</v>
      </c>
      <c r="D373" s="15" t="s">
        <v>178</v>
      </c>
    </row>
    <row r="374" spans="1:4" s="2" customFormat="1" ht="15" customHeight="1" x14ac:dyDescent="0.35">
      <c r="A374" s="15">
        <v>400</v>
      </c>
      <c r="B374" s="3" t="s">
        <v>722</v>
      </c>
      <c r="C374" s="3" t="s">
        <v>723</v>
      </c>
      <c r="D374" s="15" t="s">
        <v>178</v>
      </c>
    </row>
    <row r="375" spans="1:4" s="2" customFormat="1" ht="15" customHeight="1" x14ac:dyDescent="0.35">
      <c r="A375" s="15">
        <v>589</v>
      </c>
      <c r="B375" s="3" t="s">
        <v>724</v>
      </c>
      <c r="C375" s="3" t="s">
        <v>725</v>
      </c>
      <c r="D375" s="15" t="s">
        <v>178</v>
      </c>
    </row>
    <row r="376" spans="1:4" s="2" customFormat="1" ht="15" customHeight="1" x14ac:dyDescent="0.35">
      <c r="A376" s="15">
        <v>446</v>
      </c>
      <c r="B376" s="3" t="s">
        <v>726</v>
      </c>
      <c r="C376" s="3" t="s">
        <v>727</v>
      </c>
      <c r="D376" s="15" t="s">
        <v>1358</v>
      </c>
    </row>
    <row r="377" spans="1:4" s="2" customFormat="1" ht="15" customHeight="1" x14ac:dyDescent="0.35">
      <c r="A377" s="15">
        <v>124</v>
      </c>
      <c r="B377" s="3" t="s">
        <v>728</v>
      </c>
      <c r="C377" s="3" t="s">
        <v>729</v>
      </c>
      <c r="D377" s="15" t="s">
        <v>1358</v>
      </c>
    </row>
    <row r="378" spans="1:4" s="2" customFormat="1" ht="15" customHeight="1" x14ac:dyDescent="0.35">
      <c r="A378" s="15">
        <v>485</v>
      </c>
      <c r="B378" s="3" t="s">
        <v>730</v>
      </c>
      <c r="C378" s="3" t="s">
        <v>731</v>
      </c>
      <c r="D378" s="15" t="s">
        <v>178</v>
      </c>
    </row>
    <row r="379" spans="1:4" s="2" customFormat="1" ht="15" customHeight="1" x14ac:dyDescent="0.35">
      <c r="A379" s="15">
        <v>486</v>
      </c>
      <c r="B379" s="3" t="s">
        <v>732</v>
      </c>
      <c r="C379" s="3" t="s">
        <v>733</v>
      </c>
      <c r="D379" s="15" t="s">
        <v>1358</v>
      </c>
    </row>
    <row r="380" spans="1:4" s="2" customFormat="1" ht="15" customHeight="1" x14ac:dyDescent="0.35">
      <c r="A380" s="15">
        <v>487</v>
      </c>
      <c r="B380" s="3" t="s">
        <v>734</v>
      </c>
      <c r="C380" s="3" t="s">
        <v>735</v>
      </c>
      <c r="D380" s="15" t="s">
        <v>178</v>
      </c>
    </row>
    <row r="381" spans="1:4" s="2" customFormat="1" ht="15" customHeight="1" x14ac:dyDescent="0.35">
      <c r="A381" s="15">
        <v>489</v>
      </c>
      <c r="B381" s="3" t="s">
        <v>178</v>
      </c>
      <c r="C381" s="3" t="s">
        <v>1168</v>
      </c>
      <c r="D381" s="15" t="s">
        <v>178</v>
      </c>
    </row>
    <row r="382" spans="1:4" s="2" customFormat="1" ht="30" customHeight="1" x14ac:dyDescent="0.35">
      <c r="A382" s="15">
        <v>490</v>
      </c>
      <c r="B382" s="3" t="s">
        <v>736</v>
      </c>
      <c r="C382" s="3" t="s">
        <v>737</v>
      </c>
      <c r="D382" s="15" t="s">
        <v>178</v>
      </c>
    </row>
    <row r="383" spans="1:4" s="2" customFormat="1" ht="15" customHeight="1" x14ac:dyDescent="0.35">
      <c r="A383" s="15">
        <v>491</v>
      </c>
      <c r="B383" s="3" t="s">
        <v>738</v>
      </c>
      <c r="C383" s="3" t="s">
        <v>739</v>
      </c>
      <c r="D383" s="15" t="s">
        <v>178</v>
      </c>
    </row>
    <row r="384" spans="1:4" s="2" customFormat="1" x14ac:dyDescent="0.35">
      <c r="A384" s="15">
        <v>492</v>
      </c>
      <c r="B384" s="3" t="s">
        <v>740</v>
      </c>
      <c r="C384" s="3" t="s">
        <v>741</v>
      </c>
      <c r="D384" s="15" t="s">
        <v>178</v>
      </c>
    </row>
    <row r="385" spans="1:4" s="2" customFormat="1" ht="15" customHeight="1" x14ac:dyDescent="0.35">
      <c r="A385" s="15">
        <v>493</v>
      </c>
      <c r="B385" s="3" t="s">
        <v>742</v>
      </c>
      <c r="C385" s="3" t="s">
        <v>743</v>
      </c>
      <c r="D385" s="15" t="s">
        <v>178</v>
      </c>
    </row>
    <row r="386" spans="1:4" s="2" customFormat="1" ht="30" customHeight="1" x14ac:dyDescent="0.35">
      <c r="A386" s="15">
        <v>494</v>
      </c>
      <c r="B386" s="3" t="s">
        <v>744</v>
      </c>
      <c r="C386" s="3" t="s">
        <v>745</v>
      </c>
      <c r="D386" s="15" t="s">
        <v>178</v>
      </c>
    </row>
    <row r="387" spans="1:4" s="2" customFormat="1" ht="15" customHeight="1" x14ac:dyDescent="0.35">
      <c r="A387" s="15">
        <v>495</v>
      </c>
      <c r="B387" s="3" t="s">
        <v>746</v>
      </c>
      <c r="C387" s="3" t="s">
        <v>747</v>
      </c>
      <c r="D387" s="15" t="s">
        <v>178</v>
      </c>
    </row>
    <row r="388" spans="1:4" s="2" customFormat="1" ht="15" customHeight="1" x14ac:dyDescent="0.35">
      <c r="A388" s="15">
        <v>496</v>
      </c>
      <c r="B388" s="3" t="s">
        <v>748</v>
      </c>
      <c r="C388" s="3" t="s">
        <v>749</v>
      </c>
      <c r="D388" s="15" t="s">
        <v>178</v>
      </c>
    </row>
    <row r="389" spans="1:4" s="2" customFormat="1" ht="15" customHeight="1" x14ac:dyDescent="0.35">
      <c r="A389" s="15">
        <v>497</v>
      </c>
      <c r="B389" s="3" t="s">
        <v>750</v>
      </c>
      <c r="C389" s="3" t="s">
        <v>751</v>
      </c>
      <c r="D389" s="15" t="s">
        <v>1358</v>
      </c>
    </row>
    <row r="390" spans="1:4" s="2" customFormat="1" ht="15" customHeight="1" x14ac:dyDescent="0.35">
      <c r="A390" s="15">
        <v>498</v>
      </c>
      <c r="B390" s="3" t="s">
        <v>752</v>
      </c>
      <c r="C390" s="3" t="s">
        <v>753</v>
      </c>
      <c r="D390" s="15" t="s">
        <v>178</v>
      </c>
    </row>
    <row r="391" spans="1:4" s="2" customFormat="1" ht="15" customHeight="1" x14ac:dyDescent="0.35">
      <c r="A391" s="15">
        <v>499</v>
      </c>
      <c r="B391" s="3" t="s">
        <v>754</v>
      </c>
      <c r="C391" s="3" t="s">
        <v>755</v>
      </c>
      <c r="D391" s="15" t="s">
        <v>178</v>
      </c>
    </row>
    <row r="392" spans="1:4" s="2" customFormat="1" ht="15" customHeight="1" x14ac:dyDescent="0.35">
      <c r="A392" s="15">
        <v>500</v>
      </c>
      <c r="B392" s="3" t="s">
        <v>756</v>
      </c>
      <c r="C392" s="3" t="s">
        <v>757</v>
      </c>
      <c r="D392" s="15" t="s">
        <v>1358</v>
      </c>
    </row>
    <row r="393" spans="1:4" s="2" customFormat="1" ht="15" customHeight="1" x14ac:dyDescent="0.35">
      <c r="A393" s="15">
        <v>501</v>
      </c>
      <c r="B393" s="3" t="s">
        <v>758</v>
      </c>
      <c r="C393" s="3" t="s">
        <v>759</v>
      </c>
      <c r="D393" s="15" t="s">
        <v>178</v>
      </c>
    </row>
    <row r="394" spans="1:4" s="2" customFormat="1" ht="30" customHeight="1" x14ac:dyDescent="0.35">
      <c r="A394" s="15">
        <v>502</v>
      </c>
      <c r="B394" s="3" t="s">
        <v>760</v>
      </c>
      <c r="C394" s="3" t="s">
        <v>1188</v>
      </c>
      <c r="D394" s="15" t="s">
        <v>178</v>
      </c>
    </row>
    <row r="395" spans="1:4" s="2" customFormat="1" ht="15" customHeight="1" x14ac:dyDescent="0.35">
      <c r="A395" s="15">
        <v>503</v>
      </c>
      <c r="B395" s="3" t="s">
        <v>761</v>
      </c>
      <c r="C395" s="3" t="s">
        <v>762</v>
      </c>
      <c r="D395" s="15" t="s">
        <v>1358</v>
      </c>
    </row>
    <row r="396" spans="1:4" s="2" customFormat="1" ht="15" customHeight="1" x14ac:dyDescent="0.35">
      <c r="A396" s="15">
        <v>506</v>
      </c>
      <c r="B396" s="3" t="s">
        <v>763</v>
      </c>
      <c r="C396" s="3" t="s">
        <v>764</v>
      </c>
      <c r="D396" s="15" t="s">
        <v>1358</v>
      </c>
    </row>
    <row r="397" spans="1:4" s="2" customFormat="1" ht="15" customHeight="1" x14ac:dyDescent="0.35">
      <c r="A397" s="15">
        <v>507</v>
      </c>
      <c r="B397" s="3" t="s">
        <v>765</v>
      </c>
      <c r="C397" s="3" t="s">
        <v>766</v>
      </c>
      <c r="D397" s="15"/>
    </row>
    <row r="398" spans="1:4" s="2" customFormat="1" ht="15" customHeight="1" x14ac:dyDescent="0.35">
      <c r="A398" s="15">
        <v>504</v>
      </c>
      <c r="B398" s="105" t="s">
        <v>1282</v>
      </c>
      <c r="C398" s="3" t="s">
        <v>1169</v>
      </c>
      <c r="D398" s="15" t="s">
        <v>1358</v>
      </c>
    </row>
    <row r="399" spans="1:4" s="2" customFormat="1" ht="15" customHeight="1" x14ac:dyDescent="0.35">
      <c r="A399" s="15">
        <v>508</v>
      </c>
      <c r="B399" s="3" t="s">
        <v>767</v>
      </c>
      <c r="C399" s="3" t="s">
        <v>768</v>
      </c>
      <c r="D399" s="15" t="s">
        <v>1358</v>
      </c>
    </row>
    <row r="400" spans="1:4" s="2" customFormat="1" ht="15" customHeight="1" x14ac:dyDescent="0.35">
      <c r="A400" s="15">
        <v>509</v>
      </c>
      <c r="B400" s="3" t="s">
        <v>769</v>
      </c>
      <c r="C400" s="3" t="s">
        <v>770</v>
      </c>
      <c r="D400" s="15" t="s">
        <v>1358</v>
      </c>
    </row>
    <row r="401" spans="1:4" s="2" customFormat="1" x14ac:dyDescent="0.35">
      <c r="A401" s="15">
        <v>510</v>
      </c>
      <c r="B401" s="3" t="s">
        <v>771</v>
      </c>
      <c r="C401" s="3" t="s">
        <v>772</v>
      </c>
      <c r="D401" s="15" t="s">
        <v>1358</v>
      </c>
    </row>
    <row r="402" spans="1:4" s="2" customFormat="1" ht="15" customHeight="1" x14ac:dyDescent="0.35">
      <c r="A402" s="15">
        <v>511</v>
      </c>
      <c r="B402" s="3" t="s">
        <v>773</v>
      </c>
      <c r="C402" s="3" t="s">
        <v>774</v>
      </c>
      <c r="D402" s="15" t="s">
        <v>1358</v>
      </c>
    </row>
    <row r="403" spans="1:4" s="2" customFormat="1" ht="15" customHeight="1" x14ac:dyDescent="0.35">
      <c r="A403" s="15">
        <v>636</v>
      </c>
      <c r="B403" s="3" t="s">
        <v>775</v>
      </c>
      <c r="C403" s="3" t="s">
        <v>776</v>
      </c>
      <c r="D403" s="15" t="s">
        <v>1358</v>
      </c>
    </row>
    <row r="404" spans="1:4" s="2" customFormat="1" ht="15" customHeight="1" x14ac:dyDescent="0.35">
      <c r="A404" s="15">
        <v>518</v>
      </c>
      <c r="B404" s="3" t="s">
        <v>178</v>
      </c>
      <c r="C404" s="3" t="s">
        <v>1170</v>
      </c>
      <c r="D404" s="15" t="s">
        <v>1358</v>
      </c>
    </row>
    <row r="405" spans="1:4" s="2" customFormat="1" ht="15" customHeight="1" x14ac:dyDescent="0.35">
      <c r="A405" s="15">
        <v>525</v>
      </c>
      <c r="B405" s="3" t="s">
        <v>777</v>
      </c>
      <c r="C405" s="3" t="s">
        <v>778</v>
      </c>
      <c r="D405" s="15" t="s">
        <v>1358</v>
      </c>
    </row>
    <row r="406" spans="1:4" s="2" customFormat="1" ht="15" customHeight="1" x14ac:dyDescent="0.35">
      <c r="A406" s="15">
        <v>447</v>
      </c>
      <c r="B406" s="3" t="s">
        <v>178</v>
      </c>
      <c r="C406" s="3" t="s">
        <v>779</v>
      </c>
      <c r="D406" s="15" t="s">
        <v>178</v>
      </c>
    </row>
    <row r="407" spans="1:4" s="2" customFormat="1" x14ac:dyDescent="0.35">
      <c r="A407" s="15">
        <v>448</v>
      </c>
      <c r="B407" s="3" t="s">
        <v>780</v>
      </c>
      <c r="C407" s="3" t="s">
        <v>781</v>
      </c>
      <c r="D407" s="15" t="s">
        <v>178</v>
      </c>
    </row>
    <row r="408" spans="1:4" s="2" customFormat="1" ht="15" customHeight="1" x14ac:dyDescent="0.35">
      <c r="A408" s="15">
        <v>449</v>
      </c>
      <c r="B408" s="3" t="s">
        <v>782</v>
      </c>
      <c r="C408" s="3" t="s">
        <v>783</v>
      </c>
      <c r="D408" s="15" t="s">
        <v>178</v>
      </c>
    </row>
    <row r="409" spans="1:4" s="2" customFormat="1" x14ac:dyDescent="0.35">
      <c r="A409" s="15">
        <v>450</v>
      </c>
      <c r="B409" s="3" t="s">
        <v>784</v>
      </c>
      <c r="C409" s="3" t="s">
        <v>1189</v>
      </c>
      <c r="D409" s="15" t="s">
        <v>178</v>
      </c>
    </row>
    <row r="410" spans="1:4" s="2" customFormat="1" ht="30" customHeight="1" x14ac:dyDescent="0.35">
      <c r="A410" s="15">
        <v>451</v>
      </c>
      <c r="B410" s="3" t="s">
        <v>785</v>
      </c>
      <c r="C410" s="3" t="s">
        <v>1190</v>
      </c>
      <c r="D410" s="15" t="s">
        <v>178</v>
      </c>
    </row>
    <row r="411" spans="1:4" s="2" customFormat="1" ht="30" customHeight="1" x14ac:dyDescent="0.35">
      <c r="A411" s="15">
        <v>452</v>
      </c>
      <c r="B411" s="3" t="s">
        <v>786</v>
      </c>
      <c r="C411" s="3" t="s">
        <v>787</v>
      </c>
      <c r="D411" s="15" t="s">
        <v>178</v>
      </c>
    </row>
    <row r="412" spans="1:4" s="2" customFormat="1" ht="30" customHeight="1" x14ac:dyDescent="0.35">
      <c r="A412" s="15">
        <v>453</v>
      </c>
      <c r="B412" s="3" t="s">
        <v>788</v>
      </c>
      <c r="C412" s="3" t="s">
        <v>1191</v>
      </c>
      <c r="D412" s="15" t="s">
        <v>178</v>
      </c>
    </row>
    <row r="413" spans="1:4" s="2" customFormat="1" ht="30" customHeight="1" x14ac:dyDescent="0.35">
      <c r="A413" s="15">
        <v>454</v>
      </c>
      <c r="B413" s="3" t="s">
        <v>789</v>
      </c>
      <c r="C413" s="3" t="s">
        <v>1192</v>
      </c>
      <c r="D413" s="15" t="s">
        <v>178</v>
      </c>
    </row>
    <row r="414" spans="1:4" s="2" customFormat="1" ht="30" customHeight="1" x14ac:dyDescent="0.35">
      <c r="A414" s="15">
        <v>455</v>
      </c>
      <c r="B414" s="3" t="s">
        <v>790</v>
      </c>
      <c r="C414" s="3" t="s">
        <v>1193</v>
      </c>
      <c r="D414" s="15" t="s">
        <v>178</v>
      </c>
    </row>
    <row r="415" spans="1:4" s="2" customFormat="1" ht="30" customHeight="1" x14ac:dyDescent="0.35">
      <c r="A415" s="15">
        <v>456</v>
      </c>
      <c r="B415" s="3" t="s">
        <v>791</v>
      </c>
      <c r="C415" s="3" t="s">
        <v>792</v>
      </c>
      <c r="D415" s="15" t="s">
        <v>1358</v>
      </c>
    </row>
    <row r="416" spans="1:4" s="2" customFormat="1" ht="30" customHeight="1" x14ac:dyDescent="0.35">
      <c r="A416" s="15">
        <v>645</v>
      </c>
      <c r="B416" s="3" t="s">
        <v>178</v>
      </c>
      <c r="C416" s="3" t="s">
        <v>1171</v>
      </c>
      <c r="D416" s="15" t="s">
        <v>1358</v>
      </c>
    </row>
    <row r="417" spans="1:4" s="2" customFormat="1" ht="30" customHeight="1" x14ac:dyDescent="0.35">
      <c r="A417" s="15">
        <v>457</v>
      </c>
      <c r="B417" s="3" t="s">
        <v>793</v>
      </c>
      <c r="C417" s="3" t="s">
        <v>794</v>
      </c>
      <c r="D417" s="15" t="s">
        <v>1358</v>
      </c>
    </row>
    <row r="418" spans="1:4" s="2" customFormat="1" ht="15" customHeight="1" x14ac:dyDescent="0.35">
      <c r="A418" s="15">
        <v>458</v>
      </c>
      <c r="B418" s="3" t="s">
        <v>795</v>
      </c>
      <c r="C418" s="3" t="s">
        <v>796</v>
      </c>
      <c r="D418" s="15" t="s">
        <v>1358</v>
      </c>
    </row>
    <row r="419" spans="1:4" s="2" customFormat="1" x14ac:dyDescent="0.35">
      <c r="A419" s="15">
        <v>459</v>
      </c>
      <c r="B419" s="3" t="s">
        <v>797</v>
      </c>
      <c r="C419" s="3" t="s">
        <v>1194</v>
      </c>
      <c r="D419" s="15" t="s">
        <v>1358</v>
      </c>
    </row>
    <row r="420" spans="1:4" s="2" customFormat="1" ht="15" customHeight="1" x14ac:dyDescent="0.35">
      <c r="A420" s="15">
        <v>460</v>
      </c>
      <c r="B420" s="3" t="s">
        <v>798</v>
      </c>
      <c r="C420" s="3" t="s">
        <v>799</v>
      </c>
      <c r="D420" s="15" t="s">
        <v>1358</v>
      </c>
    </row>
    <row r="421" spans="1:4" s="2" customFormat="1" ht="15" customHeight="1" x14ac:dyDescent="0.35">
      <c r="A421" s="15">
        <v>461</v>
      </c>
      <c r="B421" s="3" t="s">
        <v>800</v>
      </c>
      <c r="C421" s="3" t="s">
        <v>1195</v>
      </c>
      <c r="D421" s="15" t="s">
        <v>1358</v>
      </c>
    </row>
    <row r="422" spans="1:4" s="2" customFormat="1" ht="15" customHeight="1" x14ac:dyDescent="0.35">
      <c r="A422" s="15">
        <v>462</v>
      </c>
      <c r="B422" s="3" t="s">
        <v>801</v>
      </c>
      <c r="C422" s="3" t="s">
        <v>802</v>
      </c>
      <c r="D422" s="15" t="s">
        <v>1358</v>
      </c>
    </row>
    <row r="423" spans="1:4" s="2" customFormat="1" ht="30" customHeight="1" x14ac:dyDescent="0.35">
      <c r="A423" s="15">
        <v>463</v>
      </c>
      <c r="B423" s="3" t="s">
        <v>803</v>
      </c>
      <c r="C423" s="3" t="s">
        <v>804</v>
      </c>
      <c r="D423" s="15" t="s">
        <v>1358</v>
      </c>
    </row>
    <row r="424" spans="1:4" s="2" customFormat="1" ht="30" customHeight="1" x14ac:dyDescent="0.35">
      <c r="A424" s="15">
        <v>464</v>
      </c>
      <c r="B424" s="3" t="s">
        <v>805</v>
      </c>
      <c r="C424" s="3" t="s">
        <v>806</v>
      </c>
      <c r="D424" s="15" t="s">
        <v>1358</v>
      </c>
    </row>
    <row r="425" spans="1:4" s="2" customFormat="1" ht="30" customHeight="1" x14ac:dyDescent="0.35">
      <c r="A425" s="15">
        <v>465</v>
      </c>
      <c r="B425" s="3" t="s">
        <v>807</v>
      </c>
      <c r="C425" s="3" t="s">
        <v>1196</v>
      </c>
      <c r="D425" s="15" t="s">
        <v>1358</v>
      </c>
    </row>
    <row r="426" spans="1:4" s="2" customFormat="1" ht="30" customHeight="1" x14ac:dyDescent="0.35">
      <c r="A426" s="15">
        <v>466</v>
      </c>
      <c r="B426" s="3" t="s">
        <v>808</v>
      </c>
      <c r="C426" s="3" t="s">
        <v>809</v>
      </c>
      <c r="D426" s="15" t="s">
        <v>1358</v>
      </c>
    </row>
    <row r="427" spans="1:4" s="2" customFormat="1" ht="30" customHeight="1" x14ac:dyDescent="0.35">
      <c r="A427" s="15">
        <v>467</v>
      </c>
      <c r="B427" s="3" t="s">
        <v>810</v>
      </c>
      <c r="C427" s="3" t="s">
        <v>811</v>
      </c>
      <c r="D427" s="15" t="s">
        <v>1358</v>
      </c>
    </row>
    <row r="428" spans="1:4" s="2" customFormat="1" ht="30" customHeight="1" x14ac:dyDescent="0.35">
      <c r="A428" s="15">
        <v>468</v>
      </c>
      <c r="B428" s="3" t="s">
        <v>812</v>
      </c>
      <c r="C428" s="3" t="s">
        <v>813</v>
      </c>
      <c r="D428" s="15" t="s">
        <v>1358</v>
      </c>
    </row>
    <row r="429" spans="1:4" s="2" customFormat="1" ht="30" customHeight="1" x14ac:dyDescent="0.35">
      <c r="A429" s="15">
        <v>469</v>
      </c>
      <c r="B429" s="3" t="s">
        <v>814</v>
      </c>
      <c r="C429" s="3" t="s">
        <v>815</v>
      </c>
      <c r="D429" s="15" t="s">
        <v>1358</v>
      </c>
    </row>
    <row r="430" spans="1:4" s="2" customFormat="1" ht="30" customHeight="1" x14ac:dyDescent="0.35">
      <c r="A430" s="15">
        <v>470</v>
      </c>
      <c r="B430" s="3" t="s">
        <v>816</v>
      </c>
      <c r="C430" s="3" t="s">
        <v>817</v>
      </c>
      <c r="D430" s="15" t="s">
        <v>1358</v>
      </c>
    </row>
    <row r="431" spans="1:4" s="2" customFormat="1" ht="30" customHeight="1" x14ac:dyDescent="0.35">
      <c r="A431" s="15">
        <v>471</v>
      </c>
      <c r="B431" s="3" t="s">
        <v>818</v>
      </c>
      <c r="C431" s="3" t="s">
        <v>819</v>
      </c>
      <c r="D431" s="15" t="s">
        <v>1358</v>
      </c>
    </row>
    <row r="432" spans="1:4" s="2" customFormat="1" ht="30" customHeight="1" x14ac:dyDescent="0.35">
      <c r="A432" s="15">
        <v>472</v>
      </c>
      <c r="B432" s="3" t="s">
        <v>820</v>
      </c>
      <c r="C432" s="3" t="s">
        <v>1197</v>
      </c>
      <c r="D432" s="15" t="s">
        <v>1358</v>
      </c>
    </row>
    <row r="433" spans="1:4" s="2" customFormat="1" ht="30" customHeight="1" x14ac:dyDescent="0.35">
      <c r="A433" s="15">
        <v>473</v>
      </c>
      <c r="B433" s="3" t="s">
        <v>821</v>
      </c>
      <c r="C433" s="3" t="s">
        <v>1198</v>
      </c>
      <c r="D433" s="15" t="s">
        <v>1358</v>
      </c>
    </row>
    <row r="434" spans="1:4" s="2" customFormat="1" ht="30" customHeight="1" x14ac:dyDescent="0.35">
      <c r="A434" s="15">
        <v>474</v>
      </c>
      <c r="B434" s="3" t="s">
        <v>822</v>
      </c>
      <c r="C434" s="3" t="s">
        <v>823</v>
      </c>
      <c r="D434" s="15" t="s">
        <v>1358</v>
      </c>
    </row>
    <row r="435" spans="1:4" s="2" customFormat="1" ht="30" customHeight="1" x14ac:dyDescent="0.35">
      <c r="A435" s="15">
        <v>475</v>
      </c>
      <c r="B435" s="3" t="s">
        <v>824</v>
      </c>
      <c r="C435" s="3" t="s">
        <v>825</v>
      </c>
      <c r="D435" s="15" t="s">
        <v>1358</v>
      </c>
    </row>
    <row r="436" spans="1:4" s="2" customFormat="1" ht="30" customHeight="1" x14ac:dyDescent="0.35">
      <c r="A436" s="15">
        <v>476</v>
      </c>
      <c r="B436" s="3" t="s">
        <v>826</v>
      </c>
      <c r="C436" s="3" t="s">
        <v>827</v>
      </c>
      <c r="D436" s="15" t="s">
        <v>1358</v>
      </c>
    </row>
    <row r="437" spans="1:4" s="2" customFormat="1" ht="30" customHeight="1" x14ac:dyDescent="0.35">
      <c r="A437" s="15">
        <v>477</v>
      </c>
      <c r="B437" s="3" t="s">
        <v>828</v>
      </c>
      <c r="C437" s="3" t="s">
        <v>829</v>
      </c>
      <c r="D437" s="15" t="s">
        <v>1358</v>
      </c>
    </row>
    <row r="438" spans="1:4" s="2" customFormat="1" ht="30" customHeight="1" x14ac:dyDescent="0.35">
      <c r="A438" s="15">
        <v>478</v>
      </c>
      <c r="B438" s="3" t="s">
        <v>830</v>
      </c>
      <c r="C438" s="3" t="s">
        <v>831</v>
      </c>
      <c r="D438" s="15" t="s">
        <v>1358</v>
      </c>
    </row>
    <row r="439" spans="1:4" s="2" customFormat="1" ht="30" customHeight="1" x14ac:dyDescent="0.35">
      <c r="A439" s="15">
        <v>479</v>
      </c>
      <c r="B439" s="3" t="s">
        <v>832</v>
      </c>
      <c r="C439" s="3" t="s">
        <v>1199</v>
      </c>
      <c r="D439" s="15" t="s">
        <v>1358</v>
      </c>
    </row>
    <row r="440" spans="1:4" s="2" customFormat="1" ht="30" customHeight="1" x14ac:dyDescent="0.35">
      <c r="A440" s="15">
        <v>480</v>
      </c>
      <c r="B440" s="3" t="s">
        <v>833</v>
      </c>
      <c r="C440" s="3" t="s">
        <v>834</v>
      </c>
      <c r="D440" s="15" t="s">
        <v>1358</v>
      </c>
    </row>
    <row r="441" spans="1:4" s="2" customFormat="1" ht="30" customHeight="1" x14ac:dyDescent="0.35">
      <c r="A441" s="15">
        <v>481</v>
      </c>
      <c r="B441" s="3" t="s">
        <v>835</v>
      </c>
      <c r="C441" s="3" t="s">
        <v>836</v>
      </c>
      <c r="D441" s="15" t="s">
        <v>1358</v>
      </c>
    </row>
    <row r="442" spans="1:4" s="2" customFormat="1" ht="30" customHeight="1" x14ac:dyDescent="0.35">
      <c r="A442" s="15">
        <v>482</v>
      </c>
      <c r="B442" s="3" t="s">
        <v>837</v>
      </c>
      <c r="C442" s="3" t="s">
        <v>838</v>
      </c>
      <c r="D442" s="15" t="s">
        <v>1358</v>
      </c>
    </row>
    <row r="443" spans="1:4" s="2" customFormat="1" ht="30" customHeight="1" x14ac:dyDescent="0.35">
      <c r="A443" s="15">
        <v>483</v>
      </c>
      <c r="B443" s="3" t="s">
        <v>839</v>
      </c>
      <c r="C443" s="3" t="s">
        <v>840</v>
      </c>
      <c r="D443" s="15" t="s">
        <v>1358</v>
      </c>
    </row>
    <row r="444" spans="1:4" s="2" customFormat="1" ht="30" customHeight="1" x14ac:dyDescent="0.35">
      <c r="A444" s="15">
        <v>484</v>
      </c>
      <c r="B444" s="3" t="s">
        <v>841</v>
      </c>
      <c r="C444" s="3" t="s">
        <v>842</v>
      </c>
      <c r="D444" s="15" t="s">
        <v>1358</v>
      </c>
    </row>
    <row r="445" spans="1:4" s="2" customFormat="1" ht="30" customHeight="1" x14ac:dyDescent="0.35">
      <c r="A445" s="15">
        <v>646</v>
      </c>
      <c r="B445" s="3" t="s">
        <v>178</v>
      </c>
      <c r="C445" s="3" t="s">
        <v>1172</v>
      </c>
      <c r="D445" s="187" t="s">
        <v>1358</v>
      </c>
    </row>
    <row r="446" spans="1:4" s="2" customFormat="1" ht="30" customHeight="1" x14ac:dyDescent="0.35">
      <c r="A446" s="15">
        <v>527</v>
      </c>
      <c r="B446" s="3" t="s">
        <v>843</v>
      </c>
      <c r="C446" s="3" t="s">
        <v>844</v>
      </c>
      <c r="D446" s="15" t="s">
        <v>1358</v>
      </c>
    </row>
    <row r="447" spans="1:4" s="2" customFormat="1" ht="30" customHeight="1" x14ac:dyDescent="0.35">
      <c r="A447" s="15">
        <v>528</v>
      </c>
      <c r="B447" s="3" t="s">
        <v>845</v>
      </c>
      <c r="C447" s="3" t="s">
        <v>846</v>
      </c>
      <c r="D447" s="15"/>
    </row>
    <row r="448" spans="1:4" s="2" customFormat="1" x14ac:dyDescent="0.35">
      <c r="A448" s="15">
        <v>529</v>
      </c>
      <c r="B448" s="3" t="s">
        <v>847</v>
      </c>
      <c r="C448" s="3" t="s">
        <v>848</v>
      </c>
      <c r="D448" s="15"/>
    </row>
    <row r="449" spans="1:4" s="2" customFormat="1" ht="30" customHeight="1" x14ac:dyDescent="0.35">
      <c r="A449" s="15">
        <v>530</v>
      </c>
      <c r="B449" s="3" t="s">
        <v>849</v>
      </c>
      <c r="C449" s="3" t="s">
        <v>850</v>
      </c>
      <c r="D449" s="15"/>
    </row>
    <row r="450" spans="1:4" s="2" customFormat="1" ht="30" customHeight="1" x14ac:dyDescent="0.35">
      <c r="A450" s="15">
        <v>531</v>
      </c>
      <c r="B450" s="3" t="s">
        <v>851</v>
      </c>
      <c r="C450" s="3" t="s">
        <v>852</v>
      </c>
      <c r="D450" s="15"/>
    </row>
    <row r="451" spans="1:4" s="2" customFormat="1" ht="30" customHeight="1" x14ac:dyDescent="0.35">
      <c r="A451" s="15">
        <v>532</v>
      </c>
      <c r="B451" s="3" t="s">
        <v>853</v>
      </c>
      <c r="C451" s="3" t="s">
        <v>854</v>
      </c>
      <c r="D451" s="15"/>
    </row>
    <row r="452" spans="1:4" s="2" customFormat="1" ht="30" customHeight="1" x14ac:dyDescent="0.35">
      <c r="A452" s="15">
        <v>533</v>
      </c>
      <c r="B452" s="3" t="s">
        <v>855</v>
      </c>
      <c r="C452" s="3" t="s">
        <v>856</v>
      </c>
      <c r="D452" s="15"/>
    </row>
    <row r="453" spans="1:4" s="2" customFormat="1" ht="30" customHeight="1" x14ac:dyDescent="0.35">
      <c r="A453" s="15">
        <v>539</v>
      </c>
      <c r="B453" s="3" t="s">
        <v>857</v>
      </c>
      <c r="C453" s="3" t="s">
        <v>858</v>
      </c>
      <c r="D453" s="15" t="s">
        <v>1358</v>
      </c>
    </row>
    <row r="454" spans="1:4" s="2" customFormat="1" ht="30" customHeight="1" x14ac:dyDescent="0.35">
      <c r="A454" s="15">
        <v>540</v>
      </c>
      <c r="B454" s="3" t="s">
        <v>859</v>
      </c>
      <c r="C454" s="3" t="s">
        <v>860</v>
      </c>
      <c r="D454" s="15" t="s">
        <v>1358</v>
      </c>
    </row>
    <row r="455" spans="1:4" s="2" customFormat="1" ht="30" customHeight="1" x14ac:dyDescent="0.35">
      <c r="A455" s="15">
        <v>541</v>
      </c>
      <c r="B455" s="3" t="s">
        <v>861</v>
      </c>
      <c r="C455" s="3" t="s">
        <v>862</v>
      </c>
      <c r="D455" s="15" t="s">
        <v>1358</v>
      </c>
    </row>
    <row r="456" spans="1:4" s="2" customFormat="1" ht="30" customHeight="1" x14ac:dyDescent="0.35">
      <c r="A456" s="15">
        <v>542</v>
      </c>
      <c r="B456" s="3" t="s">
        <v>863</v>
      </c>
      <c r="C456" s="3" t="s">
        <v>864</v>
      </c>
      <c r="D456" s="15" t="s">
        <v>1358</v>
      </c>
    </row>
    <row r="457" spans="1:4" s="2" customFormat="1" ht="45" customHeight="1" x14ac:dyDescent="0.35">
      <c r="A457" s="15">
        <v>543</v>
      </c>
      <c r="B457" s="3" t="s">
        <v>865</v>
      </c>
      <c r="C457" s="3" t="s">
        <v>866</v>
      </c>
      <c r="D457" s="15" t="s">
        <v>1358</v>
      </c>
    </row>
    <row r="458" spans="1:4" s="2" customFormat="1" ht="45" customHeight="1" x14ac:dyDescent="0.35">
      <c r="A458" s="15">
        <v>544</v>
      </c>
      <c r="B458" s="3" t="s">
        <v>867</v>
      </c>
      <c r="C458" s="3" t="s">
        <v>868</v>
      </c>
      <c r="D458" s="15" t="s">
        <v>1358</v>
      </c>
    </row>
    <row r="459" spans="1:4" s="2" customFormat="1" ht="30" customHeight="1" x14ac:dyDescent="0.35">
      <c r="A459" s="15">
        <v>545</v>
      </c>
      <c r="B459" s="3" t="s">
        <v>869</v>
      </c>
      <c r="C459" s="3" t="s">
        <v>1200</v>
      </c>
      <c r="D459" s="15" t="s">
        <v>1358</v>
      </c>
    </row>
    <row r="460" spans="1:4" s="2" customFormat="1" ht="30" customHeight="1" x14ac:dyDescent="0.35">
      <c r="A460" s="15">
        <v>546</v>
      </c>
      <c r="B460" s="3" t="s">
        <v>870</v>
      </c>
      <c r="C460" s="3" t="s">
        <v>871</v>
      </c>
      <c r="D460" s="15" t="s">
        <v>1358</v>
      </c>
    </row>
    <row r="461" spans="1:4" s="2" customFormat="1" ht="30" customHeight="1" x14ac:dyDescent="0.35">
      <c r="A461" s="15">
        <v>547</v>
      </c>
      <c r="B461" s="3" t="s">
        <v>872</v>
      </c>
      <c r="C461" s="3" t="s">
        <v>873</v>
      </c>
      <c r="D461" s="15" t="s">
        <v>1358</v>
      </c>
    </row>
    <row r="462" spans="1:4" s="2" customFormat="1" ht="30" customHeight="1" x14ac:dyDescent="0.35">
      <c r="A462" s="15">
        <v>548</v>
      </c>
      <c r="B462" s="3" t="s">
        <v>874</v>
      </c>
      <c r="C462" s="3" t="s">
        <v>875</v>
      </c>
      <c r="D462" s="15" t="s">
        <v>1358</v>
      </c>
    </row>
    <row r="463" spans="1:4" s="2" customFormat="1" ht="45" customHeight="1" x14ac:dyDescent="0.35">
      <c r="A463" s="15">
        <v>401</v>
      </c>
      <c r="B463" s="3" t="s">
        <v>178</v>
      </c>
      <c r="C463" s="3" t="s">
        <v>1173</v>
      </c>
      <c r="D463" s="15" t="s">
        <v>1358</v>
      </c>
    </row>
    <row r="464" spans="1:4" s="2" customFormat="1" ht="45" customHeight="1" x14ac:dyDescent="0.35">
      <c r="A464" s="15">
        <v>402</v>
      </c>
      <c r="B464" s="3" t="s">
        <v>876</v>
      </c>
      <c r="C464" s="3" t="s">
        <v>877</v>
      </c>
      <c r="D464" s="15" t="s">
        <v>1358</v>
      </c>
    </row>
    <row r="465" spans="1:4" s="2" customFormat="1" ht="15" customHeight="1" x14ac:dyDescent="0.35">
      <c r="A465" s="15">
        <v>403</v>
      </c>
      <c r="B465" s="3" t="s">
        <v>878</v>
      </c>
      <c r="C465" s="3" t="s">
        <v>879</v>
      </c>
      <c r="D465" s="15" t="s">
        <v>1358</v>
      </c>
    </row>
    <row r="466" spans="1:4" s="2" customFormat="1" x14ac:dyDescent="0.35">
      <c r="A466" s="15">
        <v>404</v>
      </c>
      <c r="B466" s="3" t="s">
        <v>880</v>
      </c>
      <c r="C466" s="3" t="s">
        <v>881</v>
      </c>
      <c r="D466" s="15" t="s">
        <v>1358</v>
      </c>
    </row>
    <row r="467" spans="1:4" s="2" customFormat="1" ht="15" customHeight="1" x14ac:dyDescent="0.35">
      <c r="A467" s="15">
        <v>635</v>
      </c>
      <c r="B467" s="3" t="s">
        <v>882</v>
      </c>
      <c r="C467" s="3" t="s">
        <v>883</v>
      </c>
      <c r="D467" s="15" t="s">
        <v>1358</v>
      </c>
    </row>
    <row r="468" spans="1:4" s="2" customFormat="1" ht="15" customHeight="1" x14ac:dyDescent="0.35">
      <c r="A468" s="15">
        <v>405</v>
      </c>
      <c r="B468" s="3" t="s">
        <v>884</v>
      </c>
      <c r="C468" s="3" t="s">
        <v>885</v>
      </c>
      <c r="D468" s="15" t="s">
        <v>1358</v>
      </c>
    </row>
    <row r="469" spans="1:4" s="2" customFormat="1" ht="15" customHeight="1" x14ac:dyDescent="0.35">
      <c r="A469" s="15">
        <v>406</v>
      </c>
      <c r="B469" s="3" t="s">
        <v>886</v>
      </c>
      <c r="C469" s="3" t="s">
        <v>887</v>
      </c>
      <c r="D469" s="15" t="s">
        <v>1358</v>
      </c>
    </row>
    <row r="470" spans="1:4" s="2" customFormat="1" ht="15" customHeight="1" x14ac:dyDescent="0.35">
      <c r="A470" s="15">
        <v>407</v>
      </c>
      <c r="B470" s="3" t="s">
        <v>888</v>
      </c>
      <c r="C470" s="3" t="s">
        <v>889</v>
      </c>
      <c r="D470" s="15" t="s">
        <v>1358</v>
      </c>
    </row>
    <row r="471" spans="1:4" s="2" customFormat="1" ht="15" customHeight="1" x14ac:dyDescent="0.35">
      <c r="A471" s="15">
        <v>408</v>
      </c>
      <c r="B471" s="3" t="s">
        <v>890</v>
      </c>
      <c r="C471" s="3" t="s">
        <v>891</v>
      </c>
      <c r="D471" s="15" t="s">
        <v>1358</v>
      </c>
    </row>
    <row r="472" spans="1:4" s="2" customFormat="1" ht="15" customHeight="1" x14ac:dyDescent="0.35">
      <c r="A472" s="15">
        <v>409</v>
      </c>
      <c r="B472" s="3" t="s">
        <v>892</v>
      </c>
      <c r="C472" s="3" t="s">
        <v>893</v>
      </c>
      <c r="D472" s="15" t="s">
        <v>1358</v>
      </c>
    </row>
    <row r="473" spans="1:4" s="2" customFormat="1" ht="15" customHeight="1" x14ac:dyDescent="0.35">
      <c r="A473" s="15">
        <v>410</v>
      </c>
      <c r="B473" s="3" t="s">
        <v>894</v>
      </c>
      <c r="C473" s="3" t="s">
        <v>895</v>
      </c>
      <c r="D473" s="15" t="s">
        <v>1358</v>
      </c>
    </row>
    <row r="474" spans="1:4" s="2" customFormat="1" ht="15" customHeight="1" x14ac:dyDescent="0.35">
      <c r="A474" s="15">
        <v>411</v>
      </c>
      <c r="B474" s="3" t="s">
        <v>896</v>
      </c>
      <c r="C474" s="3" t="s">
        <v>897</v>
      </c>
      <c r="D474" s="15" t="s">
        <v>1358</v>
      </c>
    </row>
    <row r="475" spans="1:4" s="2" customFormat="1" ht="15" customHeight="1" x14ac:dyDescent="0.35">
      <c r="A475" s="15">
        <v>412</v>
      </c>
      <c r="B475" s="3" t="s">
        <v>898</v>
      </c>
      <c r="C475" s="3" t="s">
        <v>899</v>
      </c>
      <c r="D475" s="15" t="s">
        <v>1358</v>
      </c>
    </row>
    <row r="476" spans="1:4" s="2" customFormat="1" ht="15" customHeight="1" x14ac:dyDescent="0.35">
      <c r="A476" s="15">
        <v>413</v>
      </c>
      <c r="B476" s="3" t="s">
        <v>900</v>
      </c>
      <c r="C476" s="3" t="s">
        <v>901</v>
      </c>
      <c r="D476" s="15" t="s">
        <v>1358</v>
      </c>
    </row>
    <row r="477" spans="1:4" s="2" customFormat="1" ht="15" customHeight="1" x14ac:dyDescent="0.35">
      <c r="A477" s="15">
        <v>414</v>
      </c>
      <c r="B477" s="3" t="s">
        <v>902</v>
      </c>
      <c r="C477" s="3" t="s">
        <v>903</v>
      </c>
      <c r="D477" s="15" t="s">
        <v>1358</v>
      </c>
    </row>
    <row r="478" spans="1:4" s="2" customFormat="1" ht="15" customHeight="1" x14ac:dyDescent="0.35">
      <c r="A478" s="15">
        <v>415</v>
      </c>
      <c r="B478" s="3" t="s">
        <v>904</v>
      </c>
      <c r="C478" s="3" t="s">
        <v>905</v>
      </c>
      <c r="D478" s="15" t="s">
        <v>1358</v>
      </c>
    </row>
    <row r="479" spans="1:4" s="2" customFormat="1" ht="15" customHeight="1" x14ac:dyDescent="0.35">
      <c r="A479" s="15">
        <v>416</v>
      </c>
      <c r="B479" s="3" t="s">
        <v>906</v>
      </c>
      <c r="C479" s="3" t="s">
        <v>907</v>
      </c>
      <c r="D479" s="15" t="s">
        <v>1358</v>
      </c>
    </row>
    <row r="480" spans="1:4" s="2" customFormat="1" ht="15" customHeight="1" x14ac:dyDescent="0.35">
      <c r="A480" s="15">
        <v>417</v>
      </c>
      <c r="B480" s="3" t="s">
        <v>908</v>
      </c>
      <c r="C480" s="3" t="s">
        <v>909</v>
      </c>
      <c r="D480" s="15" t="s">
        <v>1358</v>
      </c>
    </row>
    <row r="481" spans="1:4" s="2" customFormat="1" ht="15" customHeight="1" x14ac:dyDescent="0.35">
      <c r="A481" s="15">
        <v>418</v>
      </c>
      <c r="B481" s="3" t="s">
        <v>910</v>
      </c>
      <c r="C481" s="3" t="s">
        <v>911</v>
      </c>
      <c r="D481" s="15" t="s">
        <v>1358</v>
      </c>
    </row>
    <row r="482" spans="1:4" s="2" customFormat="1" ht="15" customHeight="1" x14ac:dyDescent="0.35">
      <c r="A482" s="15">
        <v>419</v>
      </c>
      <c r="B482" s="3" t="s">
        <v>912</v>
      </c>
      <c r="C482" s="3" t="s">
        <v>913</v>
      </c>
      <c r="D482" s="15" t="s">
        <v>1358</v>
      </c>
    </row>
    <row r="483" spans="1:4" s="2" customFormat="1" ht="15" customHeight="1" x14ac:dyDescent="0.35">
      <c r="A483" s="15">
        <v>187</v>
      </c>
      <c r="B483" s="3" t="s">
        <v>914</v>
      </c>
      <c r="C483" s="3" t="s">
        <v>915</v>
      </c>
      <c r="D483" s="15" t="s">
        <v>1358</v>
      </c>
    </row>
    <row r="484" spans="1:4" s="2" customFormat="1" ht="15" customHeight="1" x14ac:dyDescent="0.35">
      <c r="A484" s="15">
        <v>420</v>
      </c>
      <c r="B484" s="3" t="s">
        <v>916</v>
      </c>
      <c r="C484" s="3" t="s">
        <v>917</v>
      </c>
      <c r="D484" s="15" t="s">
        <v>1358</v>
      </c>
    </row>
    <row r="485" spans="1:4" s="2" customFormat="1" ht="15" customHeight="1" x14ac:dyDescent="0.35">
      <c r="A485" s="15">
        <v>421</v>
      </c>
      <c r="B485" s="3" t="s">
        <v>918</v>
      </c>
      <c r="C485" s="3" t="s">
        <v>919</v>
      </c>
      <c r="D485" s="15" t="s">
        <v>1358</v>
      </c>
    </row>
    <row r="486" spans="1:4" s="2" customFormat="1" ht="15" customHeight="1" x14ac:dyDescent="0.35">
      <c r="A486" s="15">
        <v>422</v>
      </c>
      <c r="B486" s="3" t="s">
        <v>920</v>
      </c>
      <c r="C486" s="3" t="s">
        <v>921</v>
      </c>
      <c r="D486" s="15" t="s">
        <v>1358</v>
      </c>
    </row>
    <row r="487" spans="1:4" s="2" customFormat="1" ht="15" customHeight="1" x14ac:dyDescent="0.35">
      <c r="A487" s="15">
        <v>423</v>
      </c>
      <c r="B487" s="3" t="s">
        <v>922</v>
      </c>
      <c r="C487" s="3" t="s">
        <v>923</v>
      </c>
      <c r="D487" s="15" t="s">
        <v>1358</v>
      </c>
    </row>
    <row r="488" spans="1:4" s="2" customFormat="1" ht="15" customHeight="1" x14ac:dyDescent="0.35">
      <c r="A488" s="15">
        <v>424</v>
      </c>
      <c r="B488" s="3" t="s">
        <v>924</v>
      </c>
      <c r="C488" s="3" t="s">
        <v>925</v>
      </c>
      <c r="D488" s="15" t="s">
        <v>1358</v>
      </c>
    </row>
    <row r="489" spans="1:4" s="2" customFormat="1" ht="15" customHeight="1" x14ac:dyDescent="0.35">
      <c r="A489" s="15">
        <v>425</v>
      </c>
      <c r="B489" s="3" t="s">
        <v>926</v>
      </c>
      <c r="C489" s="3" t="s">
        <v>927</v>
      </c>
      <c r="D489" s="15" t="s">
        <v>1358</v>
      </c>
    </row>
    <row r="490" spans="1:4" s="2" customFormat="1" ht="15" customHeight="1" x14ac:dyDescent="0.35">
      <c r="A490" s="15">
        <v>426</v>
      </c>
      <c r="B490" s="3" t="s">
        <v>928</v>
      </c>
      <c r="C490" s="3" t="s">
        <v>929</v>
      </c>
      <c r="D490" s="15" t="s">
        <v>1358</v>
      </c>
    </row>
    <row r="491" spans="1:4" s="2" customFormat="1" ht="15" customHeight="1" x14ac:dyDescent="0.35">
      <c r="A491" s="15">
        <v>427</v>
      </c>
      <c r="B491" s="3" t="s">
        <v>930</v>
      </c>
      <c r="C491" s="3" t="s">
        <v>931</v>
      </c>
      <c r="D491" s="15" t="s">
        <v>1358</v>
      </c>
    </row>
    <row r="492" spans="1:4" s="2" customFormat="1" ht="15" customHeight="1" x14ac:dyDescent="0.35">
      <c r="A492" s="15">
        <v>429</v>
      </c>
      <c r="B492" s="3" t="s">
        <v>932</v>
      </c>
      <c r="C492" s="3" t="s">
        <v>933</v>
      </c>
      <c r="D492" s="15" t="s">
        <v>1358</v>
      </c>
    </row>
    <row r="493" spans="1:4" s="2" customFormat="1" ht="15" customHeight="1" x14ac:dyDescent="0.35">
      <c r="A493" s="15">
        <v>430</v>
      </c>
      <c r="B493" s="3" t="s">
        <v>934</v>
      </c>
      <c r="C493" s="3" t="s">
        <v>935</v>
      </c>
      <c r="D493" s="15" t="s">
        <v>1358</v>
      </c>
    </row>
    <row r="494" spans="1:4" s="2" customFormat="1" ht="15" customHeight="1" x14ac:dyDescent="0.35">
      <c r="A494" s="15">
        <v>431</v>
      </c>
      <c r="B494" s="3" t="s">
        <v>936</v>
      </c>
      <c r="C494" s="3" t="s">
        <v>937</v>
      </c>
      <c r="D494" s="15" t="s">
        <v>1358</v>
      </c>
    </row>
    <row r="495" spans="1:4" s="2" customFormat="1" ht="15" customHeight="1" x14ac:dyDescent="0.35">
      <c r="A495" s="15">
        <v>432</v>
      </c>
      <c r="B495" s="3" t="s">
        <v>178</v>
      </c>
      <c r="C495" s="3" t="s">
        <v>1174</v>
      </c>
      <c r="D495" s="15" t="s">
        <v>1358</v>
      </c>
    </row>
    <row r="496" spans="1:4" s="2" customFormat="1" ht="15" customHeight="1" x14ac:dyDescent="0.35">
      <c r="A496" s="15">
        <v>433</v>
      </c>
      <c r="B496" s="3" t="s">
        <v>938</v>
      </c>
      <c r="C496" s="3" t="s">
        <v>939</v>
      </c>
      <c r="D496" s="15" t="s">
        <v>1358</v>
      </c>
    </row>
    <row r="497" spans="1:4" s="2" customFormat="1" ht="15" customHeight="1" x14ac:dyDescent="0.35">
      <c r="A497" s="15">
        <v>434</v>
      </c>
      <c r="B497" s="3" t="s">
        <v>940</v>
      </c>
      <c r="C497" s="3" t="s">
        <v>941</v>
      </c>
      <c r="D497" s="15" t="s">
        <v>1358</v>
      </c>
    </row>
    <row r="498" spans="1:4" s="2" customFormat="1" x14ac:dyDescent="0.35">
      <c r="A498" s="15">
        <v>435</v>
      </c>
      <c r="B498" s="3" t="s">
        <v>942</v>
      </c>
      <c r="C498" s="3" t="s">
        <v>943</v>
      </c>
      <c r="D498" s="15" t="s">
        <v>1358</v>
      </c>
    </row>
    <row r="499" spans="1:4" s="2" customFormat="1" ht="15" customHeight="1" x14ac:dyDescent="0.35">
      <c r="A499" s="15">
        <v>436</v>
      </c>
      <c r="B499" s="3" t="s">
        <v>944</v>
      </c>
      <c r="C499" s="3" t="s">
        <v>945</v>
      </c>
      <c r="D499" s="15" t="s">
        <v>1358</v>
      </c>
    </row>
    <row r="500" spans="1:4" s="2" customFormat="1" ht="15" customHeight="1" x14ac:dyDescent="0.35">
      <c r="A500" s="15">
        <v>437</v>
      </c>
      <c r="B500" s="3" t="s">
        <v>946</v>
      </c>
      <c r="C500" s="3" t="s">
        <v>947</v>
      </c>
      <c r="D500" s="15" t="s">
        <v>1358</v>
      </c>
    </row>
    <row r="501" spans="1:4" s="2" customFormat="1" ht="15" customHeight="1" x14ac:dyDescent="0.35">
      <c r="A501" s="15">
        <v>438</v>
      </c>
      <c r="B501" s="3" t="s">
        <v>948</v>
      </c>
      <c r="C501" s="3" t="s">
        <v>949</v>
      </c>
      <c r="D501" s="15" t="s">
        <v>1358</v>
      </c>
    </row>
    <row r="502" spans="1:4" s="2" customFormat="1" ht="15" customHeight="1" x14ac:dyDescent="0.35">
      <c r="A502" s="15">
        <v>439</v>
      </c>
      <c r="B502" s="3" t="s">
        <v>950</v>
      </c>
      <c r="C502" s="3" t="s">
        <v>951</v>
      </c>
      <c r="D502" s="15" t="s">
        <v>1358</v>
      </c>
    </row>
    <row r="503" spans="1:4" s="2" customFormat="1" ht="15" customHeight="1" x14ac:dyDescent="0.35">
      <c r="A503" s="15">
        <v>440</v>
      </c>
      <c r="B503" s="3" t="s">
        <v>952</v>
      </c>
      <c r="C503" s="3" t="s">
        <v>953</v>
      </c>
      <c r="D503" s="15" t="s">
        <v>1358</v>
      </c>
    </row>
    <row r="504" spans="1:4" s="2" customFormat="1" ht="15" customHeight="1" x14ac:dyDescent="0.35">
      <c r="A504" s="15">
        <v>441</v>
      </c>
      <c r="B504" s="3" t="s">
        <v>954</v>
      </c>
      <c r="C504" s="3" t="s">
        <v>955</v>
      </c>
      <c r="D504" s="15" t="s">
        <v>1358</v>
      </c>
    </row>
    <row r="505" spans="1:4" s="2" customFormat="1" ht="15" customHeight="1" x14ac:dyDescent="0.35">
      <c r="A505" s="15">
        <v>442</v>
      </c>
      <c r="B505" s="3" t="s">
        <v>956</v>
      </c>
      <c r="C505" s="3" t="s">
        <v>957</v>
      </c>
      <c r="D505" s="15" t="s">
        <v>1358</v>
      </c>
    </row>
    <row r="506" spans="1:4" s="2" customFormat="1" ht="15" customHeight="1" x14ac:dyDescent="0.35">
      <c r="A506" s="15">
        <v>443</v>
      </c>
      <c r="B506" s="3" t="s">
        <v>958</v>
      </c>
      <c r="C506" s="3" t="s">
        <v>959</v>
      </c>
      <c r="D506" s="15" t="s">
        <v>1358</v>
      </c>
    </row>
    <row r="507" spans="1:4" s="2" customFormat="1" ht="15" customHeight="1" x14ac:dyDescent="0.35">
      <c r="A507" s="15">
        <v>444</v>
      </c>
      <c r="B507" s="3" t="s">
        <v>960</v>
      </c>
      <c r="C507" s="3" t="s">
        <v>961</v>
      </c>
      <c r="D507" s="15" t="s">
        <v>1358</v>
      </c>
    </row>
    <row r="508" spans="1:4" s="2" customFormat="1" ht="15" customHeight="1" x14ac:dyDescent="0.35">
      <c r="A508" s="15">
        <v>445</v>
      </c>
      <c r="B508" s="3" t="s">
        <v>962</v>
      </c>
      <c r="C508" s="3" t="s">
        <v>963</v>
      </c>
      <c r="D508" s="15" t="s">
        <v>1358</v>
      </c>
    </row>
    <row r="509" spans="1:4" s="2" customFormat="1" ht="15" customHeight="1" x14ac:dyDescent="0.35">
      <c r="A509" s="15">
        <v>553</v>
      </c>
      <c r="B509" s="3" t="s">
        <v>964</v>
      </c>
      <c r="C509" s="3" t="s">
        <v>965</v>
      </c>
      <c r="D509" s="15" t="s">
        <v>178</v>
      </c>
    </row>
    <row r="510" spans="1:4" s="2" customFormat="1" ht="15" customHeight="1" x14ac:dyDescent="0.35">
      <c r="A510" s="15">
        <v>554</v>
      </c>
      <c r="B510" s="3" t="s">
        <v>966</v>
      </c>
      <c r="C510" s="3" t="s">
        <v>967</v>
      </c>
      <c r="D510" s="15" t="s">
        <v>178</v>
      </c>
    </row>
    <row r="511" spans="1:4" s="2" customFormat="1" ht="15" customHeight="1" x14ac:dyDescent="0.35">
      <c r="A511" s="15">
        <v>70</v>
      </c>
      <c r="B511" s="3" t="s">
        <v>968</v>
      </c>
      <c r="C511" s="3" t="s">
        <v>969</v>
      </c>
      <c r="D511" s="15" t="s">
        <v>178</v>
      </c>
    </row>
    <row r="512" spans="1:4" s="2" customFormat="1" ht="15" customHeight="1" x14ac:dyDescent="0.35">
      <c r="A512" s="15">
        <v>555</v>
      </c>
      <c r="B512" s="3" t="s">
        <v>970</v>
      </c>
      <c r="C512" s="3" t="s">
        <v>971</v>
      </c>
      <c r="D512" s="15" t="s">
        <v>178</v>
      </c>
    </row>
    <row r="513" spans="1:4" s="2" customFormat="1" ht="15" customHeight="1" x14ac:dyDescent="0.35">
      <c r="A513" s="15">
        <v>556</v>
      </c>
      <c r="B513" s="3" t="s">
        <v>972</v>
      </c>
      <c r="C513" s="3" t="s">
        <v>973</v>
      </c>
      <c r="D513" s="15" t="s">
        <v>178</v>
      </c>
    </row>
    <row r="514" spans="1:4" s="2" customFormat="1" ht="15" customHeight="1" x14ac:dyDescent="0.35">
      <c r="A514" s="15">
        <v>557</v>
      </c>
      <c r="B514" s="3" t="s">
        <v>974</v>
      </c>
      <c r="C514" s="3" t="s">
        <v>975</v>
      </c>
      <c r="D514" s="15" t="s">
        <v>1358</v>
      </c>
    </row>
    <row r="515" spans="1:4" s="2" customFormat="1" ht="15" customHeight="1" x14ac:dyDescent="0.35">
      <c r="A515" s="15">
        <v>558</v>
      </c>
      <c r="B515" s="3" t="s">
        <v>976</v>
      </c>
      <c r="C515" s="3" t="s">
        <v>977</v>
      </c>
      <c r="D515" s="15" t="s">
        <v>1358</v>
      </c>
    </row>
    <row r="516" spans="1:4" s="2" customFormat="1" ht="15" customHeight="1" x14ac:dyDescent="0.35">
      <c r="A516" s="15">
        <v>559</v>
      </c>
      <c r="B516" s="3" t="s">
        <v>978</v>
      </c>
      <c r="C516" s="3" t="s">
        <v>979</v>
      </c>
      <c r="D516" s="15" t="s">
        <v>1358</v>
      </c>
    </row>
    <row r="517" spans="1:4" s="2" customFormat="1" ht="15" customHeight="1" x14ac:dyDescent="0.35">
      <c r="A517" s="15">
        <v>560</v>
      </c>
      <c r="B517" s="3" t="s">
        <v>980</v>
      </c>
      <c r="C517" s="3" t="s">
        <v>981</v>
      </c>
      <c r="D517" s="15" t="s">
        <v>1358</v>
      </c>
    </row>
    <row r="518" spans="1:4" s="2" customFormat="1" ht="15" customHeight="1" x14ac:dyDescent="0.35">
      <c r="A518" s="15">
        <v>561</v>
      </c>
      <c r="B518" s="3" t="s">
        <v>982</v>
      </c>
      <c r="C518" s="3" t="s">
        <v>983</v>
      </c>
      <c r="D518" s="15" t="s">
        <v>178</v>
      </c>
    </row>
    <row r="519" spans="1:4" s="2" customFormat="1" ht="15" customHeight="1" x14ac:dyDescent="0.35">
      <c r="A519" s="15">
        <v>562</v>
      </c>
      <c r="B519" s="3" t="s">
        <v>984</v>
      </c>
      <c r="C519" s="3" t="s">
        <v>985</v>
      </c>
      <c r="D519" s="15" t="s">
        <v>178</v>
      </c>
    </row>
    <row r="520" spans="1:4" s="2" customFormat="1" ht="15" customHeight="1" x14ac:dyDescent="0.35">
      <c r="A520" s="15">
        <v>273</v>
      </c>
      <c r="B520" s="3" t="s">
        <v>986</v>
      </c>
      <c r="C520" s="3" t="s">
        <v>987</v>
      </c>
      <c r="D520" s="15" t="s">
        <v>178</v>
      </c>
    </row>
    <row r="521" spans="1:4" s="2" customFormat="1" ht="15" customHeight="1" x14ac:dyDescent="0.35">
      <c r="A521" s="15">
        <v>274</v>
      </c>
      <c r="B521" s="3" t="s">
        <v>988</v>
      </c>
      <c r="C521" s="3" t="s">
        <v>989</v>
      </c>
      <c r="D521" s="15" t="s">
        <v>178</v>
      </c>
    </row>
    <row r="522" spans="1:4" s="2" customFormat="1" ht="15" customHeight="1" x14ac:dyDescent="0.35">
      <c r="A522" s="15">
        <v>563</v>
      </c>
      <c r="B522" s="3" t="s">
        <v>990</v>
      </c>
      <c r="C522" s="3" t="s">
        <v>991</v>
      </c>
      <c r="D522" s="15" t="s">
        <v>1358</v>
      </c>
    </row>
    <row r="523" spans="1:4" s="2" customFormat="1" ht="30" customHeight="1" x14ac:dyDescent="0.35">
      <c r="A523" s="15">
        <v>564</v>
      </c>
      <c r="B523" s="3" t="s">
        <v>992</v>
      </c>
      <c r="C523" s="3" t="s">
        <v>993</v>
      </c>
      <c r="D523" s="15" t="s">
        <v>1358</v>
      </c>
    </row>
    <row r="524" spans="1:4" s="2" customFormat="1" ht="30" customHeight="1" x14ac:dyDescent="0.35">
      <c r="A524" s="15">
        <v>565</v>
      </c>
      <c r="B524" s="3" t="s">
        <v>994</v>
      </c>
      <c r="C524" s="3" t="s">
        <v>995</v>
      </c>
      <c r="D524" s="15" t="s">
        <v>178</v>
      </c>
    </row>
    <row r="525" spans="1:4" s="2" customFormat="1" ht="15" customHeight="1" x14ac:dyDescent="0.35">
      <c r="A525" s="15">
        <v>566</v>
      </c>
      <c r="B525" s="3" t="s">
        <v>996</v>
      </c>
      <c r="C525" s="3" t="s">
        <v>997</v>
      </c>
      <c r="D525" s="15" t="s">
        <v>178</v>
      </c>
    </row>
    <row r="526" spans="1:4" s="2" customFormat="1" ht="30" customHeight="1" x14ac:dyDescent="0.35">
      <c r="A526" s="15">
        <v>567</v>
      </c>
      <c r="B526" s="3" t="s">
        <v>998</v>
      </c>
      <c r="C526" s="3" t="s">
        <v>999</v>
      </c>
      <c r="D526" s="15" t="s">
        <v>1358</v>
      </c>
    </row>
    <row r="527" spans="1:4" s="2" customFormat="1" ht="15" customHeight="1" x14ac:dyDescent="0.35">
      <c r="A527" s="15">
        <v>568</v>
      </c>
      <c r="B527" s="3" t="s">
        <v>1000</v>
      </c>
      <c r="C527" s="3" t="s">
        <v>1001</v>
      </c>
      <c r="D527" s="15" t="s">
        <v>1358</v>
      </c>
    </row>
    <row r="528" spans="1:4" s="2" customFormat="1" ht="15" customHeight="1" x14ac:dyDescent="0.35">
      <c r="A528" s="15">
        <v>569</v>
      </c>
      <c r="B528" s="3"/>
      <c r="C528" s="3" t="s">
        <v>1303</v>
      </c>
      <c r="D528" s="15" t="s">
        <v>1358</v>
      </c>
    </row>
    <row r="529" spans="1:4" s="2" customFormat="1" ht="15" customHeight="1" x14ac:dyDescent="0.35">
      <c r="A529" s="15">
        <v>571</v>
      </c>
      <c r="B529" s="3" t="s">
        <v>178</v>
      </c>
      <c r="C529" s="3" t="s">
        <v>1002</v>
      </c>
      <c r="D529" s="15" t="s">
        <v>1358</v>
      </c>
    </row>
    <row r="530" spans="1:4" s="2" customFormat="1" ht="15" customHeight="1" x14ac:dyDescent="0.35">
      <c r="A530" s="15">
        <v>572</v>
      </c>
      <c r="B530" s="3" t="s">
        <v>178</v>
      </c>
      <c r="C530" s="3" t="s">
        <v>1003</v>
      </c>
      <c r="D530" s="15" t="s">
        <v>178</v>
      </c>
    </row>
    <row r="531" spans="1:4" s="2" customFormat="1" ht="15" customHeight="1" x14ac:dyDescent="0.35">
      <c r="A531" s="15">
        <v>573</v>
      </c>
      <c r="B531" s="3" t="s">
        <v>1004</v>
      </c>
      <c r="C531" s="3" t="s">
        <v>1201</v>
      </c>
      <c r="D531" s="15" t="s">
        <v>178</v>
      </c>
    </row>
    <row r="532" spans="1:4" s="2" customFormat="1" x14ac:dyDescent="0.35">
      <c r="A532" s="15">
        <v>353</v>
      </c>
      <c r="B532" s="3" t="s">
        <v>178</v>
      </c>
      <c r="C532" s="3" t="s">
        <v>1005</v>
      </c>
      <c r="D532" s="15" t="s">
        <v>178</v>
      </c>
    </row>
    <row r="533" spans="1:4" s="2" customFormat="1" x14ac:dyDescent="0.35">
      <c r="A533" s="15">
        <v>574</v>
      </c>
      <c r="B533" s="3" t="s">
        <v>1006</v>
      </c>
      <c r="C533" s="3" t="s">
        <v>1007</v>
      </c>
      <c r="D533" s="15" t="s">
        <v>178</v>
      </c>
    </row>
    <row r="534" spans="1:4" s="2" customFormat="1" ht="15" customHeight="1" x14ac:dyDescent="0.35">
      <c r="A534" s="15">
        <v>577</v>
      </c>
      <c r="B534" s="3" t="s">
        <v>1008</v>
      </c>
      <c r="C534" s="3" t="s">
        <v>1009</v>
      </c>
      <c r="D534" s="15" t="s">
        <v>1358</v>
      </c>
    </row>
    <row r="535" spans="1:4" s="2" customFormat="1" x14ac:dyDescent="0.35">
      <c r="A535" s="15">
        <v>575</v>
      </c>
      <c r="B535" s="3" t="s">
        <v>1010</v>
      </c>
      <c r="C535" s="3" t="s">
        <v>1011</v>
      </c>
      <c r="D535" s="15" t="s">
        <v>1358</v>
      </c>
    </row>
    <row r="536" spans="1:4" s="2" customFormat="1" ht="15" customHeight="1" x14ac:dyDescent="0.35">
      <c r="A536" s="15">
        <v>578</v>
      </c>
      <c r="B536" s="3" t="s">
        <v>1012</v>
      </c>
      <c r="C536" s="3" t="s">
        <v>1013</v>
      </c>
      <c r="D536" s="15" t="s">
        <v>1358</v>
      </c>
    </row>
    <row r="537" spans="1:4" s="2" customFormat="1" ht="15" customHeight="1" x14ac:dyDescent="0.35">
      <c r="A537" s="15">
        <v>579</v>
      </c>
      <c r="B537" s="3" t="s">
        <v>1014</v>
      </c>
      <c r="C537" s="3" t="s">
        <v>1015</v>
      </c>
      <c r="D537" s="15" t="s">
        <v>178</v>
      </c>
    </row>
    <row r="538" spans="1:4" s="2" customFormat="1" ht="15" customHeight="1" x14ac:dyDescent="0.35">
      <c r="A538" s="15">
        <v>580</v>
      </c>
      <c r="B538" s="3" t="s">
        <v>1016</v>
      </c>
      <c r="C538" s="3" t="s">
        <v>1017</v>
      </c>
      <c r="D538" s="15" t="s">
        <v>178</v>
      </c>
    </row>
    <row r="539" spans="1:4" s="2" customFormat="1" ht="15" customHeight="1" x14ac:dyDescent="0.35">
      <c r="A539" s="15">
        <v>354</v>
      </c>
      <c r="B539" s="3" t="s">
        <v>178</v>
      </c>
      <c r="C539" s="3" t="s">
        <v>1018</v>
      </c>
      <c r="D539" s="15" t="s">
        <v>178</v>
      </c>
    </row>
    <row r="540" spans="1:4" s="2" customFormat="1" ht="15" customHeight="1" x14ac:dyDescent="0.35">
      <c r="A540" s="15">
        <v>582</v>
      </c>
      <c r="B540" s="3" t="s">
        <v>1019</v>
      </c>
      <c r="C540" s="3" t="s">
        <v>1020</v>
      </c>
      <c r="D540" s="15" t="s">
        <v>178</v>
      </c>
    </row>
    <row r="541" spans="1:4" s="2" customFormat="1" ht="15" customHeight="1" x14ac:dyDescent="0.35">
      <c r="A541" s="15">
        <v>583</v>
      </c>
      <c r="B541" s="3" t="s">
        <v>1021</v>
      </c>
      <c r="C541" s="3" t="s">
        <v>1022</v>
      </c>
      <c r="D541" s="15" t="s">
        <v>178</v>
      </c>
    </row>
    <row r="542" spans="1:4" s="2" customFormat="1" x14ac:dyDescent="0.35">
      <c r="A542" s="15">
        <v>584</v>
      </c>
      <c r="B542" s="3" t="s">
        <v>1023</v>
      </c>
      <c r="C542" s="3" t="s">
        <v>1024</v>
      </c>
      <c r="D542" s="15" t="s">
        <v>178</v>
      </c>
    </row>
    <row r="543" spans="1:4" s="2" customFormat="1" ht="15" customHeight="1" x14ac:dyDescent="0.35">
      <c r="A543" s="15">
        <v>585</v>
      </c>
      <c r="B543" s="3" t="s">
        <v>1025</v>
      </c>
      <c r="C543" s="3" t="s">
        <v>1026</v>
      </c>
      <c r="D543" s="15" t="s">
        <v>1358</v>
      </c>
    </row>
    <row r="544" spans="1:4" s="2" customFormat="1" ht="15" customHeight="1" x14ac:dyDescent="0.35">
      <c r="A544" s="15">
        <v>586</v>
      </c>
      <c r="B544" s="3" t="s">
        <v>1027</v>
      </c>
      <c r="C544" s="3" t="s">
        <v>1028</v>
      </c>
      <c r="D544" s="15" t="s">
        <v>1358</v>
      </c>
    </row>
    <row r="545" spans="1:4" s="2" customFormat="1" ht="15" customHeight="1" x14ac:dyDescent="0.35">
      <c r="A545" s="15">
        <v>587</v>
      </c>
      <c r="B545" s="3" t="s">
        <v>1029</v>
      </c>
      <c r="C545" s="3" t="s">
        <v>1030</v>
      </c>
      <c r="D545" s="15" t="s">
        <v>178</v>
      </c>
    </row>
    <row r="546" spans="1:4" s="2" customFormat="1" ht="15" customHeight="1" x14ac:dyDescent="0.35">
      <c r="A546" s="15">
        <v>591</v>
      </c>
      <c r="B546" s="3" t="s">
        <v>1031</v>
      </c>
      <c r="C546" s="3" t="s">
        <v>1032</v>
      </c>
      <c r="D546" s="15" t="s">
        <v>178</v>
      </c>
    </row>
    <row r="547" spans="1:4" s="2" customFormat="1" ht="15" customHeight="1" x14ac:dyDescent="0.35">
      <c r="A547" s="15">
        <v>588</v>
      </c>
      <c r="B547" s="3" t="s">
        <v>1033</v>
      </c>
      <c r="C547" s="3" t="s">
        <v>1034</v>
      </c>
      <c r="D547" s="15" t="s">
        <v>178</v>
      </c>
    </row>
    <row r="548" spans="1:4" s="2" customFormat="1" ht="15" customHeight="1" x14ac:dyDescent="0.35">
      <c r="A548" s="15">
        <v>590</v>
      </c>
      <c r="B548" s="3" t="s">
        <v>1035</v>
      </c>
      <c r="C548" s="3" t="s">
        <v>1036</v>
      </c>
      <c r="D548" s="15" t="s">
        <v>178</v>
      </c>
    </row>
    <row r="549" spans="1:4" s="2" customFormat="1" ht="15" customHeight="1" x14ac:dyDescent="0.35">
      <c r="A549" s="15">
        <v>358</v>
      </c>
      <c r="B549" s="3" t="s">
        <v>178</v>
      </c>
      <c r="C549" s="3" t="s">
        <v>1037</v>
      </c>
      <c r="D549" s="15" t="s">
        <v>178</v>
      </c>
    </row>
    <row r="550" spans="1:4" s="2" customFormat="1" ht="15" customHeight="1" x14ac:dyDescent="0.35">
      <c r="A550" s="15">
        <v>592</v>
      </c>
      <c r="B550" s="3" t="s">
        <v>1038</v>
      </c>
      <c r="C550" s="3" t="s">
        <v>1039</v>
      </c>
      <c r="D550" s="187" t="s">
        <v>1358</v>
      </c>
    </row>
    <row r="551" spans="1:4" s="2" customFormat="1" ht="15" customHeight="1" x14ac:dyDescent="0.35">
      <c r="A551" s="15">
        <v>593</v>
      </c>
      <c r="B551" s="3" t="s">
        <v>1040</v>
      </c>
      <c r="C551" s="3" t="s">
        <v>1041</v>
      </c>
      <c r="D551" s="15" t="s">
        <v>178</v>
      </c>
    </row>
    <row r="552" spans="1:4" s="2" customFormat="1" x14ac:dyDescent="0.35">
      <c r="A552" s="15">
        <v>115</v>
      </c>
      <c r="B552" s="3" t="s">
        <v>1042</v>
      </c>
      <c r="C552" s="3" t="s">
        <v>1043</v>
      </c>
      <c r="D552" s="15" t="s">
        <v>178</v>
      </c>
    </row>
    <row r="553" spans="1:4" s="2" customFormat="1" ht="15" customHeight="1" x14ac:dyDescent="0.35">
      <c r="A553" s="15">
        <v>594</v>
      </c>
      <c r="B553" s="3" t="s">
        <v>1044</v>
      </c>
      <c r="C553" s="3" t="s">
        <v>1045</v>
      </c>
      <c r="D553" s="15" t="s">
        <v>1358</v>
      </c>
    </row>
    <row r="554" spans="1:4" s="2" customFormat="1" ht="15" customHeight="1" x14ac:dyDescent="0.35">
      <c r="A554" s="15">
        <v>488</v>
      </c>
      <c r="B554" s="3" t="s">
        <v>1046</v>
      </c>
      <c r="C554" s="3" t="s">
        <v>1047</v>
      </c>
      <c r="D554" s="15" t="s">
        <v>1358</v>
      </c>
    </row>
    <row r="555" spans="1:4" s="2" customFormat="1" ht="15" customHeight="1" x14ac:dyDescent="0.35">
      <c r="A555" s="15">
        <v>128</v>
      </c>
      <c r="B555" s="3" t="s">
        <v>1048</v>
      </c>
      <c r="C555" s="3" t="s">
        <v>1049</v>
      </c>
      <c r="D555" s="15" t="s">
        <v>178</v>
      </c>
    </row>
    <row r="556" spans="1:4" s="2" customFormat="1" ht="15" customHeight="1" x14ac:dyDescent="0.35">
      <c r="A556" s="15">
        <v>245</v>
      </c>
      <c r="B556" s="3" t="s">
        <v>1050</v>
      </c>
      <c r="C556" s="3" t="s">
        <v>1051</v>
      </c>
      <c r="D556" s="15" t="s">
        <v>178</v>
      </c>
    </row>
    <row r="557" spans="1:4" s="2" customFormat="1" ht="30" customHeight="1" x14ac:dyDescent="0.35">
      <c r="A557" s="15">
        <v>595</v>
      </c>
      <c r="B557" s="3" t="s">
        <v>1052</v>
      </c>
      <c r="C557" s="3" t="s">
        <v>1053</v>
      </c>
      <c r="D557" s="15" t="s">
        <v>178</v>
      </c>
    </row>
    <row r="558" spans="1:4" s="2" customFormat="1" ht="15" customHeight="1" x14ac:dyDescent="0.35">
      <c r="A558" s="15">
        <v>596</v>
      </c>
      <c r="B558" s="3" t="s">
        <v>1054</v>
      </c>
      <c r="C558" s="3" t="s">
        <v>1055</v>
      </c>
      <c r="D558" s="15" t="s">
        <v>178</v>
      </c>
    </row>
    <row r="559" spans="1:4" s="2" customFormat="1" ht="15" customHeight="1" x14ac:dyDescent="0.35">
      <c r="A559" s="15">
        <v>597</v>
      </c>
      <c r="B559" s="3" t="s">
        <v>1056</v>
      </c>
      <c r="C559" s="3" t="s">
        <v>1057</v>
      </c>
      <c r="D559" s="15" t="s">
        <v>178</v>
      </c>
    </row>
    <row r="560" spans="1:4" s="2" customFormat="1" ht="15" customHeight="1" x14ac:dyDescent="0.35">
      <c r="A560" s="15">
        <v>598</v>
      </c>
      <c r="B560" s="3" t="s">
        <v>1058</v>
      </c>
      <c r="C560" s="3" t="s">
        <v>1059</v>
      </c>
      <c r="D560" s="15" t="s">
        <v>178</v>
      </c>
    </row>
    <row r="561" spans="1:4" s="2" customFormat="1" ht="15" customHeight="1" x14ac:dyDescent="0.35">
      <c r="A561" s="15">
        <v>599</v>
      </c>
      <c r="B561" s="3" t="s">
        <v>1060</v>
      </c>
      <c r="C561" s="3" t="s">
        <v>1061</v>
      </c>
      <c r="D561" s="15" t="s">
        <v>1358</v>
      </c>
    </row>
    <row r="562" spans="1:4" s="2" customFormat="1" ht="15" customHeight="1" x14ac:dyDescent="0.35">
      <c r="A562" s="15">
        <v>600</v>
      </c>
      <c r="B562" s="3" t="s">
        <v>1062</v>
      </c>
      <c r="C562" s="3" t="s">
        <v>1063</v>
      </c>
      <c r="D562" s="15" t="s">
        <v>1358</v>
      </c>
    </row>
    <row r="563" spans="1:4" s="2" customFormat="1" ht="15" customHeight="1" x14ac:dyDescent="0.35">
      <c r="A563" s="15">
        <v>601</v>
      </c>
      <c r="B563" s="3" t="s">
        <v>1064</v>
      </c>
      <c r="C563" s="3" t="s">
        <v>1065</v>
      </c>
      <c r="D563" s="15" t="s">
        <v>178</v>
      </c>
    </row>
    <row r="564" spans="1:4" s="2" customFormat="1" ht="15" customHeight="1" x14ac:dyDescent="0.35">
      <c r="A564" s="15">
        <v>602</v>
      </c>
      <c r="B564" s="3" t="s">
        <v>1066</v>
      </c>
      <c r="C564" s="3" t="s">
        <v>1067</v>
      </c>
      <c r="D564" s="15" t="s">
        <v>1358</v>
      </c>
    </row>
    <row r="565" spans="1:4" s="2" customFormat="1" ht="15" customHeight="1" x14ac:dyDescent="0.35">
      <c r="A565" s="15">
        <v>603</v>
      </c>
      <c r="B565" s="3" t="s">
        <v>1068</v>
      </c>
      <c r="C565" s="3" t="s">
        <v>1069</v>
      </c>
      <c r="D565" s="15" t="s">
        <v>178</v>
      </c>
    </row>
    <row r="566" spans="1:4" s="2" customFormat="1" ht="30" customHeight="1" x14ac:dyDescent="0.35">
      <c r="A566" s="15">
        <v>604</v>
      </c>
      <c r="B566" s="3" t="s">
        <v>1070</v>
      </c>
      <c r="C566" s="3" t="s">
        <v>1071</v>
      </c>
      <c r="D566" s="15" t="s">
        <v>1358</v>
      </c>
    </row>
    <row r="567" spans="1:4" s="2" customFormat="1" ht="15" customHeight="1" x14ac:dyDescent="0.35">
      <c r="A567" s="15">
        <v>605</v>
      </c>
      <c r="B567" s="3" t="s">
        <v>1072</v>
      </c>
      <c r="C567" s="3" t="s">
        <v>1073</v>
      </c>
      <c r="D567" s="15" t="s">
        <v>1358</v>
      </c>
    </row>
    <row r="568" spans="1:4" s="2" customFormat="1" ht="15" customHeight="1" x14ac:dyDescent="0.35">
      <c r="A568" s="15">
        <v>534</v>
      </c>
      <c r="B568" s="3" t="s">
        <v>1074</v>
      </c>
      <c r="C568" s="3" t="s">
        <v>1202</v>
      </c>
      <c r="D568" s="15" t="s">
        <v>1358</v>
      </c>
    </row>
    <row r="569" spans="1:4" s="2" customFormat="1" ht="15" customHeight="1" x14ac:dyDescent="0.35">
      <c r="A569" s="15">
        <v>535</v>
      </c>
      <c r="B569" s="3" t="s">
        <v>1075</v>
      </c>
      <c r="C569" s="3" t="s">
        <v>1203</v>
      </c>
      <c r="D569" s="15" t="s">
        <v>1358</v>
      </c>
    </row>
    <row r="570" spans="1:4" s="2" customFormat="1" ht="15" customHeight="1" x14ac:dyDescent="0.35">
      <c r="A570" s="15">
        <v>536</v>
      </c>
      <c r="B570" s="3" t="s">
        <v>1076</v>
      </c>
      <c r="C570" s="3" t="s">
        <v>1204</v>
      </c>
      <c r="D570" s="15" t="s">
        <v>1358</v>
      </c>
    </row>
    <row r="571" spans="1:4" s="2" customFormat="1" ht="30" customHeight="1" x14ac:dyDescent="0.35">
      <c r="A571" s="15">
        <v>537</v>
      </c>
      <c r="B571" s="3" t="s">
        <v>1077</v>
      </c>
      <c r="C571" s="3" t="s">
        <v>1205</v>
      </c>
      <c r="D571" s="15" t="s">
        <v>1358</v>
      </c>
    </row>
    <row r="572" spans="1:4" s="2" customFormat="1" ht="30" customHeight="1" x14ac:dyDescent="0.35">
      <c r="A572" s="15">
        <v>549</v>
      </c>
      <c r="B572" s="3" t="s">
        <v>1078</v>
      </c>
      <c r="C572" s="3" t="s">
        <v>1206</v>
      </c>
      <c r="D572" s="15" t="s">
        <v>1358</v>
      </c>
    </row>
    <row r="573" spans="1:4" s="2" customFormat="1" ht="30" customHeight="1" x14ac:dyDescent="0.35">
      <c r="A573" s="15">
        <v>550</v>
      </c>
      <c r="B573" s="3" t="s">
        <v>1079</v>
      </c>
      <c r="C573" s="3" t="s">
        <v>1207</v>
      </c>
      <c r="D573" s="15" t="s">
        <v>1358</v>
      </c>
    </row>
    <row r="574" spans="1:4" s="2" customFormat="1" ht="30" customHeight="1" x14ac:dyDescent="0.35">
      <c r="A574" s="15">
        <v>551</v>
      </c>
      <c r="B574" s="3" t="s">
        <v>1080</v>
      </c>
      <c r="C574" s="3" t="s">
        <v>1208</v>
      </c>
      <c r="D574" s="15" t="s">
        <v>1358</v>
      </c>
    </row>
    <row r="575" spans="1:4" s="2" customFormat="1" ht="15" customHeight="1" x14ac:dyDescent="0.35">
      <c r="A575" s="15">
        <v>552</v>
      </c>
      <c r="B575" s="3" t="s">
        <v>1081</v>
      </c>
      <c r="C575" s="3" t="s">
        <v>1209</v>
      </c>
      <c r="D575" s="15" t="s">
        <v>1358</v>
      </c>
    </row>
    <row r="576" spans="1:4" s="2" customFormat="1" ht="15" customHeight="1" x14ac:dyDescent="0.35">
      <c r="A576" s="15">
        <v>606</v>
      </c>
      <c r="B576" s="3" t="s">
        <v>1082</v>
      </c>
      <c r="C576" s="3" t="s">
        <v>1083</v>
      </c>
      <c r="D576" s="15" t="s">
        <v>1358</v>
      </c>
    </row>
    <row r="577" spans="1:4" s="2" customFormat="1" ht="15" customHeight="1" x14ac:dyDescent="0.35">
      <c r="A577" s="15">
        <v>512</v>
      </c>
      <c r="B577" s="3" t="s">
        <v>1084</v>
      </c>
      <c r="C577" s="3" t="s">
        <v>1085</v>
      </c>
      <c r="D577" s="15" t="s">
        <v>178</v>
      </c>
    </row>
    <row r="578" spans="1:4" s="2" customFormat="1" ht="15" customHeight="1" x14ac:dyDescent="0.35">
      <c r="A578" s="15">
        <v>113</v>
      </c>
      <c r="B578" s="3" t="s">
        <v>1086</v>
      </c>
      <c r="C578" s="3" t="s">
        <v>1087</v>
      </c>
      <c r="D578" s="15" t="s">
        <v>1358</v>
      </c>
    </row>
    <row r="579" spans="1:4" s="2" customFormat="1" ht="30" customHeight="1" x14ac:dyDescent="0.35">
      <c r="A579" s="15">
        <v>326</v>
      </c>
      <c r="B579" s="3" t="s">
        <v>1088</v>
      </c>
      <c r="C579" s="3" t="s">
        <v>1089</v>
      </c>
      <c r="D579" s="15" t="s">
        <v>1358</v>
      </c>
    </row>
    <row r="580" spans="1:4" s="2" customFormat="1" ht="15" customHeight="1" x14ac:dyDescent="0.35">
      <c r="A580" s="15">
        <v>607</v>
      </c>
      <c r="B580" s="3" t="s">
        <v>1090</v>
      </c>
      <c r="C580" s="3" t="s">
        <v>1091</v>
      </c>
      <c r="D580" s="15" t="s">
        <v>1358</v>
      </c>
    </row>
    <row r="581" spans="1:4" s="2" customFormat="1" ht="15" customHeight="1" x14ac:dyDescent="0.35">
      <c r="A581" s="15">
        <v>608</v>
      </c>
      <c r="B581" s="3" t="s">
        <v>1092</v>
      </c>
      <c r="C581" s="3" t="s">
        <v>1093</v>
      </c>
      <c r="D581" s="15" t="s">
        <v>1358</v>
      </c>
    </row>
    <row r="582" spans="1:4" s="2" customFormat="1" ht="30" customHeight="1" x14ac:dyDescent="0.35">
      <c r="A582" s="15">
        <v>249</v>
      </c>
      <c r="B582" s="3" t="s">
        <v>1094</v>
      </c>
      <c r="C582" s="3" t="s">
        <v>1095</v>
      </c>
      <c r="D582" s="15" t="s">
        <v>178</v>
      </c>
    </row>
    <row r="583" spans="1:4" s="2" customFormat="1" ht="30" customHeight="1" x14ac:dyDescent="0.35">
      <c r="A583" s="15">
        <v>125</v>
      </c>
      <c r="B583" s="3" t="s">
        <v>1096</v>
      </c>
      <c r="C583" s="3" t="s">
        <v>1097</v>
      </c>
      <c r="D583" s="15" t="s">
        <v>1358</v>
      </c>
    </row>
    <row r="584" spans="1:4" s="2" customFormat="1" ht="30" customHeight="1" x14ac:dyDescent="0.35">
      <c r="A584" s="15">
        <v>126</v>
      </c>
      <c r="B584" s="3" t="s">
        <v>1098</v>
      </c>
      <c r="C584" s="3" t="s">
        <v>1099</v>
      </c>
      <c r="D584" s="15" t="s">
        <v>1358</v>
      </c>
    </row>
    <row r="585" spans="1:4" s="2" customFormat="1" ht="30" customHeight="1" x14ac:dyDescent="0.35">
      <c r="A585" s="15">
        <v>609</v>
      </c>
      <c r="B585" s="3" t="s">
        <v>1100</v>
      </c>
      <c r="C585" s="3" t="s">
        <v>1101</v>
      </c>
      <c r="D585" s="15" t="s">
        <v>178</v>
      </c>
    </row>
    <row r="586" spans="1:4" s="2" customFormat="1" ht="15" customHeight="1" x14ac:dyDescent="0.35">
      <c r="A586" s="15">
        <v>513</v>
      </c>
      <c r="B586" s="3" t="s">
        <v>1102</v>
      </c>
      <c r="C586" s="3" t="s">
        <v>1103</v>
      </c>
      <c r="D586" s="15" t="s">
        <v>178</v>
      </c>
    </row>
    <row r="587" spans="1:4" s="2" customFormat="1" ht="15" customHeight="1" x14ac:dyDescent="0.35">
      <c r="A587" s="15">
        <v>610</v>
      </c>
      <c r="B587" s="3" t="s">
        <v>1104</v>
      </c>
      <c r="C587" s="3" t="s">
        <v>1105</v>
      </c>
      <c r="D587" s="15" t="s">
        <v>1358</v>
      </c>
    </row>
    <row r="588" spans="1:4" s="2" customFormat="1" ht="15" customHeight="1" x14ac:dyDescent="0.35">
      <c r="A588" s="15">
        <v>275</v>
      </c>
      <c r="B588" s="3" t="s">
        <v>1106</v>
      </c>
      <c r="C588" s="3" t="s">
        <v>1107</v>
      </c>
      <c r="D588" s="15" t="s">
        <v>1358</v>
      </c>
    </row>
    <row r="589" spans="1:4" s="2" customFormat="1" ht="15" customHeight="1" x14ac:dyDescent="0.35">
      <c r="A589" s="15">
        <v>514</v>
      </c>
      <c r="B589" s="3" t="s">
        <v>1108</v>
      </c>
      <c r="C589" s="3" t="s">
        <v>1109</v>
      </c>
      <c r="D589" s="15" t="s">
        <v>178</v>
      </c>
    </row>
    <row r="590" spans="1:4" s="2" customFormat="1" ht="15" customHeight="1" x14ac:dyDescent="0.35">
      <c r="A590" s="15">
        <v>515</v>
      </c>
      <c r="B590" s="3" t="s">
        <v>1110</v>
      </c>
      <c r="C590" s="3" t="s">
        <v>1210</v>
      </c>
      <c r="D590" s="15" t="s">
        <v>178</v>
      </c>
    </row>
    <row r="591" spans="1:4" s="2" customFormat="1" ht="15" customHeight="1" x14ac:dyDescent="0.35">
      <c r="A591" s="15">
        <v>516</v>
      </c>
      <c r="B591" s="3" t="s">
        <v>1111</v>
      </c>
      <c r="C591" s="3" t="s">
        <v>1211</v>
      </c>
      <c r="D591" s="15" t="s">
        <v>178</v>
      </c>
    </row>
    <row r="592" spans="1:4" s="2" customFormat="1" ht="15" customHeight="1" x14ac:dyDescent="0.35">
      <c r="A592" s="15">
        <v>517</v>
      </c>
      <c r="B592" s="3" t="s">
        <v>1112</v>
      </c>
      <c r="C592" s="3" t="s">
        <v>1212</v>
      </c>
      <c r="D592" s="15" t="s">
        <v>178</v>
      </c>
    </row>
    <row r="593" spans="1:4" s="2" customFormat="1" ht="15" customHeight="1" x14ac:dyDescent="0.35">
      <c r="A593" s="15">
        <v>611</v>
      </c>
      <c r="B593" s="3" t="s">
        <v>1113</v>
      </c>
      <c r="C593" s="3" t="s">
        <v>1114</v>
      </c>
      <c r="D593" s="15" t="s">
        <v>1358</v>
      </c>
    </row>
    <row r="594" spans="1:4" s="2" customFormat="1" ht="15" customHeight="1" x14ac:dyDescent="0.35">
      <c r="A594" s="15">
        <v>613</v>
      </c>
      <c r="B594" s="3" t="s">
        <v>1115</v>
      </c>
      <c r="C594" s="3" t="s">
        <v>1116</v>
      </c>
      <c r="D594" s="15" t="s">
        <v>178</v>
      </c>
    </row>
    <row r="595" spans="1:4" s="2" customFormat="1" ht="15" customHeight="1" x14ac:dyDescent="0.35">
      <c r="A595" s="15">
        <v>614</v>
      </c>
      <c r="B595" s="3" t="s">
        <v>1117</v>
      </c>
      <c r="C595" s="3" t="s">
        <v>1118</v>
      </c>
      <c r="D595" s="15" t="s">
        <v>178</v>
      </c>
    </row>
    <row r="596" spans="1:4" s="2" customFormat="1" ht="15" customHeight="1" x14ac:dyDescent="0.35">
      <c r="A596" s="15">
        <v>615</v>
      </c>
      <c r="B596" s="3" t="s">
        <v>1119</v>
      </c>
      <c r="C596" s="3" t="s">
        <v>1120</v>
      </c>
      <c r="D596" s="15" t="s">
        <v>178</v>
      </c>
    </row>
    <row r="597" spans="1:4" s="2" customFormat="1" ht="15" customHeight="1" x14ac:dyDescent="0.35">
      <c r="A597" s="15">
        <v>616</v>
      </c>
      <c r="B597" s="3" t="s">
        <v>1121</v>
      </c>
      <c r="C597" s="3" t="s">
        <v>1122</v>
      </c>
      <c r="D597" s="15" t="s">
        <v>1358</v>
      </c>
    </row>
    <row r="598" spans="1:4" s="2" customFormat="1" ht="15" customHeight="1" x14ac:dyDescent="0.35">
      <c r="A598" s="15">
        <v>617</v>
      </c>
      <c r="B598" s="3" t="s">
        <v>1123</v>
      </c>
      <c r="C598" s="3" t="s">
        <v>1124</v>
      </c>
      <c r="D598" s="15" t="s">
        <v>178</v>
      </c>
    </row>
    <row r="599" spans="1:4" s="2" customFormat="1" ht="15" customHeight="1" x14ac:dyDescent="0.35">
      <c r="A599" s="15">
        <v>618</v>
      </c>
      <c r="B599" s="3" t="s">
        <v>1125</v>
      </c>
      <c r="C599" s="3" t="s">
        <v>1126</v>
      </c>
      <c r="D599" s="15" t="s">
        <v>178</v>
      </c>
    </row>
    <row r="600" spans="1:4" s="2" customFormat="1" ht="15" customHeight="1" x14ac:dyDescent="0.35">
      <c r="A600" s="15">
        <v>619</v>
      </c>
      <c r="B600" s="3" t="s">
        <v>1127</v>
      </c>
      <c r="C600" s="3" t="s">
        <v>1128</v>
      </c>
      <c r="D600" s="15" t="s">
        <v>1358</v>
      </c>
    </row>
    <row r="601" spans="1:4" s="2" customFormat="1" ht="15" customHeight="1" x14ac:dyDescent="0.35">
      <c r="A601" s="15">
        <v>620</v>
      </c>
      <c r="B601" s="3" t="s">
        <v>1129</v>
      </c>
      <c r="C601" s="3" t="s">
        <v>1130</v>
      </c>
      <c r="D601" s="15" t="s">
        <v>178</v>
      </c>
    </row>
    <row r="602" spans="1:4" s="2" customFormat="1" ht="15" customHeight="1" x14ac:dyDescent="0.35">
      <c r="A602" s="15">
        <v>621</v>
      </c>
      <c r="B602" s="3" t="s">
        <v>1131</v>
      </c>
      <c r="C602" s="3" t="s">
        <v>1132</v>
      </c>
      <c r="D602" s="15" t="s">
        <v>178</v>
      </c>
    </row>
    <row r="603" spans="1:4" s="2" customFormat="1" ht="15" customHeight="1" x14ac:dyDescent="0.35">
      <c r="A603" s="15">
        <v>622</v>
      </c>
      <c r="B603" s="3" t="s">
        <v>1133</v>
      </c>
      <c r="C603" s="3" t="s">
        <v>1134</v>
      </c>
      <c r="D603" s="15" t="s">
        <v>1358</v>
      </c>
    </row>
    <row r="604" spans="1:4" s="2" customFormat="1" ht="15" customHeight="1" x14ac:dyDescent="0.35">
      <c r="A604" s="15">
        <v>623</v>
      </c>
      <c r="B604" s="3" t="s">
        <v>1135</v>
      </c>
      <c r="C604" s="3" t="s">
        <v>1136</v>
      </c>
      <c r="D604" s="15" t="s">
        <v>1358</v>
      </c>
    </row>
    <row r="605" spans="1:4" s="2" customFormat="1" ht="15" customHeight="1" x14ac:dyDescent="0.35">
      <c r="A605" s="15">
        <v>624</v>
      </c>
      <c r="B605" s="3" t="s">
        <v>1137</v>
      </c>
      <c r="C605" s="3" t="s">
        <v>1138</v>
      </c>
      <c r="D605" s="15" t="s">
        <v>1358</v>
      </c>
    </row>
    <row r="606" spans="1:4" s="2" customFormat="1" ht="15" customHeight="1" x14ac:dyDescent="0.35">
      <c r="A606" s="15">
        <v>625</v>
      </c>
      <c r="B606" s="3" t="s">
        <v>1139</v>
      </c>
      <c r="C606" s="3" t="s">
        <v>1140</v>
      </c>
      <c r="D606" s="15" t="s">
        <v>178</v>
      </c>
    </row>
    <row r="607" spans="1:4" s="2" customFormat="1" ht="15" customHeight="1" x14ac:dyDescent="0.35">
      <c r="A607" s="15">
        <v>626</v>
      </c>
      <c r="B607" s="3" t="s">
        <v>1141</v>
      </c>
      <c r="C607" s="3" t="s">
        <v>1142</v>
      </c>
      <c r="D607" s="15" t="s">
        <v>178</v>
      </c>
    </row>
    <row r="608" spans="1:4" s="2" customFormat="1" ht="15" customHeight="1" x14ac:dyDescent="0.35">
      <c r="A608" s="15">
        <v>627</v>
      </c>
      <c r="B608" s="3" t="s">
        <v>1143</v>
      </c>
      <c r="C608" s="3" t="s">
        <v>1144</v>
      </c>
      <c r="D608" s="15" t="s">
        <v>1358</v>
      </c>
    </row>
    <row r="609" spans="1:4" s="2" customFormat="1" ht="15" customHeight="1" x14ac:dyDescent="0.35">
      <c r="A609" s="15">
        <v>628</v>
      </c>
      <c r="B609" s="3" t="s">
        <v>1145</v>
      </c>
      <c r="C609" s="3" t="s">
        <v>1146</v>
      </c>
      <c r="D609" s="15" t="s">
        <v>1358</v>
      </c>
    </row>
    <row r="610" spans="1:4" s="2" customFormat="1" ht="15" customHeight="1" x14ac:dyDescent="0.35">
      <c r="A610" s="15">
        <v>629</v>
      </c>
      <c r="B610" s="3" t="s">
        <v>1147</v>
      </c>
      <c r="C610" s="3" t="s">
        <v>1213</v>
      </c>
      <c r="D610" s="15" t="s">
        <v>1358</v>
      </c>
    </row>
    <row r="611" spans="1:4" s="2" customFormat="1" ht="15" customHeight="1" x14ac:dyDescent="0.35">
      <c r="A611" s="15">
        <v>630</v>
      </c>
      <c r="B611" s="3" t="s">
        <v>1148</v>
      </c>
      <c r="C611" s="3" t="s">
        <v>1214</v>
      </c>
      <c r="D611" s="15" t="s">
        <v>1358</v>
      </c>
    </row>
    <row r="612" spans="1:4" s="2" customFormat="1" ht="30" customHeight="1" x14ac:dyDescent="0.35">
      <c r="A612" s="15">
        <v>631</v>
      </c>
      <c r="B612" s="3" t="s">
        <v>1149</v>
      </c>
      <c r="C612" s="3" t="s">
        <v>1215</v>
      </c>
      <c r="D612" s="15" t="s">
        <v>1358</v>
      </c>
    </row>
    <row r="613" spans="1:4" s="2" customFormat="1" ht="15" customHeight="1" x14ac:dyDescent="0.35">
      <c r="A613" s="15">
        <v>632</v>
      </c>
      <c r="B613" s="3" t="s">
        <v>1150</v>
      </c>
      <c r="C613" s="3" t="s">
        <v>1151</v>
      </c>
      <c r="D613" s="15" t="s">
        <v>178</v>
      </c>
    </row>
    <row r="614" spans="1:4" s="2" customFormat="1" ht="15" customHeight="1" x14ac:dyDescent="0.35">
      <c r="A614" s="15">
        <v>633</v>
      </c>
      <c r="B614" s="3" t="s">
        <v>1152</v>
      </c>
      <c r="C614" s="3" t="s">
        <v>1153</v>
      </c>
      <c r="D614" s="15" t="s">
        <v>178</v>
      </c>
    </row>
    <row r="615" spans="1:4" s="2" customFormat="1" ht="15" customHeight="1" x14ac:dyDescent="0.35">
      <c r="A615" s="1"/>
      <c r="B615"/>
      <c r="C615" s="18"/>
      <c r="D615" s="15" t="s">
        <v>178</v>
      </c>
    </row>
    <row r="616" spans="1:4" s="2" customFormat="1" ht="15" customHeight="1" x14ac:dyDescent="0.35">
      <c r="A616" s="1"/>
      <c r="B616"/>
      <c r="C616" s="18"/>
      <c r="D616" s="15" t="s">
        <v>178</v>
      </c>
    </row>
    <row r="617" spans="1:4" s="2" customFormat="1" ht="15" customHeight="1" x14ac:dyDescent="0.35">
      <c r="A617" s="1"/>
      <c r="B617"/>
      <c r="C617" s="18"/>
      <c r="D617" s="15" t="s">
        <v>1360</v>
      </c>
    </row>
    <row r="618" spans="1:4" x14ac:dyDescent="0.35">
      <c r="D618" s="1" t="s">
        <v>1361</v>
      </c>
    </row>
    <row r="619" spans="1:4" x14ac:dyDescent="0.35">
      <c r="D619" s="1" t="s">
        <v>1362</v>
      </c>
    </row>
    <row r="620" spans="1:4" x14ac:dyDescent="0.35">
      <c r="D620" s="1" t="s">
        <v>1363</v>
      </c>
    </row>
    <row r="621" spans="1:4" x14ac:dyDescent="0.35">
      <c r="D621" s="1" t="s">
        <v>1364</v>
      </c>
    </row>
    <row r="622" spans="1:4" x14ac:dyDescent="0.35">
      <c r="D622" s="1" t="s">
        <v>1365</v>
      </c>
    </row>
    <row r="623" spans="1:4" x14ac:dyDescent="0.35">
      <c r="D623" s="1" t="s">
        <v>1368</v>
      </c>
    </row>
    <row r="624" spans="1:4" x14ac:dyDescent="0.35">
      <c r="D624" s="1" t="s">
        <v>1366</v>
      </c>
    </row>
    <row r="625" spans="4:4" x14ac:dyDescent="0.35">
      <c r="D625" s="1" t="s">
        <v>1367</v>
      </c>
    </row>
  </sheetData>
  <sheetProtection algorithmName="SHA-512" hashValue="fkYtP1VCCngxmEAmxD6UXayigueGY7mlhY87j1fASw5VpMhaRB3HD2je/uY09XEitVEwIdD8zguPxmwd+LgLbQ==" saltValue="R0RZNydQDpZlwbnczE2O9A==" spinCount="100000" sheet="1" objects="1" scenarios="1" autoFilter="0"/>
  <autoFilter ref="B6:D617"/>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C3:E12"/>
  <sheetViews>
    <sheetView workbookViewId="0">
      <selection activeCell="C13" sqref="C13"/>
    </sheetView>
  </sheetViews>
  <sheetFormatPr defaultRowHeight="14.5" x14ac:dyDescent="0.35"/>
  <cols>
    <col min="3" max="3" width="9.1796875" style="30"/>
    <col min="4" max="4" width="24" bestFit="1" customWidth="1"/>
    <col min="5" max="5" width="106.7265625" customWidth="1"/>
  </cols>
  <sheetData>
    <row r="3" spans="3:5" s="32" customFormat="1" x14ac:dyDescent="0.35">
      <c r="C3" s="31" t="s">
        <v>1230</v>
      </c>
      <c r="D3" s="32" t="s">
        <v>1231</v>
      </c>
      <c r="E3" s="32" t="s">
        <v>1232</v>
      </c>
    </row>
    <row r="4" spans="3:5" x14ac:dyDescent="0.35">
      <c r="C4" s="30">
        <v>0</v>
      </c>
      <c r="D4" t="s">
        <v>1233</v>
      </c>
      <c r="E4" t="s">
        <v>1234</v>
      </c>
    </row>
    <row r="5" spans="3:5" ht="43.5" x14ac:dyDescent="0.35">
      <c r="C5" s="30">
        <v>1</v>
      </c>
      <c r="D5" t="s">
        <v>1235</v>
      </c>
      <c r="E5" s="2" t="s">
        <v>1236</v>
      </c>
    </row>
    <row r="6" spans="3:5" ht="29" x14ac:dyDescent="0.35">
      <c r="C6" s="30">
        <v>1.2</v>
      </c>
      <c r="D6" t="s">
        <v>1235</v>
      </c>
      <c r="E6" s="2" t="s">
        <v>1238</v>
      </c>
    </row>
    <row r="7" spans="3:5" ht="72.5" x14ac:dyDescent="0.35">
      <c r="C7" s="30">
        <v>1.3</v>
      </c>
      <c r="D7" t="s">
        <v>1237</v>
      </c>
      <c r="E7" s="2" t="s">
        <v>1241</v>
      </c>
    </row>
    <row r="8" spans="3:5" x14ac:dyDescent="0.35">
      <c r="C8" s="30">
        <v>1.4</v>
      </c>
      <c r="D8" t="s">
        <v>1233</v>
      </c>
      <c r="E8" s="2" t="s">
        <v>1294</v>
      </c>
    </row>
    <row r="9" spans="3:5" ht="43.5" x14ac:dyDescent="0.35">
      <c r="C9" s="204">
        <v>1.5</v>
      </c>
      <c r="D9" t="s">
        <v>1355</v>
      </c>
      <c r="E9" s="2" t="s">
        <v>1356</v>
      </c>
    </row>
    <row r="10" spans="3:5" x14ac:dyDescent="0.35">
      <c r="C10" s="204">
        <v>1.51</v>
      </c>
      <c r="D10" t="s">
        <v>1233</v>
      </c>
      <c r="E10" s="2" t="s">
        <v>1359</v>
      </c>
    </row>
    <row r="11" spans="3:5" x14ac:dyDescent="0.35">
      <c r="C11" s="204">
        <v>1.52</v>
      </c>
      <c r="D11" t="s">
        <v>1233</v>
      </c>
      <c r="E11" s="2" t="s">
        <v>1369</v>
      </c>
    </row>
    <row r="12" spans="3:5" x14ac:dyDescent="0.35">
      <c r="C12" s="204">
        <v>1.53</v>
      </c>
      <c r="D12" t="s">
        <v>1233</v>
      </c>
      <c r="E12" s="2" t="s">
        <v>1370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Facility xmlns="89cdaa30-7b22-4a6a-9ff8-e919efaf11cd">Roseburg FP Medford</Facil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935797-A8BB-447F-9A31-A9230D383273}"/>
</file>

<file path=customXml/itemProps2.xml><?xml version="1.0" encoding="utf-8"?>
<ds:datastoreItem xmlns:ds="http://schemas.openxmlformats.org/officeDocument/2006/customXml" ds:itemID="{76FBED5D-34B5-45AB-A348-10AE231D2050}">
  <ds:schemaRefs>
    <ds:schemaRef ds:uri="308e743b-274b-486f-b30d-099d714ba672"/>
    <ds:schemaRef ds:uri="http://schemas.microsoft.com/office/2006/metadata/properties"/>
    <ds:schemaRef ds:uri="13c68978-3c73-4e1d-a5d3-3a2046316ef0"/>
    <ds:schemaRef ds:uri="http://schemas.microsoft.com/sharepoint/v3"/>
    <ds:schemaRef ds:uri="http://purl.org/dc/terms/"/>
    <ds:schemaRef ds:uri="http://purl.org/dc/elements/1.1/"/>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1f9f35f2-f0cf-49ec-81fb-637d34c42406"/>
    <ds:schemaRef ds:uri="http://purl.org/dc/dcmitype/"/>
  </ds:schemaRefs>
</ds:datastoreItem>
</file>

<file path=customXml/itemProps3.xml><?xml version="1.0" encoding="utf-8"?>
<ds:datastoreItem xmlns:ds="http://schemas.openxmlformats.org/officeDocument/2006/customXml" ds:itemID="{055C7820-164C-4028-B7ED-26D533288E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HAPs</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AQ405 Cleaner Air Oregon</dc:title>
  <dc:creator>GISKA Jonathan</dc:creator>
  <cp:lastModifiedBy>BILLINGS Kenzie</cp:lastModifiedBy>
  <cp:lastPrinted>2019-05-30T15:32:58Z</cp:lastPrinted>
  <dcterms:created xsi:type="dcterms:W3CDTF">2018-11-29T22:27:46Z</dcterms:created>
  <dcterms:modified xsi:type="dcterms:W3CDTF">2021-01-12T00:49:20Z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