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hidePivotFieldList="1"/>
  <mc:AlternateContent xmlns:mc="http://schemas.openxmlformats.org/markup-compatibility/2006">
    <mc:Choice Requires="x15">
      <x15ac:absPath xmlns:x15ac="http://schemas.microsoft.com/office/spreadsheetml/2010/11/ac" url="Y:\Climate Change GHG Reporting\8 - GHG Program Implementation\Outreach\2023 web updates\"/>
    </mc:Choice>
  </mc:AlternateContent>
  <xr:revisionPtr revIDLastSave="0" documentId="13_ncr:1_{B5CF91DB-2DD8-40A9-8034-908DCD9DB89A}" xr6:coauthVersionLast="47" xr6:coauthVersionMax="47" xr10:uidLastSave="{00000000-0000-0000-0000-000000000000}"/>
  <bookViews>
    <workbookView xWindow="-120" yWindow="-120" windowWidth="29040" windowHeight="15840" xr2:uid="{00000000-000D-0000-FFFF-FFFF00000000}"/>
  </bookViews>
  <sheets>
    <sheet name="2010-2022" sheetId="1" r:id="rId1"/>
  </sheets>
  <calcPr calcId="191029" iterate="1"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4" i="1" l="1"/>
  <c r="AM54" i="1"/>
  <c r="AN54" i="1"/>
  <c r="AO50" i="1"/>
  <c r="AO49" i="1"/>
  <c r="AO48" i="1"/>
  <c r="AO47" i="1"/>
  <c r="AO45" i="1"/>
  <c r="AO44" i="1"/>
  <c r="AO43" i="1"/>
  <c r="AO42" i="1"/>
  <c r="AO41" i="1"/>
  <c r="AO40" i="1"/>
  <c r="AO39" i="1"/>
  <c r="AO38" i="1"/>
  <c r="AO37" i="1"/>
  <c r="AO36" i="1"/>
  <c r="AO35" i="1"/>
  <c r="AO34" i="1"/>
  <c r="AO33" i="1"/>
  <c r="AO32" i="1"/>
  <c r="AO31" i="1"/>
  <c r="AO30" i="1"/>
  <c r="AO29" i="1"/>
  <c r="AO28" i="1"/>
  <c r="AO27" i="1"/>
  <c r="AO26" i="1"/>
  <c r="AO25" i="1"/>
  <c r="AO24" i="1"/>
  <c r="AO23" i="1"/>
  <c r="AO22" i="1"/>
  <c r="AO21" i="1"/>
  <c r="AO20" i="1"/>
  <c r="AO19" i="1"/>
  <c r="AO18" i="1"/>
  <c r="AO17" i="1"/>
  <c r="AO16" i="1"/>
  <c r="AO15" i="1"/>
  <c r="AO14" i="1"/>
  <c r="AO13" i="1"/>
  <c r="AO12" i="1"/>
  <c r="AO11" i="1"/>
  <c r="AO10" i="1"/>
  <c r="AO9" i="1"/>
  <c r="AO8" i="1"/>
  <c r="AO7" i="1"/>
  <c r="AO6" i="1"/>
  <c r="AO5" i="1"/>
  <c r="AO4" i="1"/>
  <c r="AK54" i="1"/>
  <c r="AJ54" i="1"/>
  <c r="AL5" i="1"/>
  <c r="AL6" i="1"/>
  <c r="AL50" i="1"/>
  <c r="AL49" i="1"/>
  <c r="AL48" i="1"/>
  <c r="AL47" i="1"/>
  <c r="AL45" i="1"/>
  <c r="AL44" i="1"/>
  <c r="AL43" i="1"/>
  <c r="AL42" i="1"/>
  <c r="AL41" i="1"/>
  <c r="AL40" i="1"/>
  <c r="AL39" i="1"/>
  <c r="AL38" i="1"/>
  <c r="AL37" i="1"/>
  <c r="AL36" i="1"/>
  <c r="AL35" i="1"/>
  <c r="AL34" i="1"/>
  <c r="AL33" i="1"/>
  <c r="AL32" i="1"/>
  <c r="AL31" i="1"/>
  <c r="AL30" i="1"/>
  <c r="AL29" i="1"/>
  <c r="AL28" i="1"/>
  <c r="AL27" i="1"/>
  <c r="AL26" i="1"/>
  <c r="AL25" i="1"/>
  <c r="AL24" i="1"/>
  <c r="AL23" i="1"/>
  <c r="AL22" i="1"/>
  <c r="AL21" i="1"/>
  <c r="AL20" i="1"/>
  <c r="AL19" i="1"/>
  <c r="AL18" i="1"/>
  <c r="AL17" i="1"/>
  <c r="AL16" i="1"/>
  <c r="AL15" i="1"/>
  <c r="AL14" i="1"/>
  <c r="AL13" i="1"/>
  <c r="AL12" i="1"/>
  <c r="AL11" i="1"/>
  <c r="AL10" i="1"/>
  <c r="AL9" i="1"/>
  <c r="AL8" i="1"/>
  <c r="AL7" i="1"/>
  <c r="AL4" i="1"/>
  <c r="AO54" i="1" l="1"/>
  <c r="AL54" i="1"/>
  <c r="AG54" i="1" l="1"/>
  <c r="AI5" i="1"/>
  <c r="AI4"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 r="AI8" i="1"/>
  <c r="AI7" i="1"/>
  <c r="AI6" i="1"/>
  <c r="AA54" i="1"/>
  <c r="Y54" i="1"/>
  <c r="X54" i="1"/>
  <c r="V54" i="1"/>
  <c r="U54" i="1"/>
  <c r="S54" i="1"/>
  <c r="R54" i="1"/>
  <c r="P54" i="1"/>
  <c r="O54" i="1"/>
  <c r="M54" i="1"/>
  <c r="L54" i="1"/>
  <c r="J54" i="1"/>
  <c r="I54" i="1"/>
  <c r="G54" i="1"/>
  <c r="F54" i="1"/>
  <c r="D54" i="1"/>
  <c r="C54" i="1"/>
  <c r="AB54" i="1"/>
  <c r="AI54" i="1" l="1"/>
  <c r="AC8" i="1"/>
  <c r="T4" i="1" l="1"/>
  <c r="W4" i="1"/>
  <c r="Z4" i="1"/>
  <c r="AC4" i="1"/>
  <c r="AF4" i="1"/>
  <c r="T5" i="1"/>
  <c r="W5" i="1"/>
  <c r="Z5" i="1"/>
  <c r="AC5" i="1"/>
  <c r="AF5" i="1"/>
  <c r="T6" i="1"/>
  <c r="W6" i="1"/>
  <c r="Z6" i="1"/>
  <c r="AC6" i="1"/>
  <c r="AF6" i="1"/>
  <c r="T7" i="1"/>
  <c r="W7" i="1"/>
  <c r="Z7" i="1"/>
  <c r="AC7" i="1"/>
  <c r="AF7" i="1"/>
  <c r="T8" i="1"/>
  <c r="W8" i="1"/>
  <c r="Z8" i="1"/>
  <c r="AF8" i="1"/>
  <c r="T9" i="1"/>
  <c r="W9" i="1"/>
  <c r="Z9" i="1"/>
  <c r="AC9" i="1"/>
  <c r="AF9" i="1"/>
  <c r="T10" i="1"/>
  <c r="W10" i="1"/>
  <c r="Z10" i="1"/>
  <c r="AC10" i="1"/>
  <c r="AF10" i="1"/>
  <c r="T11" i="1"/>
  <c r="W11" i="1"/>
  <c r="Z11" i="1"/>
  <c r="AC11" i="1"/>
  <c r="AF11" i="1"/>
  <c r="T12" i="1"/>
  <c r="W12" i="1"/>
  <c r="Z12" i="1"/>
  <c r="AC12" i="1"/>
  <c r="AF12" i="1"/>
  <c r="T13" i="1"/>
  <c r="W13" i="1"/>
  <c r="Z13" i="1"/>
  <c r="AC13" i="1"/>
  <c r="AF13" i="1"/>
  <c r="T14" i="1"/>
  <c r="W14" i="1"/>
  <c r="Z14" i="1"/>
  <c r="AC14" i="1"/>
  <c r="AF14" i="1"/>
  <c r="T15" i="1"/>
  <c r="W15" i="1"/>
  <c r="Z15" i="1"/>
  <c r="AC15" i="1"/>
  <c r="AF15" i="1"/>
  <c r="T16" i="1"/>
  <c r="W16" i="1"/>
  <c r="Z16" i="1"/>
  <c r="AC16" i="1"/>
  <c r="AF16" i="1"/>
  <c r="T17" i="1"/>
  <c r="W17" i="1"/>
  <c r="Z17" i="1"/>
  <c r="AC17" i="1"/>
  <c r="AF17" i="1"/>
  <c r="T18" i="1"/>
  <c r="W18" i="1"/>
  <c r="Z18" i="1"/>
  <c r="AC18" i="1"/>
  <c r="AF18" i="1"/>
  <c r="T19" i="1"/>
  <c r="W19" i="1"/>
  <c r="Z19" i="1"/>
  <c r="AC19" i="1"/>
  <c r="AF19" i="1"/>
  <c r="T20" i="1"/>
  <c r="W20" i="1"/>
  <c r="Z20" i="1"/>
  <c r="AC20" i="1"/>
  <c r="AF20" i="1"/>
  <c r="T21" i="1"/>
  <c r="W21" i="1"/>
  <c r="Z21" i="1"/>
  <c r="AC21" i="1"/>
  <c r="AF21" i="1"/>
  <c r="T22" i="1"/>
  <c r="W22" i="1"/>
  <c r="Z22" i="1"/>
  <c r="AC22" i="1"/>
  <c r="AF22" i="1"/>
  <c r="T23" i="1"/>
  <c r="W23" i="1"/>
  <c r="Z23" i="1"/>
  <c r="AC23" i="1"/>
  <c r="AF23" i="1"/>
  <c r="T24" i="1"/>
  <c r="W24" i="1"/>
  <c r="Z24" i="1"/>
  <c r="AC24" i="1"/>
  <c r="AF24" i="1"/>
  <c r="T25" i="1"/>
  <c r="W25" i="1"/>
  <c r="Z25" i="1"/>
  <c r="AC25" i="1"/>
  <c r="AF25" i="1"/>
  <c r="T26" i="1"/>
  <c r="W26" i="1"/>
  <c r="Z26" i="1"/>
  <c r="AC26" i="1"/>
  <c r="AF26" i="1"/>
  <c r="T27" i="1"/>
  <c r="W27" i="1"/>
  <c r="Z27" i="1"/>
  <c r="AC27" i="1"/>
  <c r="AF27" i="1"/>
  <c r="T28" i="1"/>
  <c r="W28" i="1"/>
  <c r="Z28" i="1"/>
  <c r="AC28" i="1"/>
  <c r="AF28" i="1"/>
  <c r="T29" i="1"/>
  <c r="W29" i="1"/>
  <c r="Z29" i="1"/>
  <c r="AC29" i="1"/>
  <c r="AF29" i="1"/>
  <c r="T30" i="1"/>
  <c r="W30" i="1"/>
  <c r="Z30" i="1"/>
  <c r="AC30" i="1"/>
  <c r="AF30" i="1"/>
  <c r="T31" i="1"/>
  <c r="W31" i="1"/>
  <c r="Z31" i="1"/>
  <c r="AC31" i="1"/>
  <c r="AF31" i="1"/>
  <c r="T32" i="1"/>
  <c r="W32" i="1"/>
  <c r="Z32" i="1"/>
  <c r="AC32" i="1"/>
  <c r="AF32" i="1"/>
  <c r="T33" i="1"/>
  <c r="W33" i="1"/>
  <c r="Z33" i="1"/>
  <c r="AC33" i="1"/>
  <c r="AF33" i="1"/>
  <c r="T34" i="1"/>
  <c r="W34" i="1"/>
  <c r="Z34" i="1"/>
  <c r="AC34" i="1"/>
  <c r="AF34" i="1"/>
  <c r="T35" i="1"/>
  <c r="W35" i="1"/>
  <c r="Z35" i="1"/>
  <c r="AC35" i="1"/>
  <c r="AF35" i="1"/>
  <c r="T36" i="1"/>
  <c r="W36" i="1"/>
  <c r="Z36" i="1"/>
  <c r="AC36" i="1"/>
  <c r="AF36" i="1"/>
  <c r="T37" i="1"/>
  <c r="W37" i="1"/>
  <c r="Z37" i="1"/>
  <c r="AC37" i="1"/>
  <c r="AF37" i="1"/>
  <c r="T38" i="1"/>
  <c r="W38" i="1"/>
  <c r="Z38" i="1"/>
  <c r="AC38" i="1"/>
  <c r="AF38" i="1"/>
  <c r="T39" i="1"/>
  <c r="W39" i="1"/>
  <c r="Z39" i="1"/>
  <c r="AC39" i="1"/>
  <c r="AF39" i="1"/>
  <c r="T40" i="1"/>
  <c r="W40" i="1"/>
  <c r="Z40" i="1"/>
  <c r="AC40" i="1"/>
  <c r="AF40" i="1"/>
  <c r="T41" i="1"/>
  <c r="W41" i="1"/>
  <c r="Z41" i="1"/>
  <c r="AC41" i="1"/>
  <c r="AF41" i="1"/>
  <c r="T42" i="1"/>
  <c r="W42" i="1"/>
  <c r="Z42" i="1"/>
  <c r="AC42" i="1"/>
  <c r="AF42" i="1"/>
  <c r="T43" i="1"/>
  <c r="W43" i="1"/>
  <c r="Z43" i="1"/>
  <c r="AC43" i="1"/>
  <c r="AF43" i="1"/>
  <c r="T44" i="1"/>
  <c r="W44" i="1"/>
  <c r="Z44" i="1"/>
  <c r="AC44" i="1"/>
  <c r="AF44" i="1"/>
  <c r="T45" i="1"/>
  <c r="W45" i="1"/>
  <c r="Z45" i="1"/>
  <c r="AC45" i="1"/>
  <c r="AF45" i="1"/>
  <c r="Z46" i="1"/>
  <c r="AC46" i="1"/>
  <c r="AF46" i="1"/>
  <c r="T47" i="1"/>
  <c r="W47" i="1"/>
  <c r="Z47" i="1"/>
  <c r="AC47" i="1"/>
  <c r="AF47" i="1"/>
  <c r="T48" i="1"/>
  <c r="W48" i="1"/>
  <c r="Z48" i="1"/>
  <c r="AC48" i="1"/>
  <c r="AF48" i="1"/>
  <c r="T49" i="1"/>
  <c r="W49" i="1"/>
  <c r="Z49" i="1"/>
  <c r="AC49" i="1"/>
  <c r="AF49" i="1"/>
  <c r="T50" i="1"/>
  <c r="W50" i="1"/>
  <c r="Z50" i="1"/>
  <c r="AC50" i="1"/>
  <c r="AF50" i="1"/>
  <c r="AE54" i="1" l="1"/>
  <c r="AD54" i="1"/>
  <c r="AF54" i="1" l="1"/>
  <c r="K49" i="1"/>
  <c r="H49" i="1"/>
  <c r="E49" i="1"/>
  <c r="Q48" i="1"/>
  <c r="N48" i="1"/>
  <c r="K48" i="1"/>
  <c r="H48" i="1"/>
  <c r="E48" i="1"/>
  <c r="Q47" i="1"/>
  <c r="N47" i="1"/>
  <c r="Q45" i="1"/>
  <c r="N45" i="1"/>
  <c r="K45" i="1"/>
  <c r="H45" i="1"/>
  <c r="E45" i="1"/>
  <c r="Q44" i="1"/>
  <c r="N44" i="1"/>
  <c r="K44" i="1"/>
  <c r="H44" i="1"/>
  <c r="E44" i="1"/>
  <c r="Q43" i="1"/>
  <c r="Q42" i="1"/>
  <c r="N42" i="1"/>
  <c r="K42" i="1"/>
  <c r="H42" i="1"/>
  <c r="E42" i="1"/>
  <c r="Q41" i="1"/>
  <c r="N41" i="1"/>
  <c r="K41" i="1"/>
  <c r="H41" i="1"/>
  <c r="E41" i="1"/>
  <c r="Q40" i="1"/>
  <c r="N40" i="1"/>
  <c r="K40" i="1"/>
  <c r="H40" i="1"/>
  <c r="E40" i="1"/>
  <c r="Q39" i="1"/>
  <c r="N39" i="1"/>
  <c r="K39" i="1"/>
  <c r="H39" i="1"/>
  <c r="E39" i="1"/>
  <c r="Q38" i="1"/>
  <c r="N38" i="1"/>
  <c r="K38" i="1"/>
  <c r="H38" i="1"/>
  <c r="E38" i="1"/>
  <c r="Q37" i="1"/>
  <c r="N37" i="1"/>
  <c r="K37" i="1"/>
  <c r="H37" i="1"/>
  <c r="E37" i="1"/>
  <c r="Q36" i="1"/>
  <c r="N36" i="1"/>
  <c r="K36" i="1"/>
  <c r="H36" i="1"/>
  <c r="E36" i="1"/>
  <c r="Q35" i="1"/>
  <c r="N35" i="1"/>
  <c r="K35" i="1"/>
  <c r="H35" i="1"/>
  <c r="E35" i="1"/>
  <c r="Q34" i="1"/>
  <c r="N34" i="1"/>
  <c r="K34" i="1"/>
  <c r="H34" i="1"/>
  <c r="E34" i="1"/>
  <c r="Q33" i="1"/>
  <c r="N33" i="1"/>
  <c r="K33" i="1"/>
  <c r="H33" i="1"/>
  <c r="E33" i="1"/>
  <c r="Q32" i="1"/>
  <c r="N32" i="1"/>
  <c r="K32" i="1"/>
  <c r="H32" i="1"/>
  <c r="E32" i="1"/>
  <c r="Q31" i="1"/>
  <c r="N31" i="1"/>
  <c r="K31" i="1"/>
  <c r="H31" i="1"/>
  <c r="E31" i="1"/>
  <c r="Q30" i="1"/>
  <c r="N30" i="1"/>
  <c r="K30" i="1"/>
  <c r="H30" i="1"/>
  <c r="E30" i="1"/>
  <c r="Q29" i="1"/>
  <c r="N29" i="1"/>
  <c r="K29" i="1"/>
  <c r="H29" i="1"/>
  <c r="E29" i="1"/>
  <c r="Q28" i="1"/>
  <c r="N28" i="1"/>
  <c r="K28" i="1"/>
  <c r="H28" i="1"/>
  <c r="E28" i="1"/>
  <c r="Q27" i="1"/>
  <c r="N27" i="1"/>
  <c r="K27" i="1"/>
  <c r="H27" i="1"/>
  <c r="E27" i="1"/>
  <c r="Q26" i="1"/>
  <c r="N26" i="1"/>
  <c r="K26" i="1"/>
  <c r="H26" i="1"/>
  <c r="E26" i="1"/>
  <c r="Q25" i="1"/>
  <c r="N25" i="1"/>
  <c r="K25" i="1"/>
  <c r="H25" i="1"/>
  <c r="E25" i="1"/>
  <c r="Q24" i="1"/>
  <c r="N24" i="1"/>
  <c r="K24" i="1"/>
  <c r="H24" i="1"/>
  <c r="E24" i="1"/>
  <c r="Q23" i="1"/>
  <c r="N23" i="1"/>
  <c r="K23" i="1"/>
  <c r="H23" i="1"/>
  <c r="E23" i="1"/>
  <c r="Q22" i="1"/>
  <c r="N22" i="1"/>
  <c r="K22" i="1"/>
  <c r="H22" i="1"/>
  <c r="E22" i="1"/>
  <c r="Q21" i="1"/>
  <c r="N21" i="1"/>
  <c r="K21" i="1"/>
  <c r="H21" i="1"/>
  <c r="E21" i="1"/>
  <c r="Q20" i="1"/>
  <c r="N20" i="1"/>
  <c r="K20" i="1"/>
  <c r="H20" i="1"/>
  <c r="E20" i="1"/>
  <c r="Q19" i="1"/>
  <c r="N19" i="1"/>
  <c r="K19" i="1"/>
  <c r="H19" i="1"/>
  <c r="E19" i="1"/>
  <c r="Q18" i="1"/>
  <c r="N18" i="1"/>
  <c r="K18" i="1"/>
  <c r="H18" i="1"/>
  <c r="E18" i="1"/>
  <c r="Q17" i="1"/>
  <c r="N17" i="1"/>
  <c r="K17" i="1"/>
  <c r="H17" i="1"/>
  <c r="E17" i="1"/>
  <c r="Q16" i="1"/>
  <c r="N16" i="1"/>
  <c r="K16" i="1"/>
  <c r="H16" i="1"/>
  <c r="E16" i="1"/>
  <c r="Q15" i="1"/>
  <c r="N15" i="1"/>
  <c r="K15" i="1"/>
  <c r="H15" i="1"/>
  <c r="E15" i="1"/>
  <c r="Q14" i="1"/>
  <c r="N14" i="1"/>
  <c r="K14" i="1"/>
  <c r="H14" i="1"/>
  <c r="E14" i="1"/>
  <c r="Q13" i="1"/>
  <c r="N13" i="1"/>
  <c r="K13" i="1"/>
  <c r="H13" i="1"/>
  <c r="E13" i="1"/>
  <c r="Q12" i="1"/>
  <c r="N12" i="1"/>
  <c r="K12" i="1"/>
  <c r="H12" i="1"/>
  <c r="E12" i="1"/>
  <c r="Q11" i="1"/>
  <c r="N11" i="1"/>
  <c r="K11" i="1"/>
  <c r="H11" i="1"/>
  <c r="E11" i="1"/>
  <c r="Q10" i="1"/>
  <c r="N10" i="1"/>
  <c r="K10" i="1"/>
  <c r="H10" i="1"/>
  <c r="E10" i="1"/>
  <c r="Q8" i="1"/>
  <c r="N8" i="1"/>
  <c r="K8" i="1"/>
  <c r="H8" i="1"/>
  <c r="E8" i="1"/>
  <c r="Q9" i="1"/>
  <c r="N9" i="1"/>
  <c r="K9" i="1"/>
  <c r="H9" i="1"/>
  <c r="E9" i="1"/>
  <c r="Q7" i="1"/>
  <c r="N7" i="1"/>
  <c r="K7" i="1"/>
  <c r="H7" i="1"/>
  <c r="E7" i="1"/>
  <c r="Q6" i="1"/>
  <c r="N6" i="1"/>
  <c r="K6" i="1"/>
  <c r="H6" i="1"/>
  <c r="E6" i="1"/>
  <c r="Q5" i="1"/>
  <c r="N5" i="1"/>
  <c r="K5" i="1"/>
  <c r="H5" i="1"/>
  <c r="E5" i="1"/>
  <c r="Q4" i="1"/>
  <c r="N4" i="1"/>
  <c r="K4" i="1"/>
  <c r="H4" i="1"/>
  <c r="E4" i="1"/>
  <c r="Z54" i="1" l="1"/>
  <c r="T54" i="1"/>
  <c r="H54" i="1"/>
  <c r="N54" i="1"/>
  <c r="E54" i="1"/>
  <c r="W54" i="1"/>
  <c r="Q54" i="1"/>
  <c r="K54" i="1"/>
  <c r="AC54" i="1"/>
</calcChain>
</file>

<file path=xl/sharedStrings.xml><?xml version="1.0" encoding="utf-8"?>
<sst xmlns="http://schemas.openxmlformats.org/spreadsheetml/2006/main" count="175" uniqueCount="60">
  <si>
    <t>Emission per Megawatt hour
(MTCO2e/MWh)</t>
  </si>
  <si>
    <t>Emissions
(MTCO2e)</t>
  </si>
  <si>
    <t>Megawatt hour 
(MWh)</t>
  </si>
  <si>
    <r>
      <t>Emissions</t>
    </r>
    <r>
      <rPr>
        <b/>
        <sz val="12"/>
        <color theme="1"/>
        <rFont val="Times New Roman"/>
        <family val="1"/>
      </rPr>
      <t xml:space="preserve">
(MTCO2e)</t>
    </r>
  </si>
  <si>
    <t>Statewide Totals</t>
  </si>
  <si>
    <t>Electricity Service Suppliers</t>
  </si>
  <si>
    <t>Shell Energy North America</t>
  </si>
  <si>
    <t>Constellation New Energy</t>
  </si>
  <si>
    <t>Calpine Energy Solutions</t>
  </si>
  <si>
    <t>Avangrid Renewables</t>
  </si>
  <si>
    <t xml:space="preserve">3 Phases Renewables </t>
  </si>
  <si>
    <t>Consumer-Owned</t>
  </si>
  <si>
    <t>West Oregon Electric Cooperative, Inc.</t>
  </si>
  <si>
    <t>Wasco Electric Cooperative</t>
  </si>
  <si>
    <t>USDOE ARC</t>
  </si>
  <si>
    <t>Umpqua Indian Utility Co-op</t>
  </si>
  <si>
    <t>Umatilla Electric Cooperative</t>
  </si>
  <si>
    <t>Tillamook PUD</t>
  </si>
  <si>
    <t>Surprise Valley Electrification Corporation</t>
  </si>
  <si>
    <t>Springfield Utility Board</t>
  </si>
  <si>
    <t>Salem Electric</t>
  </si>
  <si>
    <t>Oregon Trail Electric Cooperative</t>
  </si>
  <si>
    <t>Northern Wasco PUD</t>
  </si>
  <si>
    <t>Monmouth</t>
  </si>
  <si>
    <t>Midstate Electric Cooperative</t>
  </si>
  <si>
    <t>McMinnville Water &amp; Light</t>
  </si>
  <si>
    <t>Lane Electric Cooperative, Inc.</t>
  </si>
  <si>
    <t>Hood River Electric Cooperative</t>
  </si>
  <si>
    <t>Hermiston Energy Services</t>
  </si>
  <si>
    <t>Forest Grove Light &amp; Power</t>
  </si>
  <si>
    <t>Eugene Water &amp; Electric Board (EWEB)</t>
  </si>
  <si>
    <t>Emerald PUD</t>
  </si>
  <si>
    <t>Drain</t>
  </si>
  <si>
    <t>Douglas Electric Cooperative</t>
  </si>
  <si>
    <t>Coos-Curry Electric Cooperative, Inc.</t>
  </si>
  <si>
    <t>Consumers Power, Inc.</t>
  </si>
  <si>
    <t>Columbia Rural Electric (Columbia REA)</t>
  </si>
  <si>
    <t>Columbia River PUD</t>
  </si>
  <si>
    <t>Columbia Power Cooperative</t>
  </si>
  <si>
    <t>Columbia Basin Cooperative</t>
  </si>
  <si>
    <t>Clearwater Power Company</t>
  </si>
  <si>
    <t>Clatskanie PUD</t>
  </si>
  <si>
    <t>Central Lincoln PUD</t>
  </si>
  <si>
    <t>Central Electric Cooperative, Inc.</t>
  </si>
  <si>
    <t>Cascade Locks</t>
  </si>
  <si>
    <t>Canby Utility Board</t>
  </si>
  <si>
    <t>Ashland Electric Department</t>
  </si>
  <si>
    <t>Investor-Owned</t>
  </si>
  <si>
    <t>Portland General Electric (PGE)</t>
  </si>
  <si>
    <t>Pacific Power (PacifiCorp)</t>
  </si>
  <si>
    <t>Idaho Power Company</t>
  </si>
  <si>
    <t>Electricity Supplier Type</t>
  </si>
  <si>
    <t>Organization Name</t>
  </si>
  <si>
    <t>Harney Electric Cooperative</t>
  </si>
  <si>
    <t>Blachly-Lane Electric Cooperative</t>
  </si>
  <si>
    <t>Milton-Freewater City Light &amp; Power</t>
  </si>
  <si>
    <t>Bandon</t>
  </si>
  <si>
    <t>Megawatt hour (MWh)</t>
  </si>
  <si>
    <t>Emissions (MTCO2e)</t>
  </si>
  <si>
    <t>Emissions per megawatt hour (MTCO2e/MWh)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</si>
</sst>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_(* #,##0_);_(* \(#,##0\);_(* &quot;-&quot;??_);_(@_)"/>
    <numFmt numFmtId="166" formatCode="0.000%"/>
    <numFmt numFmtId="167" formatCode="General_)"/>
  </numFmts>
  <fonts count="7"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0"/>
      <color theme="1"/>
      <name val="Arial"/>
      <family val="2"/>
    </font>
    <font>
      <sz val="10"/>
      <name val="Courier"/>
      <family val="3"/>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24">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7" fontId="5" fillId="0" borderId="0"/>
  </cellStyleXfs>
  <cellXfs count="68">
    <xf numFmtId="0" fontId="0" fillId="0" borderId="0" xfId="0"/>
    <xf numFmtId="0" fontId="2" fillId="0" borderId="0" xfId="0" applyFont="1"/>
    <xf numFmtId="0" fontId="3" fillId="0" borderId="0" xfId="0" applyFont="1"/>
    <xf numFmtId="0" fontId="3" fillId="0" borderId="0" xfId="0" applyFont="1" applyAlignment="1">
      <alignment horizontal="left"/>
    </xf>
    <xf numFmtId="164" fontId="2" fillId="2" borderId="1" xfId="0" applyNumberFormat="1" applyFont="1" applyFill="1" applyBorder="1"/>
    <xf numFmtId="165" fontId="2" fillId="2" borderId="2" xfId="1" applyNumberFormat="1" applyFont="1" applyFill="1" applyBorder="1"/>
    <xf numFmtId="165" fontId="2" fillId="2" borderId="3" xfId="1" applyNumberFormat="1" applyFont="1" applyFill="1" applyBorder="1"/>
    <xf numFmtId="164" fontId="2" fillId="3" borderId="1" xfId="0" applyNumberFormat="1" applyFont="1" applyFill="1" applyBorder="1"/>
    <xf numFmtId="165" fontId="2" fillId="3" borderId="2" xfId="1" applyNumberFormat="1" applyFont="1" applyFill="1" applyBorder="1"/>
    <xf numFmtId="165" fontId="2" fillId="3" borderId="3" xfId="1" applyNumberFormat="1" applyFont="1" applyFill="1" applyBorder="1"/>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3" borderId="5"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165" fontId="2" fillId="0" borderId="0" xfId="1" applyNumberFormat="1" applyFont="1" applyFill="1" applyBorder="1"/>
    <xf numFmtId="164" fontId="2" fillId="2" borderId="11" xfId="1" applyNumberFormat="1" applyFont="1" applyFill="1" applyBorder="1"/>
    <xf numFmtId="165" fontId="2" fillId="2" borderId="11" xfId="1" applyNumberFormat="1" applyFont="1" applyFill="1" applyBorder="1"/>
    <xf numFmtId="164" fontId="2" fillId="3" borderId="11" xfId="0" applyNumberFormat="1" applyFont="1" applyFill="1" applyBorder="1"/>
    <xf numFmtId="165" fontId="2" fillId="3" borderId="11" xfId="1" applyNumberFormat="1" applyFont="1" applyFill="1" applyBorder="1"/>
    <xf numFmtId="0" fontId="2" fillId="2" borderId="12" xfId="0" applyFont="1" applyFill="1" applyBorder="1" applyAlignment="1">
      <alignment horizontal="left"/>
    </xf>
    <xf numFmtId="37" fontId="2" fillId="2" borderId="11" xfId="1" applyNumberFormat="1" applyFont="1" applyFill="1" applyBorder="1"/>
    <xf numFmtId="164" fontId="2" fillId="2" borderId="13" xfId="1" applyNumberFormat="1" applyFont="1" applyFill="1" applyBorder="1"/>
    <xf numFmtId="165" fontId="2" fillId="2" borderId="13" xfId="1" applyNumberFormat="1" applyFont="1" applyFill="1" applyBorder="1"/>
    <xf numFmtId="164" fontId="2" fillId="3" borderId="13" xfId="0" applyNumberFormat="1" applyFont="1" applyFill="1" applyBorder="1"/>
    <xf numFmtId="165" fontId="2" fillId="3" borderId="13" xfId="1" applyNumberFormat="1" applyFont="1" applyFill="1" applyBorder="1"/>
    <xf numFmtId="0" fontId="2" fillId="2" borderId="14" xfId="0" applyFont="1" applyFill="1" applyBorder="1" applyAlignment="1">
      <alignment horizontal="left"/>
    </xf>
    <xf numFmtId="0" fontId="3" fillId="0" borderId="0" xfId="0" applyFont="1" applyProtection="1">
      <protection locked="0"/>
    </xf>
    <xf numFmtId="0" fontId="3" fillId="0" borderId="0" xfId="0" applyFont="1" applyAlignment="1">
      <alignment horizontal="center"/>
    </xf>
    <xf numFmtId="165" fontId="3" fillId="0" borderId="0" xfId="1" applyNumberFormat="1" applyFont="1" applyFill="1" applyBorder="1" applyAlignment="1">
      <alignment horizontal="center"/>
    </xf>
    <xf numFmtId="0" fontId="0" fillId="0" borderId="8" xfId="0" applyBorder="1" applyAlignment="1">
      <alignment wrapText="1"/>
    </xf>
    <xf numFmtId="0" fontId="4" fillId="0" borderId="9" xfId="0" applyFont="1" applyBorder="1" applyAlignment="1">
      <alignment vertical="center"/>
    </xf>
    <xf numFmtId="10" fontId="2" fillId="0" borderId="0" xfId="2" applyNumberFormat="1" applyFont="1"/>
    <xf numFmtId="166" fontId="2" fillId="0" borderId="0" xfId="2" applyNumberFormat="1" applyFont="1"/>
    <xf numFmtId="164" fontId="2" fillId="3" borderId="11" xfId="1" applyNumberFormat="1" applyFont="1" applyFill="1" applyBorder="1"/>
    <xf numFmtId="0" fontId="3" fillId="2" borderId="18" xfId="0" applyFont="1" applyFill="1" applyBorder="1" applyAlignment="1">
      <alignment horizontal="center" wrapText="1"/>
    </xf>
    <xf numFmtId="0" fontId="3" fillId="3" borderId="19" xfId="0" applyFont="1" applyFill="1" applyBorder="1" applyAlignment="1">
      <alignment horizontal="left"/>
    </xf>
    <xf numFmtId="0" fontId="3" fillId="3" borderId="20" xfId="0" applyFont="1" applyFill="1" applyBorder="1" applyAlignment="1">
      <alignment horizontal="left"/>
    </xf>
    <xf numFmtId="0" fontId="3" fillId="3" borderId="21" xfId="0" applyFont="1" applyFill="1" applyBorder="1" applyAlignment="1">
      <alignment horizontal="left"/>
    </xf>
    <xf numFmtId="0" fontId="2" fillId="2" borderId="22" xfId="0" applyFont="1" applyFill="1" applyBorder="1" applyAlignment="1">
      <alignment horizontal="left"/>
    </xf>
    <xf numFmtId="165" fontId="2" fillId="3" borderId="23" xfId="1" applyNumberFormat="1" applyFont="1" applyFill="1" applyBorder="1"/>
    <xf numFmtId="165" fontId="2" fillId="2" borderId="23" xfId="1" applyNumberFormat="1" applyFont="1" applyFill="1" applyBorder="1"/>
    <xf numFmtId="164" fontId="2" fillId="2" borderId="23" xfId="1" applyNumberFormat="1" applyFont="1" applyFill="1" applyBorder="1"/>
    <xf numFmtId="164" fontId="2" fillId="3" borderId="23" xfId="0" applyNumberFormat="1" applyFont="1" applyFill="1" applyBorder="1"/>
    <xf numFmtId="165" fontId="3" fillId="2" borderId="12" xfId="1" applyNumberFormat="1" applyFont="1" applyFill="1" applyBorder="1" applyAlignment="1" applyProtection="1">
      <alignment horizontal="left"/>
      <protection locked="0"/>
    </xf>
    <xf numFmtId="165" fontId="3" fillId="3" borderId="11" xfId="1" applyNumberFormat="1" applyFont="1" applyFill="1" applyBorder="1" applyAlignment="1" applyProtection="1">
      <alignment horizontal="center" wrapText="1"/>
      <protection locked="0"/>
    </xf>
    <xf numFmtId="165" fontId="3" fillId="2" borderId="11" xfId="1" applyNumberFormat="1" applyFont="1" applyFill="1" applyBorder="1" applyAlignment="1" applyProtection="1">
      <alignment horizontal="center" wrapText="1"/>
      <protection locked="0"/>
    </xf>
    <xf numFmtId="0" fontId="3" fillId="3" borderId="1" xfId="0" applyFont="1" applyFill="1" applyBorder="1" applyAlignment="1">
      <alignment horizontal="center" wrapText="1"/>
    </xf>
    <xf numFmtId="3" fontId="2" fillId="2" borderId="11" xfId="1" applyNumberFormat="1" applyFont="1" applyFill="1" applyBorder="1"/>
    <xf numFmtId="3" fontId="2" fillId="3" borderId="11" xfId="1" applyNumberFormat="1" applyFont="1" applyFill="1" applyBorder="1"/>
    <xf numFmtId="165" fontId="6" fillId="2" borderId="13" xfId="1" applyNumberFormat="1" applyFont="1" applyFill="1" applyBorder="1"/>
    <xf numFmtId="165" fontId="6" fillId="2" borderId="11" xfId="1" applyNumberFormat="1" applyFont="1" applyFill="1" applyBorder="1"/>
    <xf numFmtId="0" fontId="3" fillId="2" borderId="9" xfId="0" applyFont="1" applyFill="1" applyBorder="1" applyAlignment="1">
      <alignment horizontal="center"/>
    </xf>
    <xf numFmtId="0" fontId="3" fillId="2" borderId="8" xfId="0" applyFont="1" applyFill="1" applyBorder="1" applyAlignment="1">
      <alignment horizontal="center"/>
    </xf>
    <xf numFmtId="0" fontId="3" fillId="2" borderId="7" xfId="0" applyFont="1" applyFill="1" applyBorder="1" applyAlignment="1">
      <alignment horizontal="center"/>
    </xf>
    <xf numFmtId="0" fontId="3" fillId="3" borderId="9" xfId="0" applyFont="1" applyFill="1" applyBorder="1" applyAlignment="1">
      <alignment horizontal="center"/>
    </xf>
    <xf numFmtId="0" fontId="3" fillId="3" borderId="8" xfId="0" applyFont="1" applyFill="1" applyBorder="1" applyAlignment="1">
      <alignment horizontal="center"/>
    </xf>
    <xf numFmtId="0" fontId="3" fillId="3" borderId="7" xfId="0" applyFont="1" applyFill="1" applyBorder="1" applyAlignment="1">
      <alignment horizontal="center"/>
    </xf>
    <xf numFmtId="0" fontId="3" fillId="3" borderId="15" xfId="0" applyFont="1" applyFill="1" applyBorder="1" applyAlignment="1">
      <alignment horizontal="center"/>
    </xf>
    <xf numFmtId="0" fontId="3" fillId="3" borderId="17" xfId="0" applyFont="1" applyFill="1" applyBorder="1" applyAlignment="1">
      <alignment horizontal="center"/>
    </xf>
    <xf numFmtId="0" fontId="3" fillId="3" borderId="16" xfId="0" applyFont="1" applyFill="1" applyBorder="1" applyAlignment="1">
      <alignment horizontal="center"/>
    </xf>
    <xf numFmtId="0" fontId="3" fillId="2" borderId="15" xfId="0" applyFont="1" applyFill="1" applyBorder="1" applyAlignment="1">
      <alignment horizontal="center"/>
    </xf>
    <xf numFmtId="0" fontId="3" fillId="2" borderId="17" xfId="0" applyFont="1" applyFill="1" applyBorder="1" applyAlignment="1">
      <alignment horizontal="center"/>
    </xf>
    <xf numFmtId="0" fontId="3" fillId="2" borderId="16" xfId="0" applyFont="1" applyFill="1" applyBorder="1" applyAlignment="1">
      <alignment horizontal="center"/>
    </xf>
    <xf numFmtId="0" fontId="3" fillId="4" borderId="10"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cellXfs>
  <cellStyles count="4">
    <cellStyle name="Comma" xfId="1" builtinId="3"/>
    <cellStyle name="Normal" xfId="0" builtinId="0"/>
    <cellStyle name="Normal 2" xfId="3" xr:uid="{00000000-0005-0000-0000-000002000000}"/>
    <cellStyle name="Percent" xfId="2" builtinId="5"/>
  </cellStyles>
  <dxfs count="61">
    <dxf>
      <font>
        <b val="0"/>
        <i val="0"/>
        <strike val="0"/>
        <condense val="0"/>
        <extend val="0"/>
        <outline val="0"/>
        <shadow val="0"/>
        <u val="none"/>
        <vertAlign val="baseline"/>
        <sz val="12"/>
        <color theme="1"/>
        <name val="Times New Roman"/>
        <scheme val="none"/>
      </font>
      <numFmt numFmtId="164" formatCode="0.0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medium">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4" formatCode="0.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thin">
          <color indexed="64"/>
        </left>
        <right style="medium">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thin">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medium">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4" formatCode="0.0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medium">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4" formatCode="0.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thin">
          <color indexed="64"/>
        </left>
        <right style="medium">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thin">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medium">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4" formatCode="0.0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medium">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4" formatCode="0.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thin">
          <color indexed="64"/>
        </left>
        <right style="medium">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thin">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medium">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medium">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thin">
          <color indexed="64"/>
        </left>
        <right style="medium">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thin">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medium">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numFmt numFmtId="165" formatCode="_(* #,##0_);_(* \(#,##0\);_(* &quot;-&quot;??_);_(@_)"/>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medium">
          <color indexed="64"/>
        </left>
        <right style="thin">
          <color indexed="64"/>
        </right>
        <top/>
        <bottom style="medium">
          <color indexed="64"/>
        </bottom>
      </border>
      <protection locked="0" hidden="0"/>
    </dxf>
    <dxf>
      <font>
        <b val="0"/>
        <i val="0"/>
        <strike val="0"/>
        <condense val="0"/>
        <extend val="0"/>
        <outline val="0"/>
        <shadow val="0"/>
        <u val="none"/>
        <vertAlign val="baseline"/>
        <sz val="12"/>
        <color theme="1"/>
        <name val="Times New Roman"/>
        <scheme val="none"/>
      </font>
      <fill>
        <patternFill patternType="solid">
          <fgColor indexed="64"/>
          <bgColor theme="0" tint="-0.14999847407452621"/>
        </patternFill>
      </fill>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numFmt numFmtId="165" formatCode="_(* #,##0_);_(* \(#,##0\);_(* &quot;-&quot;??_);_(@_)"/>
      <fill>
        <patternFill patternType="solid">
          <fgColor indexed="64"/>
          <bgColor theme="0" tint="-0.14999847407452621"/>
        </patternFill>
      </fill>
      <border diagonalUp="0" diagonalDown="0" outline="0">
        <left style="medium">
          <color indexed="64"/>
        </left>
        <right/>
        <top/>
        <bottom style="medium">
          <color indexed="64"/>
        </bottom>
      </border>
      <protection locked="0" hidden="0"/>
    </dxf>
    <dxf>
      <font>
        <b/>
        <i val="0"/>
        <strike val="0"/>
        <condense val="0"/>
        <extend val="0"/>
        <outline val="0"/>
        <shadow val="0"/>
        <u val="none"/>
        <vertAlign val="baseline"/>
        <sz val="12"/>
        <color theme="1"/>
        <name val="Times New Roman"/>
        <scheme val="none"/>
      </font>
      <fill>
        <patternFill patternType="solid">
          <fgColor indexed="64"/>
          <bgColor theme="0" tint="-0.249977111117893"/>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indexed="64"/>
          <bgColor theme="0" tint="-0.249977111117893"/>
        </patternFill>
      </fill>
      <alignment horizontal="left" vertical="bottom" textRotation="0" wrapText="0" indent="0" justifyLastLine="0" shrinkToFit="0" readingOrder="0"/>
      <border diagonalUp="0" diagonalDown="0" outline="0">
        <left/>
        <right style="thin">
          <color indexed="64"/>
        </right>
        <top/>
        <bottom style="thin">
          <color indexed="64"/>
        </bottom>
      </border>
    </dxf>
    <dxf>
      <border outline="0">
        <left style="medium">
          <color indexed="64"/>
        </left>
        <top style="medium">
          <color indexed="64"/>
        </top>
        <bottom style="thin">
          <color indexed="64"/>
        </bottom>
      </border>
    </dxf>
    <dxf>
      <border outline="0">
        <bottom style="medium">
          <color indexed="64"/>
        </bottom>
      </border>
    </dxf>
    <dxf>
      <font>
        <strike val="0"/>
        <outline val="0"/>
        <shadow val="0"/>
        <u val="none"/>
        <vertAlign val="baseline"/>
        <sz val="12"/>
        <color theme="1"/>
        <name val="Times New Roman"/>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oregon.gov/deq/ghgp/Pages/GHG-Reporting.aspx"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742950</xdr:colOff>
      <xdr:row>0</xdr:row>
      <xdr:rowOff>57150</xdr:rowOff>
    </xdr:from>
    <xdr:to>
      <xdr:col>8</xdr:col>
      <xdr:colOff>990600</xdr:colOff>
      <xdr:row>0</xdr:row>
      <xdr:rowOff>2019300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42950" y="57150"/>
          <a:ext cx="11772900" cy="1962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W" sz="1100" b="1">
              <a:latin typeface="Arial" panose="020B0604020202020204" pitchFamily="34" charset="0"/>
              <a:cs typeface="Arial" panose="020B0604020202020204" pitchFamily="34" charset="0"/>
            </a:rPr>
            <a:t>State of Oregon Department of Environmental Quality </a:t>
          </a:r>
        </a:p>
        <a:p>
          <a:r>
            <a:rPr lang="en-ZW" sz="1600" b="1">
              <a:latin typeface="Arial" panose="020B0604020202020204" pitchFamily="34" charset="0"/>
              <a:cs typeface="Arial" panose="020B0604020202020204" pitchFamily="34" charset="0"/>
            </a:rPr>
            <a:t>Greenhouse Gas Emissions from Electricity</a:t>
          </a:r>
          <a:r>
            <a:rPr lang="en-ZW" sz="1600" b="1" baseline="0">
              <a:latin typeface="Arial" panose="020B0604020202020204" pitchFamily="34" charset="0"/>
              <a:cs typeface="Arial" panose="020B0604020202020204" pitchFamily="34" charset="0"/>
            </a:rPr>
            <a:t> Use 2010-2022</a:t>
          </a:r>
        </a:p>
        <a:p>
          <a:endParaRPr lang="en-ZW" sz="1600" b="1" baseline="0">
            <a:latin typeface="Arial" panose="020B0604020202020204" pitchFamily="34" charset="0"/>
            <a:cs typeface="Arial" panose="020B0604020202020204" pitchFamily="34" charset="0"/>
          </a:endParaRPr>
        </a:p>
        <a:p>
          <a:r>
            <a:rPr lang="en-ZW" sz="1200" b="0" baseline="0">
              <a:latin typeface="Times New Roman" panose="02020603050405020304" pitchFamily="18" charset="0"/>
              <a:cs typeface="Times New Roman" panose="02020603050405020304" pitchFamily="18" charset="0"/>
            </a:rPr>
            <a:t>Oregon greenhouse gas reporting rules require investor-owned utilities, consumer-owned utilities and electricity service suppliers to report the total amount of power in megawatt hours (MWh) provided to end-users in Oregon and information on the greenhouse gas emissions associated with the generation of that electricity. Reported data includes information such as the original generating fuel type and facility identification information for both power generated at facilities in Oregon and power generated outside of the state and imported for use in Oregon</a:t>
          </a:r>
          <a:r>
            <a:rPr lang="en-ZW" sz="1200" b="0" baseline="30000">
              <a:latin typeface="Times New Roman" panose="02020603050405020304" pitchFamily="18" charset="0"/>
              <a:cs typeface="Times New Roman" panose="02020603050405020304" pitchFamily="18" charset="0"/>
            </a:rPr>
            <a:t>1</a:t>
          </a:r>
          <a:r>
            <a:rPr lang="en-ZW" sz="1200" b="0" baseline="0">
              <a:latin typeface="Times New Roman" panose="02020603050405020304" pitchFamily="18" charset="0"/>
              <a:cs typeface="Times New Roman" panose="02020603050405020304" pitchFamily="18" charset="0"/>
            </a:rPr>
            <a:t>. This information is used to track greenhouse gas emissions from electricity use over time and to update Oregon's annual statewide greenhouse gas inventory.</a:t>
          </a:r>
          <a:endParaRPr lang="en-ZW" sz="1200" b="0">
            <a:latin typeface="Times New Roman" panose="02020603050405020304" pitchFamily="18" charset="0"/>
            <a:cs typeface="Times New Roman" panose="02020603050405020304" pitchFamily="18" charset="0"/>
          </a:endParaRPr>
        </a:p>
      </xdr:txBody>
    </xdr:sp>
    <xdr:clientData/>
  </xdr:twoCellAnchor>
  <xdr:twoCellAnchor>
    <xdr:from>
      <xdr:col>0</xdr:col>
      <xdr:colOff>66675</xdr:colOff>
      <xdr:row>0</xdr:row>
      <xdr:rowOff>152400</xdr:rowOff>
    </xdr:from>
    <xdr:to>
      <xdr:col>0</xdr:col>
      <xdr:colOff>647700</xdr:colOff>
      <xdr:row>0</xdr:row>
      <xdr:rowOff>1510642</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675" y="152400"/>
          <a:ext cx="581025" cy="1358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55</xdr:row>
      <xdr:rowOff>104775</xdr:rowOff>
    </xdr:from>
    <xdr:to>
      <xdr:col>5</xdr:col>
      <xdr:colOff>762000</xdr:colOff>
      <xdr:row>70</xdr:row>
      <xdr:rowOff>114299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575" y="13487400"/>
          <a:ext cx="8743950" cy="407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W" sz="1200" b="1">
              <a:latin typeface="Times New Roman" panose="02020603050405020304" pitchFamily="18" charset="0"/>
              <a:cs typeface="Times New Roman" panose="02020603050405020304" pitchFamily="18" charset="0"/>
            </a:rPr>
            <a:t>Notes:</a:t>
          </a:r>
        </a:p>
        <a:p>
          <a:r>
            <a:rPr lang="en-ZW" sz="1200" baseline="30000">
              <a:solidFill>
                <a:schemeClr val="dk1"/>
              </a:solidFill>
              <a:effectLst/>
              <a:latin typeface="Times New Roman" panose="02020603050405020304" pitchFamily="18" charset="0"/>
              <a:ea typeface="+mn-ea"/>
              <a:cs typeface="Times New Roman" panose="02020603050405020304" pitchFamily="18" charset="0"/>
            </a:rPr>
            <a:t>1</a:t>
          </a:r>
          <a:r>
            <a:rPr lang="en-ZW" sz="1200">
              <a:solidFill>
                <a:schemeClr val="dk1"/>
              </a:solidFill>
              <a:effectLst/>
              <a:latin typeface="Times New Roman" panose="02020603050405020304" pitchFamily="18" charset="0"/>
              <a:ea typeface="+mn-ea"/>
              <a:cs typeface="Times New Roman" panose="02020603050405020304" pitchFamily="18" charset="0"/>
            </a:rPr>
            <a:t> Details on the specific reporting requirements are available in the reporting protocols documents on DEQ's Greenhouse Gas Reporting Protocols webpage:</a:t>
          </a:r>
          <a:r>
            <a:rPr lang="en-ZW" sz="1200" baseline="0">
              <a:solidFill>
                <a:schemeClr val="dk1"/>
              </a:solidFill>
              <a:effectLst/>
              <a:latin typeface="Times New Roman" panose="02020603050405020304" pitchFamily="18" charset="0"/>
              <a:ea typeface="+mn-ea"/>
              <a:cs typeface="Times New Roman" panose="02020603050405020304" pitchFamily="18" charset="0"/>
            </a:rPr>
            <a:t> </a:t>
          </a:r>
        </a:p>
        <a:p>
          <a:endParaRPr lang="en-US" sz="1200">
            <a:effectLst/>
            <a:latin typeface="Times New Roman" panose="02020603050405020304" pitchFamily="18" charset="0"/>
            <a:cs typeface="Times New Roman" panose="02020603050405020304" pitchFamily="18" charset="0"/>
          </a:endParaRPr>
        </a:p>
        <a:p>
          <a:r>
            <a:rPr lang="en-ZW" sz="1200" baseline="30000">
              <a:solidFill>
                <a:schemeClr val="dk1"/>
              </a:solidFill>
              <a:effectLst/>
              <a:latin typeface="Times New Roman" panose="02020603050405020304" pitchFamily="18" charset="0"/>
              <a:ea typeface="+mn-ea"/>
              <a:cs typeface="Times New Roman" panose="02020603050405020304" pitchFamily="18" charset="0"/>
            </a:rPr>
            <a:t>2</a:t>
          </a:r>
          <a:r>
            <a:rPr lang="en-ZW" sz="1200">
              <a:solidFill>
                <a:schemeClr val="dk1"/>
              </a:solidFill>
              <a:effectLst/>
              <a:latin typeface="Times New Roman" panose="02020603050405020304" pitchFamily="18" charset="0"/>
              <a:ea typeface="+mn-ea"/>
              <a:cs typeface="Times New Roman" panose="02020603050405020304" pitchFamily="18" charset="0"/>
            </a:rPr>
            <a:t> For data years 2010 through 2017, emissions from unspecified power are calculated using the Washington State Utility Fuel Mix Disclosure report’s net system mix rate for the corresponding year.</a:t>
          </a:r>
          <a:r>
            <a:rPr lang="en-ZW" sz="1200" baseline="0">
              <a:solidFill>
                <a:schemeClr val="dk1"/>
              </a:solidFill>
              <a:effectLst/>
              <a:latin typeface="Times New Roman" panose="02020603050405020304" pitchFamily="18" charset="0"/>
              <a:ea typeface="+mn-ea"/>
              <a:cs typeface="Times New Roman" panose="02020603050405020304" pitchFamily="18" charset="0"/>
            </a:rPr>
            <a:t> </a:t>
          </a:r>
          <a:r>
            <a:rPr lang="en-ZW" sz="1200">
              <a:solidFill>
                <a:schemeClr val="dk1"/>
              </a:solidFill>
              <a:effectLst/>
              <a:latin typeface="Times New Roman" panose="02020603050405020304" pitchFamily="18" charset="0"/>
              <a:ea typeface="+mn-ea"/>
              <a:cs typeface="Times New Roman" panose="02020603050405020304" pitchFamily="18" charset="0"/>
            </a:rPr>
            <a:t>Starting with the 2018 data year, DEQ transitioned from using the net system mix unspecified emissions rate to a default unspecified emissions rate of  0.428 MTCO</a:t>
          </a:r>
          <a:r>
            <a:rPr lang="en-ZW" sz="1200" baseline="-25000">
              <a:solidFill>
                <a:schemeClr val="dk1"/>
              </a:solidFill>
              <a:effectLst/>
              <a:latin typeface="Times New Roman" panose="02020603050405020304" pitchFamily="18" charset="0"/>
              <a:ea typeface="+mn-ea"/>
              <a:cs typeface="Times New Roman" panose="02020603050405020304" pitchFamily="18" charset="0"/>
            </a:rPr>
            <a:t>2</a:t>
          </a:r>
          <a:r>
            <a:rPr lang="en-ZW" sz="1200">
              <a:solidFill>
                <a:schemeClr val="dk1"/>
              </a:solidFill>
              <a:effectLst/>
              <a:latin typeface="Times New Roman" panose="02020603050405020304" pitchFamily="18" charset="0"/>
              <a:ea typeface="+mn-ea"/>
              <a:cs typeface="Times New Roman" panose="02020603050405020304" pitchFamily="18" charset="0"/>
            </a:rPr>
            <a:t>e/MWh.</a:t>
          </a:r>
          <a:endParaRPr lang="en-US" sz="1200">
            <a:effectLst/>
            <a:latin typeface="Times New Roman" panose="02020603050405020304" pitchFamily="18" charset="0"/>
            <a:cs typeface="Times New Roman" panose="02020603050405020304" pitchFamily="18" charset="0"/>
          </a:endParaRPr>
        </a:p>
        <a:p>
          <a:endParaRPr lang="en-ZW" sz="1200">
            <a:solidFill>
              <a:schemeClr val="dk1"/>
            </a:solidFill>
            <a:latin typeface="Times New Roman" panose="02020603050405020304" pitchFamily="18" charset="0"/>
            <a:ea typeface="+mn-ea"/>
            <a:cs typeface="Times New Roman" panose="02020603050405020304" pitchFamily="18" charset="0"/>
          </a:endParaRPr>
        </a:p>
        <a:p>
          <a:r>
            <a:rPr lang="en-ZW" sz="1200" b="1">
              <a:latin typeface="Times New Roman" panose="02020603050405020304" pitchFamily="18" charset="0"/>
              <a:cs typeface="Times New Roman" panose="02020603050405020304" pitchFamily="18" charset="0"/>
            </a:rPr>
            <a:t>Contact Information:</a:t>
          </a:r>
          <a:endParaRPr lang="en-ZW" sz="1200" b="0">
            <a:latin typeface="Times New Roman" panose="02020603050405020304" pitchFamily="18" charset="0"/>
            <a:cs typeface="Times New Roman" panose="02020603050405020304" pitchFamily="18" charset="0"/>
          </a:endParaRPr>
        </a:p>
        <a:p>
          <a:r>
            <a:rPr lang="en-ZW" sz="1200" b="0">
              <a:latin typeface="Times New Roman" panose="02020603050405020304" pitchFamily="18" charset="0"/>
              <a:cs typeface="Times New Roman" panose="02020603050405020304" pitchFamily="18" charset="0"/>
            </a:rPr>
            <a:t>Greenhouse Gas Reporting Program </a:t>
          </a:r>
        </a:p>
        <a:p>
          <a:r>
            <a:rPr lang="en-ZW" sz="1200" b="0">
              <a:latin typeface="Times New Roman" panose="02020603050405020304" pitchFamily="18" charset="0"/>
              <a:cs typeface="Times New Roman" panose="02020603050405020304" pitchFamily="18" charset="0"/>
            </a:rPr>
            <a:t>700 NE Multnomah St. Suite 600 Portland</a:t>
          </a:r>
          <a:r>
            <a:rPr lang="en-ZW" sz="1200">
              <a:latin typeface="Times New Roman" panose="02020603050405020304" pitchFamily="18" charset="0"/>
              <a:cs typeface="Times New Roman" panose="02020603050405020304" pitchFamily="18" charset="0"/>
            </a:rPr>
            <a:t>, OR 97232 </a:t>
          </a:r>
        </a:p>
        <a:p>
          <a:r>
            <a:rPr lang="en-ZW" sz="1200">
              <a:latin typeface="Times New Roman" panose="02020603050405020304" pitchFamily="18" charset="0"/>
              <a:cs typeface="Times New Roman" panose="02020603050405020304" pitchFamily="18" charset="0"/>
            </a:rPr>
            <a:t>Email: GHGReport@deq.state.or.us</a:t>
          </a:r>
        </a:p>
        <a:p>
          <a:endParaRPr lang="en-ZW" sz="1200" b="1">
            <a:latin typeface="Times New Roman" panose="02020603050405020304" pitchFamily="18" charset="0"/>
            <a:cs typeface="Times New Roman" panose="02020603050405020304" pitchFamily="18" charset="0"/>
          </a:endParaRPr>
        </a:p>
        <a:p>
          <a:r>
            <a:rPr lang="en-US" sz="1100" b="1">
              <a:solidFill>
                <a:schemeClr val="dk1"/>
              </a:solidFill>
              <a:effectLst/>
              <a:latin typeface="+mn-lt"/>
              <a:ea typeface="+mn-ea"/>
              <a:cs typeface="+mn-cs"/>
            </a:rPr>
            <a:t>Translation or other formats</a:t>
          </a:r>
        </a:p>
        <a:p>
          <a:r>
            <a:rPr lang="en-US" sz="1100" b="1" u="sng">
              <a:solidFill>
                <a:schemeClr val="dk1"/>
              </a:solidFill>
              <a:effectLst/>
              <a:latin typeface="+mn-lt"/>
              <a:ea typeface="+mn-ea"/>
              <a:cs typeface="+mn-cs"/>
              <a:hlinkClick xmlns:r="http://schemas.openxmlformats.org/officeDocument/2006/relationships" r:id=""/>
            </a:rPr>
            <a:t>Español</a:t>
          </a:r>
          <a:r>
            <a:rPr lang="en-US" sz="1100" b="1">
              <a:solidFill>
                <a:schemeClr val="dk1"/>
              </a:solidFill>
              <a:effectLst/>
              <a:latin typeface="+mn-lt"/>
              <a:ea typeface="+mn-ea"/>
              <a:cs typeface="+mn-cs"/>
            </a:rPr>
            <a:t>  |  </a:t>
          </a:r>
          <a:r>
            <a:rPr lang="en-US" sz="1100" b="0" u="sng">
              <a:solidFill>
                <a:schemeClr val="dk1"/>
              </a:solidFill>
              <a:effectLst/>
              <a:latin typeface="+mn-lt"/>
              <a:ea typeface="+mn-ea"/>
              <a:cs typeface="+mn-cs"/>
              <a:hlinkClick xmlns:r="http://schemas.openxmlformats.org/officeDocument/2006/relationships" r:id=""/>
            </a:rPr>
            <a:t>한국어</a:t>
          </a:r>
          <a:r>
            <a:rPr lang="en-US" sz="1100" b="0">
              <a:solidFill>
                <a:schemeClr val="dk1"/>
              </a:solidFill>
              <a:effectLst/>
              <a:latin typeface="+mn-lt"/>
              <a:ea typeface="+mn-ea"/>
              <a:cs typeface="+mn-cs"/>
            </a:rPr>
            <a:t>  </a:t>
          </a:r>
          <a:r>
            <a:rPr lang="en-US" sz="1100" b="1">
              <a:solidFill>
                <a:schemeClr val="dk1"/>
              </a:solidFill>
              <a:effectLst/>
              <a:latin typeface="+mn-lt"/>
              <a:ea typeface="+mn-ea"/>
              <a:cs typeface="+mn-cs"/>
            </a:rPr>
            <a:t>|  </a:t>
          </a:r>
          <a:r>
            <a:rPr lang="en-US" sz="1100" b="1" u="sng">
              <a:solidFill>
                <a:schemeClr val="dk1"/>
              </a:solidFill>
              <a:effectLst/>
              <a:latin typeface="+mn-lt"/>
              <a:ea typeface="+mn-ea"/>
              <a:cs typeface="+mn-cs"/>
              <a:hlinkClick xmlns:r="http://schemas.openxmlformats.org/officeDocument/2006/relationships" r:id=""/>
            </a:rPr>
            <a:t>繁體中文</a:t>
          </a:r>
          <a:r>
            <a:rPr lang="en-US" sz="1100" b="1">
              <a:solidFill>
                <a:schemeClr val="dk1"/>
              </a:solidFill>
              <a:effectLst/>
              <a:latin typeface="+mn-lt"/>
              <a:ea typeface="+mn-ea"/>
              <a:cs typeface="+mn-cs"/>
            </a:rPr>
            <a:t>  |  </a:t>
          </a:r>
          <a:r>
            <a:rPr lang="en-US" sz="1100" b="1" u="sng">
              <a:solidFill>
                <a:schemeClr val="dk1"/>
              </a:solidFill>
              <a:effectLst/>
              <a:latin typeface="+mn-lt"/>
              <a:ea typeface="+mn-ea"/>
              <a:cs typeface="+mn-cs"/>
              <a:hlinkClick xmlns:r="http://schemas.openxmlformats.org/officeDocument/2006/relationships" r:id=""/>
            </a:rPr>
            <a:t>Pусский</a:t>
          </a:r>
          <a:r>
            <a:rPr lang="en-US" sz="1100" b="1">
              <a:solidFill>
                <a:schemeClr val="dk1"/>
              </a:solidFill>
              <a:effectLst/>
              <a:latin typeface="+mn-lt"/>
              <a:ea typeface="+mn-ea"/>
              <a:cs typeface="+mn-cs"/>
            </a:rPr>
            <a:t>  |  </a:t>
          </a:r>
          <a:r>
            <a:rPr lang="en-US" sz="1100" b="1" u="sng">
              <a:solidFill>
                <a:schemeClr val="dk1"/>
              </a:solidFill>
              <a:effectLst/>
              <a:latin typeface="+mn-lt"/>
              <a:ea typeface="+mn-ea"/>
              <a:cs typeface="+mn-cs"/>
              <a:hlinkClick xmlns:r="http://schemas.openxmlformats.org/officeDocument/2006/relationships" r:id=""/>
            </a:rPr>
            <a:t>Tiếng Việt</a:t>
          </a:r>
          <a:r>
            <a:rPr lang="en-US" sz="1100" b="1" u="sng">
              <a:solidFill>
                <a:schemeClr val="dk1"/>
              </a:solidFill>
              <a:effectLst/>
              <a:latin typeface="+mn-lt"/>
              <a:ea typeface="+mn-ea"/>
              <a:cs typeface="+mn-cs"/>
            </a:rPr>
            <a:t>  |  </a:t>
          </a:r>
          <a:r>
            <a:rPr lang="ar-SA" sz="1100" b="0" u="sng">
              <a:solidFill>
                <a:schemeClr val="dk1"/>
              </a:solidFill>
              <a:effectLst/>
              <a:latin typeface="+mn-lt"/>
              <a:ea typeface="+mn-ea"/>
              <a:cs typeface="+mn-cs"/>
              <a:hlinkClick xmlns:r="http://schemas.openxmlformats.org/officeDocument/2006/relationships" r:id=""/>
            </a:rPr>
            <a:t>العربية</a:t>
          </a:r>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800-452-4011  |  TTY: 711  |  </a:t>
          </a:r>
          <a:r>
            <a:rPr lang="en-US" sz="1100" u="sng">
              <a:solidFill>
                <a:schemeClr val="dk1"/>
              </a:solidFill>
              <a:effectLst/>
              <a:latin typeface="+mn-lt"/>
              <a:ea typeface="+mn-ea"/>
              <a:cs typeface="+mn-cs"/>
              <a:hlinkClick xmlns:r="http://schemas.openxmlformats.org/officeDocument/2006/relationships" r:id=""/>
            </a:rPr>
            <a:t>deqinfo@deq.oregon.gov</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Non-discrimination statement</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DEQ does not discriminate on the basis of race, color, national origin, disability, age or sex in administration of its programs or activities. Visit DEQ’s </a:t>
          </a:r>
          <a:r>
            <a:rPr lang="en-US" sz="1100" u="sng">
              <a:solidFill>
                <a:schemeClr val="dk1"/>
              </a:solidFill>
              <a:effectLst/>
              <a:latin typeface="+mn-lt"/>
              <a:ea typeface="+mn-ea"/>
              <a:cs typeface="+mn-cs"/>
              <a:hlinkClick xmlns:r="http://schemas.openxmlformats.org/officeDocument/2006/relationships" r:id=""/>
            </a:rPr>
            <a:t>Civil Rights and Environmental Justice page</a:t>
          </a:r>
          <a:r>
            <a:rPr lang="en-US" sz="1100" u="sng">
              <a:solidFill>
                <a:schemeClr val="dk1"/>
              </a:solidFill>
              <a:effectLst/>
              <a:latin typeface="+mn-lt"/>
              <a:ea typeface="+mn-ea"/>
              <a:cs typeface="+mn-cs"/>
            </a:rPr>
            <a:t>.</a:t>
          </a:r>
          <a:endParaRPr lang="en-US" sz="1100">
            <a:solidFill>
              <a:schemeClr val="dk1"/>
            </a:solidFill>
            <a:effectLst/>
            <a:latin typeface="+mn-lt"/>
            <a:ea typeface="+mn-ea"/>
            <a:cs typeface="+mn-cs"/>
          </a:endParaRPr>
        </a:p>
        <a:p>
          <a:endParaRPr lang="en-ZW" sz="1200">
            <a:latin typeface="Times New Roman" panose="02020603050405020304" pitchFamily="18" charset="0"/>
            <a:cs typeface="Times New Roman" panose="02020603050405020304" pitchFamily="18" charset="0"/>
          </a:endParaRPr>
        </a:p>
        <a:p>
          <a:r>
            <a:rPr lang="en-ZW" sz="1200">
              <a:latin typeface="Times New Roman" panose="02020603050405020304" pitchFamily="18" charset="0"/>
              <a:cs typeface="Times New Roman" panose="02020603050405020304" pitchFamily="18" charset="0"/>
            </a:rPr>
            <a:t>Data last updated: December</a:t>
          </a:r>
          <a:r>
            <a:rPr lang="en-ZW" sz="1200" baseline="0">
              <a:latin typeface="Times New Roman" panose="02020603050405020304" pitchFamily="18" charset="0"/>
              <a:cs typeface="Times New Roman" panose="02020603050405020304" pitchFamily="18" charset="0"/>
            </a:rPr>
            <a:t> 4</a:t>
          </a:r>
          <a:r>
            <a:rPr lang="en-ZW" sz="1200">
              <a:latin typeface="Times New Roman" panose="02020603050405020304" pitchFamily="18" charset="0"/>
              <a:cs typeface="Times New Roman" panose="02020603050405020304" pitchFamily="18" charset="0"/>
            </a:rPr>
            <a:t>, 2023.</a:t>
          </a:r>
        </a:p>
      </xdr:txBody>
    </xdr:sp>
    <xdr:clientData/>
  </xdr:twoCellAnchor>
  <xdr:twoCellAnchor>
    <xdr:from>
      <xdr:col>0</xdr:col>
      <xdr:colOff>1333499</xdr:colOff>
      <xdr:row>57</xdr:row>
      <xdr:rowOff>142874</xdr:rowOff>
    </xdr:from>
    <xdr:to>
      <xdr:col>2</xdr:col>
      <xdr:colOff>1066800</xdr:colOff>
      <xdr:row>58</xdr:row>
      <xdr:rowOff>180975</xdr:rowOff>
    </xdr:to>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1333499" y="13925549"/>
          <a:ext cx="4229101"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r>
            <a:rPr lang="en-ZW" sz="1100" u="sng">
              <a:solidFill>
                <a:schemeClr val="accent1">
                  <a:lumMod val="50000"/>
                </a:schemeClr>
              </a:solidFill>
              <a:latin typeface="Times New Roman" panose="02020603050405020304" pitchFamily="18" charset="0"/>
              <a:cs typeface="Times New Roman" panose="02020603050405020304" pitchFamily="18" charset="0"/>
            </a:rPr>
            <a:t>https://www.oregon.gov/deq/ghgp/Pages/GHG.aspx</a:t>
          </a: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AC50" headerRowCount="0" totalsRowShown="0" headerRowDxfId="60" headerRowBorderDxfId="59" tableBorderDxfId="58">
  <tableColumns count="29">
    <tableColumn id="1" xr3:uid="{00000000-0010-0000-0000-000001000000}" name="Column1" headerRowDxfId="57" dataDxfId="56"/>
    <tableColumn id="2" xr3:uid="{00000000-0010-0000-0000-000002000000}" name="Column2" headerRowDxfId="55" dataDxfId="54" headerRowCellStyle="Comma"/>
    <tableColumn id="3" xr3:uid="{00000000-0010-0000-0000-000003000000}" name="Column3" headerRowDxfId="53" dataDxfId="52" dataCellStyle="Comma"/>
    <tableColumn id="4" xr3:uid="{00000000-0010-0000-0000-000004000000}" name="Column4" headerRowDxfId="51" dataDxfId="50" dataCellStyle="Comma"/>
    <tableColumn id="5" xr3:uid="{00000000-0010-0000-0000-000005000000}" name="Column5" headerRowDxfId="49" dataDxfId="48" dataCellStyle="Comma"/>
    <tableColumn id="6" xr3:uid="{00000000-0010-0000-0000-000006000000}" name="Column6" headerRowDxfId="47" dataDxfId="46" dataCellStyle="Comma"/>
    <tableColumn id="7" xr3:uid="{00000000-0010-0000-0000-000007000000}" name="Column7" headerRowDxfId="45" dataDxfId="44" dataCellStyle="Comma"/>
    <tableColumn id="8" xr3:uid="{00000000-0010-0000-0000-000008000000}" name="Column8" headerRowDxfId="43" dataDxfId="42" dataCellStyle="Comma"/>
    <tableColumn id="9" xr3:uid="{00000000-0010-0000-0000-000009000000}" name="Column9" headerRowDxfId="41" dataDxfId="40" dataCellStyle="Comma"/>
    <tableColumn id="10" xr3:uid="{00000000-0010-0000-0000-00000A000000}" name="Column10" headerRowDxfId="39" dataDxfId="38" dataCellStyle="Comma"/>
    <tableColumn id="11" xr3:uid="{00000000-0010-0000-0000-00000B000000}" name="Column11" headerRowDxfId="37" dataDxfId="36" dataCellStyle="Comma"/>
    <tableColumn id="12" xr3:uid="{00000000-0010-0000-0000-00000C000000}" name="Column12" headerRowDxfId="35" dataDxfId="34" dataCellStyle="Comma"/>
    <tableColumn id="13" xr3:uid="{00000000-0010-0000-0000-00000D000000}" name="Column13" headerRowDxfId="33" dataDxfId="32" dataCellStyle="Comma"/>
    <tableColumn id="14" xr3:uid="{00000000-0010-0000-0000-00000E000000}" name="Column14" headerRowDxfId="31" dataDxfId="30" dataCellStyle="Comma"/>
    <tableColumn id="15" xr3:uid="{00000000-0010-0000-0000-00000F000000}" name="Column15" headerRowDxfId="29" dataDxfId="28" dataCellStyle="Comma"/>
    <tableColumn id="16" xr3:uid="{00000000-0010-0000-0000-000010000000}" name="Column16" headerRowDxfId="27" dataDxfId="26" dataCellStyle="Comma"/>
    <tableColumn id="17" xr3:uid="{00000000-0010-0000-0000-000011000000}" name="Column17" headerRowDxfId="25" dataDxfId="24"/>
    <tableColumn id="18" xr3:uid="{00000000-0010-0000-0000-000012000000}" name="Column18" headerRowDxfId="23" dataDxfId="22" dataCellStyle="Comma"/>
    <tableColumn id="19" xr3:uid="{00000000-0010-0000-0000-000013000000}" name="Column19" headerRowDxfId="21" dataDxfId="20" dataCellStyle="Comma"/>
    <tableColumn id="20" xr3:uid="{00000000-0010-0000-0000-000014000000}" name="Column20" headerRowDxfId="19" dataDxfId="18" dataCellStyle="Comma">
      <calculatedColumnFormula>S4/R4</calculatedColumnFormula>
    </tableColumn>
    <tableColumn id="21" xr3:uid="{00000000-0010-0000-0000-000015000000}" name="Column21" headerRowDxfId="17" dataDxfId="16" dataCellStyle="Comma"/>
    <tableColumn id="22" xr3:uid="{00000000-0010-0000-0000-000016000000}" name="Column22" headerRowDxfId="15" dataDxfId="14" dataCellStyle="Comma"/>
    <tableColumn id="23" xr3:uid="{00000000-0010-0000-0000-000017000000}" name="Column23" headerRowDxfId="13" dataDxfId="12">
      <calculatedColumnFormula>V4/U4</calculatedColumnFormula>
    </tableColumn>
    <tableColumn id="24" xr3:uid="{00000000-0010-0000-0000-000018000000}" name="Column24" headerRowDxfId="11" dataDxfId="10" dataCellStyle="Comma"/>
    <tableColumn id="25" xr3:uid="{00000000-0010-0000-0000-000019000000}" name="Column25" headerRowDxfId="9" dataDxfId="8" dataCellStyle="Comma"/>
    <tableColumn id="26" xr3:uid="{00000000-0010-0000-0000-00001A000000}" name="Column26" headerRowDxfId="7" dataDxfId="6" dataCellStyle="Comma">
      <calculatedColumnFormula>Y4/X4</calculatedColumnFormula>
    </tableColumn>
    <tableColumn id="27" xr3:uid="{00000000-0010-0000-0000-00001B000000}" name="Column27" headerRowDxfId="5" dataDxfId="4" dataCellStyle="Comma"/>
    <tableColumn id="28" xr3:uid="{00000000-0010-0000-0000-00001C000000}" name="Column28" headerRowDxfId="3" dataDxfId="2" dataCellStyle="Comma"/>
    <tableColumn id="29" xr3:uid="{00000000-0010-0000-0000-00001D000000}" name="Column29" headerRowDxfId="1" dataDxfId="0">
      <calculatedColumnFormula>AB4/AA4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1"/>
  <sheetViews>
    <sheetView showGridLines="0" tabSelected="1" workbookViewId="0">
      <selection activeCell="B74" sqref="B74"/>
    </sheetView>
  </sheetViews>
  <sheetFormatPr defaultColWidth="9.140625" defaultRowHeight="15.75" x14ac:dyDescent="0.25"/>
  <cols>
    <col min="1" max="1" width="42" style="2" customWidth="1"/>
    <col min="2" max="2" width="29.42578125" style="2" customWidth="1"/>
    <col min="3" max="26" width="17.5703125" style="1" customWidth="1"/>
    <col min="27" max="29" width="18.28515625" style="1" customWidth="1"/>
    <col min="30" max="32" width="17.5703125" style="1" customWidth="1"/>
    <col min="33" max="35" width="18.28515625" style="1" customWidth="1"/>
    <col min="36" max="38" width="17.5703125" style="1" customWidth="1"/>
    <col min="39" max="41" width="18.28515625" style="1" customWidth="1"/>
    <col min="42" max="16384" width="9.140625" style="1"/>
  </cols>
  <sheetData>
    <row r="1" spans="1:41" ht="167.25" customHeight="1" thickBot="1" x14ac:dyDescent="0.3">
      <c r="A1" s="32"/>
      <c r="B1" s="1"/>
      <c r="C1" s="31"/>
      <c r="D1" s="31"/>
      <c r="E1" s="31"/>
      <c r="F1" s="31"/>
      <c r="G1" s="31"/>
      <c r="H1" s="31"/>
      <c r="I1" s="31"/>
      <c r="J1" s="31"/>
      <c r="K1" s="31"/>
      <c r="L1" s="31"/>
      <c r="M1" s="31"/>
    </row>
    <row r="2" spans="1:41" s="29" customFormat="1" ht="29.25" customHeight="1" thickBot="1" x14ac:dyDescent="0.3">
      <c r="A2" s="30"/>
      <c r="B2" s="30"/>
      <c r="C2" s="59">
        <v>2010</v>
      </c>
      <c r="D2" s="60"/>
      <c r="E2" s="61"/>
      <c r="F2" s="62">
        <v>2011</v>
      </c>
      <c r="G2" s="63"/>
      <c r="H2" s="64"/>
      <c r="I2" s="59">
        <v>2012</v>
      </c>
      <c r="J2" s="60"/>
      <c r="K2" s="61"/>
      <c r="L2" s="62">
        <v>2013</v>
      </c>
      <c r="M2" s="63"/>
      <c r="N2" s="64"/>
      <c r="O2" s="56">
        <v>2014</v>
      </c>
      <c r="P2" s="57"/>
      <c r="Q2" s="58"/>
      <c r="R2" s="53">
        <v>2015</v>
      </c>
      <c r="S2" s="54"/>
      <c r="T2" s="55"/>
      <c r="U2" s="56">
        <v>2016</v>
      </c>
      <c r="V2" s="57"/>
      <c r="W2" s="58"/>
      <c r="X2" s="53">
        <v>2017</v>
      </c>
      <c r="Y2" s="54"/>
      <c r="Z2" s="55"/>
      <c r="AA2" s="56">
        <v>2018</v>
      </c>
      <c r="AB2" s="57"/>
      <c r="AC2" s="58"/>
      <c r="AD2" s="53">
        <v>2019</v>
      </c>
      <c r="AE2" s="54"/>
      <c r="AF2" s="55"/>
      <c r="AG2" s="56">
        <v>2020</v>
      </c>
      <c r="AH2" s="57"/>
      <c r="AI2" s="58"/>
      <c r="AJ2" s="53">
        <v>2021</v>
      </c>
      <c r="AK2" s="54"/>
      <c r="AL2" s="55"/>
      <c r="AM2" s="56">
        <v>2022</v>
      </c>
      <c r="AN2" s="57"/>
      <c r="AO2" s="58"/>
    </row>
    <row r="3" spans="1:41" s="28" customFormat="1" ht="58.5" customHeight="1" x14ac:dyDescent="0.25">
      <c r="A3" s="38" t="s">
        <v>52</v>
      </c>
      <c r="B3" s="45" t="s">
        <v>51</v>
      </c>
      <c r="C3" s="46" t="s">
        <v>57</v>
      </c>
      <c r="D3" s="46" t="s">
        <v>58</v>
      </c>
      <c r="E3" s="46" t="s">
        <v>59</v>
      </c>
      <c r="F3" s="47" t="s">
        <v>57</v>
      </c>
      <c r="G3" s="47" t="s">
        <v>58</v>
      </c>
      <c r="H3" s="47" t="s">
        <v>59</v>
      </c>
      <c r="I3" s="46" t="s">
        <v>57</v>
      </c>
      <c r="J3" s="46" t="s">
        <v>58</v>
      </c>
      <c r="K3" s="46" t="s">
        <v>59</v>
      </c>
      <c r="L3" s="47" t="s">
        <v>57</v>
      </c>
      <c r="M3" s="47" t="s">
        <v>58</v>
      </c>
      <c r="N3" s="47" t="s">
        <v>59</v>
      </c>
      <c r="O3" s="46" t="s">
        <v>57</v>
      </c>
      <c r="P3" s="46" t="s">
        <v>58</v>
      </c>
      <c r="Q3" s="46" t="s">
        <v>59</v>
      </c>
      <c r="R3" s="47" t="s">
        <v>57</v>
      </c>
      <c r="S3" s="47" t="s">
        <v>58</v>
      </c>
      <c r="T3" s="47" t="s">
        <v>59</v>
      </c>
      <c r="U3" s="46" t="s">
        <v>57</v>
      </c>
      <c r="V3" s="46" t="s">
        <v>58</v>
      </c>
      <c r="W3" s="46" t="s">
        <v>59</v>
      </c>
      <c r="X3" s="47" t="s">
        <v>57</v>
      </c>
      <c r="Y3" s="47" t="s">
        <v>58</v>
      </c>
      <c r="Z3" s="47" t="s">
        <v>59</v>
      </c>
      <c r="AA3" s="46" t="s">
        <v>57</v>
      </c>
      <c r="AB3" s="46" t="s">
        <v>58</v>
      </c>
      <c r="AC3" s="46" t="s">
        <v>59</v>
      </c>
      <c r="AD3" s="47" t="s">
        <v>57</v>
      </c>
      <c r="AE3" s="47" t="s">
        <v>58</v>
      </c>
      <c r="AF3" s="47" t="s">
        <v>59</v>
      </c>
      <c r="AG3" s="46" t="s">
        <v>57</v>
      </c>
      <c r="AH3" s="46" t="s">
        <v>58</v>
      </c>
      <c r="AI3" s="46" t="s">
        <v>59</v>
      </c>
      <c r="AJ3" s="47" t="s">
        <v>57</v>
      </c>
      <c r="AK3" s="47" t="s">
        <v>58</v>
      </c>
      <c r="AL3" s="47" t="s">
        <v>59</v>
      </c>
      <c r="AM3" s="46" t="s">
        <v>57</v>
      </c>
      <c r="AN3" s="46" t="s">
        <v>58</v>
      </c>
      <c r="AO3" s="46" t="s">
        <v>59</v>
      </c>
    </row>
    <row r="4" spans="1:41" ht="14.45" customHeight="1" x14ac:dyDescent="0.25">
      <c r="A4" s="37" t="s">
        <v>50</v>
      </c>
      <c r="B4" s="27" t="s">
        <v>47</v>
      </c>
      <c r="C4" s="26">
        <v>778669.2300000001</v>
      </c>
      <c r="D4" s="26">
        <v>351388</v>
      </c>
      <c r="E4" s="25">
        <f t="shared" ref="E4:E42" si="0">D4/C4</f>
        <v>0.45126735006595797</v>
      </c>
      <c r="F4" s="24">
        <v>866523.2699999999</v>
      </c>
      <c r="G4" s="24">
        <v>244726.10399999999</v>
      </c>
      <c r="H4" s="23">
        <f t="shared" ref="H4:H42" si="1">G4/F4</f>
        <v>0.28242300290446903</v>
      </c>
      <c r="I4" s="26">
        <v>772916.97999999986</v>
      </c>
      <c r="J4" s="26">
        <v>266285.57299999997</v>
      </c>
      <c r="K4" s="25">
        <f t="shared" ref="K4:K42" si="2">J4/I4</f>
        <v>0.34452027823221071</v>
      </c>
      <c r="L4" s="24">
        <v>772644</v>
      </c>
      <c r="M4" s="24">
        <v>338760.25420000002</v>
      </c>
      <c r="N4" s="23">
        <f t="shared" ref="N4:N42" si="3">M4/L4</f>
        <v>0.43844287174947327</v>
      </c>
      <c r="O4" s="26">
        <v>775493</v>
      </c>
      <c r="P4" s="26">
        <v>301225.90610000002</v>
      </c>
      <c r="Q4" s="25">
        <f t="shared" ref="Q4:Q45" si="4">P4/O4</f>
        <v>0.3884314959645026</v>
      </c>
      <c r="R4" s="24">
        <v>754250.68999999983</v>
      </c>
      <c r="S4" s="24">
        <v>281028.99518675602</v>
      </c>
      <c r="T4" s="23">
        <f t="shared" ref="T4:T45" si="5">S4/R4</f>
        <v>0.37259362028128351</v>
      </c>
      <c r="U4" s="26">
        <v>775754.19</v>
      </c>
      <c r="V4" s="26">
        <v>253053.71258526287</v>
      </c>
      <c r="W4" s="25">
        <f t="shared" ref="W4:W45" si="6">V4/U4</f>
        <v>0.32620347507921665</v>
      </c>
      <c r="X4" s="24">
        <v>830376.17999999982</v>
      </c>
      <c r="Y4" s="24">
        <v>196249.26593054333</v>
      </c>
      <c r="Z4" s="23">
        <f t="shared" ref="Z4:Z50" si="7">Y4/X4</f>
        <v>0.23633778359410956</v>
      </c>
      <c r="AA4" s="26">
        <v>837162.08000000019</v>
      </c>
      <c r="AB4" s="26">
        <v>203014.86674500001</v>
      </c>
      <c r="AC4" s="25">
        <f t="shared" ref="AC4:AC50" si="8">AB4/AA4</f>
        <v>0.24250365800730003</v>
      </c>
      <c r="AD4" s="24">
        <v>826130.51000000036</v>
      </c>
      <c r="AE4" s="24">
        <v>204311.43547999999</v>
      </c>
      <c r="AF4" s="23">
        <f t="shared" ref="AF4:AF7" si="9">AE4/AD4</f>
        <v>0.24731133036110711</v>
      </c>
      <c r="AG4" s="26">
        <v>668085</v>
      </c>
      <c r="AH4" s="26">
        <v>206059.99800000023</v>
      </c>
      <c r="AI4" s="25">
        <f>AH4/AG4</f>
        <v>0.30843380408181625</v>
      </c>
      <c r="AJ4" s="51">
        <v>685578.00000000186</v>
      </c>
      <c r="AK4" s="51">
        <v>228123.51720532065</v>
      </c>
      <c r="AL4" s="23">
        <f t="shared" ref="AL4:AL7" si="10">AK4/AJ4</f>
        <v>0.33274626257744566</v>
      </c>
      <c r="AM4" s="26">
        <v>683984.93933450268</v>
      </c>
      <c r="AN4" s="26">
        <v>244123.38099999935</v>
      </c>
      <c r="AO4" s="25">
        <f>AN4/AM4</f>
        <v>0.35691338648117643</v>
      </c>
    </row>
    <row r="5" spans="1:41" ht="14.45" customHeight="1" x14ac:dyDescent="0.25">
      <c r="A5" s="38" t="s">
        <v>49</v>
      </c>
      <c r="B5" s="21" t="s">
        <v>47</v>
      </c>
      <c r="C5" s="20">
        <v>12971513</v>
      </c>
      <c r="D5" s="20">
        <v>9248689</v>
      </c>
      <c r="E5" s="19">
        <f t="shared" si="0"/>
        <v>0.71300001780825417</v>
      </c>
      <c r="F5" s="18">
        <v>13274864</v>
      </c>
      <c r="G5" s="18">
        <v>8880884.0160000008</v>
      </c>
      <c r="H5" s="17">
        <f t="shared" si="1"/>
        <v>0.66900000000000004</v>
      </c>
      <c r="I5" s="20">
        <v>13034356.620000001</v>
      </c>
      <c r="J5" s="20">
        <v>9137083.9906200003</v>
      </c>
      <c r="K5" s="19">
        <f t="shared" si="2"/>
        <v>0.70099999999999996</v>
      </c>
      <c r="L5" s="18">
        <v>13351768.380000001</v>
      </c>
      <c r="M5" s="18">
        <v>9626625.0019800011</v>
      </c>
      <c r="N5" s="17">
        <f t="shared" si="3"/>
        <v>0.72100000000000009</v>
      </c>
      <c r="O5" s="20">
        <v>13217911</v>
      </c>
      <c r="P5" s="20">
        <v>9582985</v>
      </c>
      <c r="Q5" s="19">
        <f t="shared" si="4"/>
        <v>0.72499996406391298</v>
      </c>
      <c r="R5" s="18">
        <v>13119710.220000001</v>
      </c>
      <c r="S5" s="18">
        <v>9701719.4133436065</v>
      </c>
      <c r="T5" s="17">
        <f t="shared" si="5"/>
        <v>0.73947665387868655</v>
      </c>
      <c r="U5" s="20">
        <v>12900677.6</v>
      </c>
      <c r="V5" s="20">
        <v>8422662</v>
      </c>
      <c r="W5" s="19">
        <f t="shared" si="6"/>
        <v>0.65288524069464382</v>
      </c>
      <c r="X5" s="18">
        <v>13236666</v>
      </c>
      <c r="Y5" s="18">
        <v>8628965</v>
      </c>
      <c r="Z5" s="17">
        <f t="shared" si="7"/>
        <v>0.65189867297399506</v>
      </c>
      <c r="AA5" s="20">
        <v>12899776</v>
      </c>
      <c r="AB5" s="20">
        <v>8696220</v>
      </c>
      <c r="AC5" s="19">
        <f t="shared" si="8"/>
        <v>0.67413728734514455</v>
      </c>
      <c r="AD5" s="18">
        <v>13117259</v>
      </c>
      <c r="AE5" s="18">
        <v>9042556.8569259271</v>
      </c>
      <c r="AF5" s="17">
        <f t="shared" si="9"/>
        <v>0.68936329281337871</v>
      </c>
      <c r="AG5" s="20">
        <v>13253327.999999993</v>
      </c>
      <c r="AH5" s="20">
        <v>8448142.695000004</v>
      </c>
      <c r="AI5" s="19">
        <f>AH5/AG5</f>
        <v>0.63743557052236299</v>
      </c>
      <c r="AJ5" s="52">
        <v>13780566.063217003</v>
      </c>
      <c r="AK5" s="52">
        <v>8257695.532908136</v>
      </c>
      <c r="AL5" s="23">
        <f t="shared" si="10"/>
        <v>0.59922760030515165</v>
      </c>
      <c r="AM5" s="20">
        <v>13797769.655485054</v>
      </c>
      <c r="AN5" s="20">
        <v>7902638.2016131757</v>
      </c>
      <c r="AO5" s="19">
        <f>AN5/AM5</f>
        <v>0.57274750912163719</v>
      </c>
    </row>
    <row r="6" spans="1:41" ht="14.45" customHeight="1" x14ac:dyDescent="0.25">
      <c r="A6" s="38" t="s">
        <v>48</v>
      </c>
      <c r="B6" s="21" t="s">
        <v>47</v>
      </c>
      <c r="C6" s="20">
        <v>18763099</v>
      </c>
      <c r="D6" s="20">
        <v>9481692.4279999994</v>
      </c>
      <c r="E6" s="19">
        <f t="shared" si="0"/>
        <v>0.50533722750170429</v>
      </c>
      <c r="F6" s="18">
        <v>20035982</v>
      </c>
      <c r="G6" s="18">
        <v>8235219.0590000004</v>
      </c>
      <c r="H6" s="17">
        <f t="shared" si="1"/>
        <v>0.41102148419777979</v>
      </c>
      <c r="I6" s="20">
        <v>19390618</v>
      </c>
      <c r="J6" s="20">
        <v>7084166</v>
      </c>
      <c r="K6" s="19">
        <f t="shared" si="2"/>
        <v>0.3653398772540411</v>
      </c>
      <c r="L6" s="18">
        <v>19246780</v>
      </c>
      <c r="M6" s="18">
        <v>6955556</v>
      </c>
      <c r="N6" s="17">
        <f t="shared" si="3"/>
        <v>0.36138803477776543</v>
      </c>
      <c r="O6" s="20">
        <v>17885893</v>
      </c>
      <c r="P6" s="20">
        <v>6840611</v>
      </c>
      <c r="Q6" s="19">
        <f t="shared" si="4"/>
        <v>0.38245845482805918</v>
      </c>
      <c r="R6" s="18">
        <v>18218774</v>
      </c>
      <c r="S6" s="18">
        <v>7493290</v>
      </c>
      <c r="T6" s="17">
        <f t="shared" si="5"/>
        <v>0.41129496419462691</v>
      </c>
      <c r="U6" s="20">
        <v>17280893</v>
      </c>
      <c r="V6" s="20">
        <v>6500099</v>
      </c>
      <c r="W6" s="19">
        <f t="shared" si="6"/>
        <v>0.376143698129489</v>
      </c>
      <c r="X6" s="18">
        <v>17524383.136999995</v>
      </c>
      <c r="Y6" s="18">
        <v>6172870</v>
      </c>
      <c r="Z6" s="17">
        <f t="shared" si="7"/>
        <v>0.35224463832720881</v>
      </c>
      <c r="AA6" s="20">
        <v>17559579.858570077</v>
      </c>
      <c r="AB6" s="20">
        <v>6543702</v>
      </c>
      <c r="AC6" s="19">
        <f t="shared" si="8"/>
        <v>0.37265709388862744</v>
      </c>
      <c r="AD6" s="18">
        <v>18131566.560822554</v>
      </c>
      <c r="AE6" s="18">
        <v>7578660.1207146021</v>
      </c>
      <c r="AF6" s="17">
        <f t="shared" si="9"/>
        <v>0.4179815403865903</v>
      </c>
      <c r="AG6" s="20">
        <v>18897455</v>
      </c>
      <c r="AH6" s="20">
        <v>6632254.1549999993</v>
      </c>
      <c r="AI6" s="19">
        <f t="shared" ref="AI6:AI7" si="11">AH6/AG6</f>
        <v>0.35096017717729711</v>
      </c>
      <c r="AJ6" s="52">
        <v>19427307.960000001</v>
      </c>
      <c r="AK6" s="52">
        <v>6116379.5465600006</v>
      </c>
      <c r="AL6" s="23">
        <f t="shared" si="10"/>
        <v>0.31483412725805165</v>
      </c>
      <c r="AM6" s="20">
        <v>20439051.179999996</v>
      </c>
      <c r="AN6" s="20">
        <v>6007046.1829999993</v>
      </c>
      <c r="AO6" s="19">
        <f t="shared" ref="AO6:AO7" si="12">AN6/AM6</f>
        <v>0.29390044234920304</v>
      </c>
    </row>
    <row r="7" spans="1:41" ht="14.45" customHeight="1" x14ac:dyDescent="0.25">
      <c r="A7" s="38" t="s">
        <v>46</v>
      </c>
      <c r="B7" s="21" t="s">
        <v>11</v>
      </c>
      <c r="C7" s="20">
        <v>167216.02100000001</v>
      </c>
      <c r="D7" s="20">
        <v>9698.5292180000015</v>
      </c>
      <c r="E7" s="19">
        <f t="shared" si="0"/>
        <v>5.8000000000000003E-2</v>
      </c>
      <c r="F7" s="18">
        <v>174929.11799999999</v>
      </c>
      <c r="G7" s="18">
        <v>3323.6532419999999</v>
      </c>
      <c r="H7" s="17">
        <f t="shared" si="1"/>
        <v>1.9E-2</v>
      </c>
      <c r="I7" s="20">
        <v>177499.09099999999</v>
      </c>
      <c r="J7" s="20">
        <v>2593.2617195099997</v>
      </c>
      <c r="K7" s="19">
        <f t="shared" si="2"/>
        <v>1.461E-2</v>
      </c>
      <c r="L7" s="18">
        <v>182785</v>
      </c>
      <c r="M7" s="18">
        <v>3165.8361999999997</v>
      </c>
      <c r="N7" s="17">
        <f t="shared" si="3"/>
        <v>1.7319999999999999E-2</v>
      </c>
      <c r="O7" s="20">
        <v>171449.73800000001</v>
      </c>
      <c r="P7" s="20">
        <v>2909.5020538600002</v>
      </c>
      <c r="Q7" s="19">
        <f t="shared" si="4"/>
        <v>1.6969999999999999E-2</v>
      </c>
      <c r="R7" s="18">
        <v>174081</v>
      </c>
      <c r="S7" s="18">
        <v>2548.5458400000002</v>
      </c>
      <c r="T7" s="17">
        <f t="shared" si="5"/>
        <v>1.4640000000000002E-2</v>
      </c>
      <c r="U7" s="20">
        <v>171996.391</v>
      </c>
      <c r="V7" s="20">
        <v>2000.3180273299999</v>
      </c>
      <c r="W7" s="19">
        <f t="shared" si="6"/>
        <v>1.163E-2</v>
      </c>
      <c r="X7" s="18">
        <v>175608.019</v>
      </c>
      <c r="Y7" s="18">
        <v>1570.434949769998</v>
      </c>
      <c r="Z7" s="17">
        <f t="shared" si="7"/>
        <v>8.9428430359435804E-3</v>
      </c>
      <c r="AA7" s="20">
        <v>170820.18</v>
      </c>
      <c r="AB7" s="20">
        <v>2005.2522055852407</v>
      </c>
      <c r="AC7" s="19">
        <f t="shared" si="8"/>
        <v>1.1738965534313573E-2</v>
      </c>
      <c r="AD7" s="18">
        <v>170447.06</v>
      </c>
      <c r="AE7" s="18">
        <v>3474.4985482171996</v>
      </c>
      <c r="AF7" s="17">
        <f t="shared" si="9"/>
        <v>2.0384619999999999E-2</v>
      </c>
      <c r="AG7" s="20">
        <v>167675</v>
      </c>
      <c r="AH7" s="20">
        <v>1993.308</v>
      </c>
      <c r="AI7" s="19">
        <f t="shared" si="11"/>
        <v>1.188792604741315E-2</v>
      </c>
      <c r="AJ7" s="18">
        <v>174693</v>
      </c>
      <c r="AK7" s="18">
        <v>3464.6</v>
      </c>
      <c r="AL7" s="17">
        <f t="shared" si="10"/>
        <v>1.9832506167963226E-2</v>
      </c>
      <c r="AM7" s="20">
        <v>164567</v>
      </c>
      <c r="AN7" s="20">
        <v>2609.712</v>
      </c>
      <c r="AO7" s="19">
        <f t="shared" si="12"/>
        <v>1.5858051735767195E-2</v>
      </c>
    </row>
    <row r="8" spans="1:41" ht="14.45" customHeight="1" x14ac:dyDescent="0.25">
      <c r="A8" s="38" t="s">
        <v>56</v>
      </c>
      <c r="B8" s="21" t="s">
        <v>11</v>
      </c>
      <c r="C8" s="20">
        <v>65530.595999999998</v>
      </c>
      <c r="D8" s="20">
        <v>3800.7745680000003</v>
      </c>
      <c r="E8" s="19">
        <f>D8/C8</f>
        <v>5.8000000000000003E-2</v>
      </c>
      <c r="F8" s="18">
        <v>67417.248999999996</v>
      </c>
      <c r="G8" s="18">
        <v>1280.927731</v>
      </c>
      <c r="H8" s="17">
        <f>G8/F8</f>
        <v>1.9E-2</v>
      </c>
      <c r="I8" s="20">
        <v>67839.679000000004</v>
      </c>
      <c r="J8" s="20">
        <v>991.13771019000001</v>
      </c>
      <c r="K8" s="19">
        <f>J8/I8</f>
        <v>1.461E-2</v>
      </c>
      <c r="L8" s="18">
        <v>67365.173999999999</v>
      </c>
      <c r="M8" s="18">
        <v>1166.7648136799999</v>
      </c>
      <c r="N8" s="17">
        <f>M8/L8</f>
        <v>1.7319999999999999E-2</v>
      </c>
      <c r="O8" s="20">
        <v>61450.764000000003</v>
      </c>
      <c r="P8" s="20">
        <v>1042.8194650799999</v>
      </c>
      <c r="Q8" s="19">
        <f>P8/O8</f>
        <v>1.6969999999999996E-2</v>
      </c>
      <c r="R8" s="18">
        <v>62970.792999999998</v>
      </c>
      <c r="S8" s="18">
        <v>921.89240952</v>
      </c>
      <c r="T8" s="17">
        <f>S8/R8</f>
        <v>1.464E-2</v>
      </c>
      <c r="U8" s="20">
        <v>65040.873</v>
      </c>
      <c r="V8" s="20">
        <v>756.42535298999996</v>
      </c>
      <c r="W8" s="19">
        <f>V8/U8</f>
        <v>1.163E-2</v>
      </c>
      <c r="X8" s="18">
        <v>68619.262000000002</v>
      </c>
      <c r="Y8" s="18">
        <v>613.65128930828814</v>
      </c>
      <c r="Z8" s="17">
        <f>Y8/X8</f>
        <v>8.9428430359435821E-3</v>
      </c>
      <c r="AA8" s="20">
        <v>67044.736999999994</v>
      </c>
      <c r="AB8" s="20">
        <v>787.03585690011789</v>
      </c>
      <c r="AC8" s="19">
        <f>AB8/AA8</f>
        <v>1.1738965534313573E-2</v>
      </c>
      <c r="AD8" s="18">
        <v>68299.56</v>
      </c>
      <c r="AE8" s="18">
        <v>1392.2605767671998</v>
      </c>
      <c r="AF8" s="17">
        <f>AE8/AD8</f>
        <v>2.0384619999999999E-2</v>
      </c>
      <c r="AG8" s="20">
        <v>69808.8459</v>
      </c>
      <c r="AH8" s="20">
        <v>837.70600000000002</v>
      </c>
      <c r="AI8" s="19">
        <f>AH8/AG8</f>
        <v>1.1999997839815313E-2</v>
      </c>
      <c r="AJ8" s="18">
        <v>72889.428480000002</v>
      </c>
      <c r="AK8" s="18">
        <v>1457.7885696000001</v>
      </c>
      <c r="AL8" s="17">
        <f>AK8/AJ8</f>
        <v>0.02</v>
      </c>
      <c r="AM8" s="20">
        <v>72737.244479999994</v>
      </c>
      <c r="AN8" s="20">
        <v>1163.79591168</v>
      </c>
      <c r="AO8" s="19">
        <f>AN8/AM8</f>
        <v>1.6E-2</v>
      </c>
    </row>
    <row r="9" spans="1:41" ht="14.45" customHeight="1" x14ac:dyDescent="0.25">
      <c r="A9" s="38" t="s">
        <v>54</v>
      </c>
      <c r="B9" s="21" t="s">
        <v>11</v>
      </c>
      <c r="C9" s="20">
        <v>134623.83499999999</v>
      </c>
      <c r="D9" s="20">
        <v>4439.13940533</v>
      </c>
      <c r="E9" s="19">
        <f t="shared" si="0"/>
        <v>3.2974394209836617E-2</v>
      </c>
      <c r="F9" s="18">
        <v>158496.652</v>
      </c>
      <c r="G9" s="18">
        <v>1890.4583380000001</v>
      </c>
      <c r="H9" s="17">
        <f t="shared" si="1"/>
        <v>1.192743388674229E-2</v>
      </c>
      <c r="I9" s="20">
        <v>165609.155</v>
      </c>
      <c r="J9" s="20">
        <v>2356.7665668</v>
      </c>
      <c r="K9" s="19">
        <f t="shared" si="2"/>
        <v>1.4230895428456234E-2</v>
      </c>
      <c r="L9" s="18">
        <v>173759.57338237777</v>
      </c>
      <c r="M9" s="18">
        <v>2739.4352383398596</v>
      </c>
      <c r="N9" s="17">
        <f t="shared" si="3"/>
        <v>1.5765665079709994E-2</v>
      </c>
      <c r="O9" s="20">
        <v>171312.49579450616</v>
      </c>
      <c r="P9" s="20">
        <v>2744.9143276225132</v>
      </c>
      <c r="Q9" s="19">
        <f t="shared" si="4"/>
        <v>1.6022849441847547E-2</v>
      </c>
      <c r="R9" s="18">
        <v>167952.52299999999</v>
      </c>
      <c r="S9" s="18">
        <v>2337.6169794506973</v>
      </c>
      <c r="T9" s="17">
        <f t="shared" si="5"/>
        <v>1.3918320116278917E-2</v>
      </c>
      <c r="U9" s="20">
        <v>173166.37699999998</v>
      </c>
      <c r="V9" s="20">
        <v>1907.053140355817</v>
      </c>
      <c r="W9" s="19">
        <f t="shared" si="6"/>
        <v>1.1012837326704694E-2</v>
      </c>
      <c r="X9" s="18">
        <v>180578.435</v>
      </c>
      <c r="Y9" s="18">
        <v>1524.9165621016052</v>
      </c>
      <c r="Z9" s="17">
        <f t="shared" si="7"/>
        <v>8.4446216520904348E-3</v>
      </c>
      <c r="AA9" s="20">
        <v>179666.76500000001</v>
      </c>
      <c r="AB9" s="20">
        <v>1986.9520669613976</v>
      </c>
      <c r="AC9" s="19">
        <f t="shared" si="8"/>
        <v>1.105909636076209E-2</v>
      </c>
      <c r="AD9" s="18">
        <v>178939.32227636763</v>
      </c>
      <c r="AE9" s="18">
        <v>6626.6258605019939</v>
      </c>
      <c r="AF9" s="17">
        <f t="shared" ref="AF9:AF49" si="13">AE9/AD9</f>
        <v>3.7032809648554071E-2</v>
      </c>
      <c r="AG9" s="20">
        <v>177415.226</v>
      </c>
      <c r="AH9" s="20">
        <v>14461.529</v>
      </c>
      <c r="AI9" s="19">
        <f t="shared" ref="AI9:AI50" si="14">AH9/AG9</f>
        <v>8.1512333107193413E-2</v>
      </c>
      <c r="AJ9" s="18">
        <v>186194.65599999999</v>
      </c>
      <c r="AK9" s="18">
        <v>8964.7510399999992</v>
      </c>
      <c r="AL9" s="17">
        <f t="shared" ref="AL9:AL49" si="15">AK9/AJ9</f>
        <v>4.8147198381461601E-2</v>
      </c>
      <c r="AM9" s="20">
        <v>194730.894</v>
      </c>
      <c r="AN9" s="20">
        <v>6657.7295360000007</v>
      </c>
      <c r="AO9" s="19">
        <f t="shared" ref="AO9:AO50" si="16">AN9/AM9</f>
        <v>3.4189385152209081E-2</v>
      </c>
    </row>
    <row r="10" spans="1:41" ht="14.45" customHeight="1" x14ac:dyDescent="0.25">
      <c r="A10" s="38" t="s">
        <v>45</v>
      </c>
      <c r="B10" s="21" t="s">
        <v>11</v>
      </c>
      <c r="C10" s="20">
        <v>170378.05900000001</v>
      </c>
      <c r="D10" s="20">
        <v>9881.9274220000007</v>
      </c>
      <c r="E10" s="19">
        <f t="shared" si="0"/>
        <v>5.8000000000000003E-2</v>
      </c>
      <c r="F10" s="18">
        <v>176805.503</v>
      </c>
      <c r="G10" s="18">
        <v>3359.3045569999999</v>
      </c>
      <c r="H10" s="17">
        <f t="shared" si="1"/>
        <v>1.9E-2</v>
      </c>
      <c r="I10" s="20">
        <v>175747.61300000001</v>
      </c>
      <c r="J10" s="20">
        <v>2567.6726259300003</v>
      </c>
      <c r="K10" s="19">
        <f t="shared" si="2"/>
        <v>1.4610000000000001E-2</v>
      </c>
      <c r="L10" s="18">
        <v>179631.709</v>
      </c>
      <c r="M10" s="18">
        <v>3111.2211998799999</v>
      </c>
      <c r="N10" s="17">
        <f t="shared" si="3"/>
        <v>1.7319999999999999E-2</v>
      </c>
      <c r="O10" s="20">
        <v>176123.26800000001</v>
      </c>
      <c r="P10" s="20">
        <v>2988.81185796</v>
      </c>
      <c r="Q10" s="19">
        <f t="shared" si="4"/>
        <v>1.6969999999999999E-2</v>
      </c>
      <c r="R10" s="18">
        <v>172235.39600000001</v>
      </c>
      <c r="S10" s="18">
        <v>2521.52619744</v>
      </c>
      <c r="T10" s="17">
        <f t="shared" si="5"/>
        <v>1.464E-2</v>
      </c>
      <c r="U10" s="20">
        <v>177131.853</v>
      </c>
      <c r="V10" s="20">
        <v>2060.0434503900001</v>
      </c>
      <c r="W10" s="19">
        <f t="shared" si="6"/>
        <v>1.163E-2</v>
      </c>
      <c r="X10" s="18">
        <v>187916.03400000001</v>
      </c>
      <c r="Y10" s="18">
        <v>1680.5035959990375</v>
      </c>
      <c r="Z10" s="17">
        <f t="shared" si="7"/>
        <v>8.9428430359435821E-3</v>
      </c>
      <c r="AA10" s="20">
        <v>191026.52900000001</v>
      </c>
      <c r="AB10" s="20">
        <v>2242.4538400705524</v>
      </c>
      <c r="AC10" s="19">
        <f t="shared" si="8"/>
        <v>1.1738965534313573E-2</v>
      </c>
      <c r="AD10" s="18">
        <v>197046.7</v>
      </c>
      <c r="AE10" s="18">
        <v>4016.7221017540001</v>
      </c>
      <c r="AF10" s="17">
        <f t="shared" si="13"/>
        <v>2.0384619999999999E-2</v>
      </c>
      <c r="AG10" s="20">
        <v>189877.01370000001</v>
      </c>
      <c r="AH10" s="20">
        <v>2278.5239999999999</v>
      </c>
      <c r="AI10" s="19">
        <f t="shared" si="14"/>
        <v>1.1999999134176396E-2</v>
      </c>
      <c r="AJ10" s="18">
        <v>198154.7268</v>
      </c>
      <c r="AK10" s="18">
        <v>3963.0945360000001</v>
      </c>
      <c r="AL10" s="17">
        <f t="shared" si="15"/>
        <v>0.02</v>
      </c>
      <c r="AM10" s="20">
        <v>196652.77884000001</v>
      </c>
      <c r="AN10" s="20">
        <v>3146.4444614400004</v>
      </c>
      <c r="AO10" s="19">
        <f t="shared" si="16"/>
        <v>1.6E-2</v>
      </c>
    </row>
    <row r="11" spans="1:41" ht="14.45" customHeight="1" x14ac:dyDescent="0.25">
      <c r="A11" s="38" t="s">
        <v>44</v>
      </c>
      <c r="B11" s="21" t="s">
        <v>11</v>
      </c>
      <c r="C11" s="20">
        <v>19625.115000000002</v>
      </c>
      <c r="D11" s="20">
        <v>1138.2566700000002</v>
      </c>
      <c r="E11" s="19">
        <f t="shared" si="0"/>
        <v>5.8000000000000003E-2</v>
      </c>
      <c r="F11" s="18">
        <v>19882.865000000002</v>
      </c>
      <c r="G11" s="18">
        <v>377.77443500000004</v>
      </c>
      <c r="H11" s="17">
        <f t="shared" si="1"/>
        <v>1.9E-2</v>
      </c>
      <c r="I11" s="20">
        <v>18979.071</v>
      </c>
      <c r="J11" s="20">
        <v>277.28422731000001</v>
      </c>
      <c r="K11" s="19">
        <f t="shared" si="2"/>
        <v>1.461E-2</v>
      </c>
      <c r="L11" s="18">
        <v>19640.64</v>
      </c>
      <c r="M11" s="18">
        <v>340.17588479999995</v>
      </c>
      <c r="N11" s="17">
        <f t="shared" si="3"/>
        <v>1.7319999999999999E-2</v>
      </c>
      <c r="O11" s="20">
        <v>20264.384999999998</v>
      </c>
      <c r="P11" s="20">
        <v>343.88661344999997</v>
      </c>
      <c r="Q11" s="19">
        <f t="shared" si="4"/>
        <v>1.6969999999999999E-2</v>
      </c>
      <c r="R11" s="18">
        <v>20080.84</v>
      </c>
      <c r="S11" s="18">
        <v>293.98349760000002</v>
      </c>
      <c r="T11" s="17">
        <f t="shared" si="5"/>
        <v>1.464E-2</v>
      </c>
      <c r="U11" s="20">
        <v>20653.087</v>
      </c>
      <c r="V11" s="20">
        <v>240.19540180999999</v>
      </c>
      <c r="W11" s="19">
        <f t="shared" si="6"/>
        <v>1.163E-2</v>
      </c>
      <c r="X11" s="18">
        <v>23129.99</v>
      </c>
      <c r="Y11" s="18">
        <v>206.84786999294471</v>
      </c>
      <c r="Z11" s="17">
        <f t="shared" si="7"/>
        <v>8.9428430359435821E-3</v>
      </c>
      <c r="AA11" s="20">
        <v>23665.404999999999</v>
      </c>
      <c r="AB11" s="20">
        <v>277.80737365057212</v>
      </c>
      <c r="AC11" s="19">
        <f t="shared" si="8"/>
        <v>1.1738965534313575E-2</v>
      </c>
      <c r="AD11" s="18">
        <v>32710.33</v>
      </c>
      <c r="AE11" s="18">
        <v>666.78764712459997</v>
      </c>
      <c r="AF11" s="17">
        <f t="shared" si="13"/>
        <v>2.0384619999999999E-2</v>
      </c>
      <c r="AG11" s="20">
        <v>36191.509440000002</v>
      </c>
      <c r="AH11" s="20">
        <v>434.298</v>
      </c>
      <c r="AI11" s="19">
        <f t="shared" si="14"/>
        <v>1.1999996869984099E-2</v>
      </c>
      <c r="AJ11" s="18">
        <v>39475.573859999997</v>
      </c>
      <c r="AK11" s="18">
        <v>789.51147719999994</v>
      </c>
      <c r="AL11" s="17">
        <f t="shared" si="15"/>
        <v>0.02</v>
      </c>
      <c r="AM11" s="20">
        <v>39044.977800000001</v>
      </c>
      <c r="AN11" s="20">
        <v>624.71964479999997</v>
      </c>
      <c r="AO11" s="19">
        <f t="shared" si="16"/>
        <v>1.6E-2</v>
      </c>
    </row>
    <row r="12" spans="1:41" ht="14.45" customHeight="1" x14ac:dyDescent="0.25">
      <c r="A12" s="38" t="s">
        <v>43</v>
      </c>
      <c r="B12" s="21" t="s">
        <v>11</v>
      </c>
      <c r="C12" s="20">
        <v>664563.43599999999</v>
      </c>
      <c r="D12" s="20">
        <v>17434.00723911</v>
      </c>
      <c r="E12" s="19">
        <f t="shared" si="0"/>
        <v>2.6233774376822623E-2</v>
      </c>
      <c r="F12" s="18">
        <v>692387.16100000008</v>
      </c>
      <c r="G12" s="18">
        <v>7777.4131465</v>
      </c>
      <c r="H12" s="17">
        <f t="shared" si="1"/>
        <v>1.1232751825246509E-2</v>
      </c>
      <c r="I12" s="20">
        <v>695335.46</v>
      </c>
      <c r="J12" s="20">
        <v>10137.015256799999</v>
      </c>
      <c r="K12" s="19">
        <f t="shared" si="2"/>
        <v>1.457859672049517E-2</v>
      </c>
      <c r="L12" s="18">
        <v>729576.80592557357</v>
      </c>
      <c r="M12" s="18">
        <v>12550.206388101933</v>
      </c>
      <c r="N12" s="17">
        <f t="shared" si="3"/>
        <v>1.7202035873632501E-2</v>
      </c>
      <c r="O12" s="20">
        <v>715952.81664253096</v>
      </c>
      <c r="P12" s="20">
        <v>12142.100213324622</v>
      </c>
      <c r="Q12" s="19">
        <f t="shared" si="4"/>
        <v>1.6959358118409453E-2</v>
      </c>
      <c r="R12" s="18">
        <v>714868.84000000008</v>
      </c>
      <c r="S12" s="18">
        <v>10429.097946532222</v>
      </c>
      <c r="T12" s="17">
        <f t="shared" si="5"/>
        <v>1.4588827156786161E-2</v>
      </c>
      <c r="U12" s="20">
        <v>739560.90500000014</v>
      </c>
      <c r="V12" s="20">
        <v>8534.8950104576597</v>
      </c>
      <c r="W12" s="19">
        <f t="shared" si="6"/>
        <v>1.1540489705114494E-2</v>
      </c>
      <c r="X12" s="18">
        <v>797631.48199999996</v>
      </c>
      <c r="Y12" s="18">
        <v>7063.1922878321793</v>
      </c>
      <c r="Z12" s="17">
        <f t="shared" si="7"/>
        <v>8.8552075077600548E-3</v>
      </c>
      <c r="AA12" s="20">
        <v>765895.44000000006</v>
      </c>
      <c r="AB12" s="20">
        <v>8892.7379914829453</v>
      </c>
      <c r="AC12" s="19">
        <f t="shared" si="8"/>
        <v>1.1610903430216198E-2</v>
      </c>
      <c r="AD12" s="18">
        <v>794959.88018970843</v>
      </c>
      <c r="AE12" s="18">
        <v>20403.670226287322</v>
      </c>
      <c r="AF12" s="17">
        <f t="shared" si="13"/>
        <v>2.5666289248984755E-2</v>
      </c>
      <c r="AG12" s="20">
        <v>800258.96899999992</v>
      </c>
      <c r="AH12" s="20">
        <v>41863</v>
      </c>
      <c r="AI12" s="19">
        <f t="shared" si="14"/>
        <v>5.2311816076628069E-2</v>
      </c>
      <c r="AJ12" s="18">
        <v>823376.36100000003</v>
      </c>
      <c r="AK12" s="18">
        <v>32643.599507999999</v>
      </c>
      <c r="AL12" s="17">
        <f t="shared" si="15"/>
        <v>3.9646024654331799E-2</v>
      </c>
      <c r="AM12" s="20">
        <v>851236.0290000001</v>
      </c>
      <c r="AN12" s="20">
        <v>25939.898152000002</v>
      </c>
      <c r="AO12" s="19">
        <f t="shared" si="16"/>
        <v>3.0473214558919944E-2</v>
      </c>
    </row>
    <row r="13" spans="1:41" ht="14.45" customHeight="1" x14ac:dyDescent="0.25">
      <c r="A13" s="38" t="s">
        <v>42</v>
      </c>
      <c r="B13" s="21" t="s">
        <v>11</v>
      </c>
      <c r="C13" s="20">
        <v>1245539.7849999999</v>
      </c>
      <c r="D13" s="20">
        <v>72241.307530000005</v>
      </c>
      <c r="E13" s="19">
        <f t="shared" si="0"/>
        <v>5.800000000000001E-2</v>
      </c>
      <c r="F13" s="18">
        <v>1316057.825</v>
      </c>
      <c r="G13" s="18">
        <v>25005.098674999997</v>
      </c>
      <c r="H13" s="17">
        <f t="shared" si="1"/>
        <v>1.9E-2</v>
      </c>
      <c r="I13" s="20">
        <v>1349860.3470000001</v>
      </c>
      <c r="J13" s="20">
        <v>19721.459669669999</v>
      </c>
      <c r="K13" s="19">
        <f t="shared" si="2"/>
        <v>1.4609999999999998E-2</v>
      </c>
      <c r="L13" s="18">
        <v>1344383.2120000001</v>
      </c>
      <c r="M13" s="18">
        <v>23284.717231840001</v>
      </c>
      <c r="N13" s="17">
        <f t="shared" si="3"/>
        <v>1.7319999999999999E-2</v>
      </c>
      <c r="O13" s="20">
        <v>1293610.173</v>
      </c>
      <c r="P13" s="20">
        <v>21952.564635809998</v>
      </c>
      <c r="Q13" s="19">
        <f t="shared" si="4"/>
        <v>1.6969999999999999E-2</v>
      </c>
      <c r="R13" s="18">
        <v>1279362.3019999999</v>
      </c>
      <c r="S13" s="18">
        <v>18729.86410128</v>
      </c>
      <c r="T13" s="17">
        <f t="shared" si="5"/>
        <v>1.464E-2</v>
      </c>
      <c r="U13" s="20">
        <v>1303963.2990000001</v>
      </c>
      <c r="V13" s="20">
        <v>15165.093167370002</v>
      </c>
      <c r="W13" s="19">
        <f t="shared" si="6"/>
        <v>1.163E-2</v>
      </c>
      <c r="X13" s="18">
        <v>1362771.378</v>
      </c>
      <c r="Y13" s="18">
        <v>12187.050527330539</v>
      </c>
      <c r="Z13" s="17">
        <f t="shared" si="7"/>
        <v>8.9428430359435821E-3</v>
      </c>
      <c r="AA13" s="20">
        <v>1324237.2239999999</v>
      </c>
      <c r="AB13" s="20">
        <v>15545.175131791082</v>
      </c>
      <c r="AC13" s="19">
        <f t="shared" si="8"/>
        <v>1.1738965534313573E-2</v>
      </c>
      <c r="AD13" s="18">
        <v>1295762.97</v>
      </c>
      <c r="AE13" s="18">
        <v>26413.635753521397</v>
      </c>
      <c r="AF13" s="17">
        <f t="shared" si="13"/>
        <v>2.0384619999999999E-2</v>
      </c>
      <c r="AG13" s="20">
        <v>1315945.50606</v>
      </c>
      <c r="AH13" s="20">
        <v>15791.346</v>
      </c>
      <c r="AI13" s="19">
        <f t="shared" si="14"/>
        <v>1.1999999944739352E-2</v>
      </c>
      <c r="AJ13" s="18">
        <v>1332840.1199999999</v>
      </c>
      <c r="AK13" s="18">
        <v>30333.992159999998</v>
      </c>
      <c r="AL13" s="17">
        <f t="shared" si="15"/>
        <v>2.2758912869459542E-2</v>
      </c>
      <c r="AM13" s="20">
        <v>1320499.1400000001</v>
      </c>
      <c r="AN13" s="20">
        <v>35853.195440000003</v>
      </c>
      <c r="AO13" s="19">
        <f t="shared" si="16"/>
        <v>2.7151244823983754E-2</v>
      </c>
    </row>
    <row r="14" spans="1:41" ht="14.45" customHeight="1" x14ac:dyDescent="0.25">
      <c r="A14" s="38" t="s">
        <v>41</v>
      </c>
      <c r="B14" s="21" t="s">
        <v>11</v>
      </c>
      <c r="C14" s="20">
        <v>1177975</v>
      </c>
      <c r="D14" s="20">
        <v>69552.755739465079</v>
      </c>
      <c r="E14" s="19">
        <f t="shared" si="0"/>
        <v>5.9044339429499847E-2</v>
      </c>
      <c r="F14" s="18">
        <v>1390792</v>
      </c>
      <c r="G14" s="18">
        <v>90809.708814133584</v>
      </c>
      <c r="H14" s="17">
        <f t="shared" si="1"/>
        <v>6.5293522549837488E-2</v>
      </c>
      <c r="I14" s="20">
        <v>1260414</v>
      </c>
      <c r="J14" s="20">
        <v>91424.75274908758</v>
      </c>
      <c r="K14" s="19">
        <f t="shared" si="2"/>
        <v>7.2535494487595012E-2</v>
      </c>
      <c r="L14" s="18">
        <v>1106359</v>
      </c>
      <c r="M14" s="18">
        <v>94986.024291457608</v>
      </c>
      <c r="N14" s="17">
        <f t="shared" si="3"/>
        <v>8.5854613458612991E-2</v>
      </c>
      <c r="O14" s="20">
        <v>1052318.1100000001</v>
      </c>
      <c r="P14" s="20">
        <v>66994.895957732107</v>
      </c>
      <c r="Q14" s="19">
        <f t="shared" si="4"/>
        <v>6.3664110045328501E-2</v>
      </c>
      <c r="R14" s="18">
        <v>1014207.9099999999</v>
      </c>
      <c r="S14" s="18">
        <v>73844.805358591126</v>
      </c>
      <c r="T14" s="17">
        <f t="shared" si="5"/>
        <v>7.2810322844544889E-2</v>
      </c>
      <c r="U14" s="20">
        <v>907707.07549999992</v>
      </c>
      <c r="V14" s="20">
        <v>27383.528708127931</v>
      </c>
      <c r="W14" s="19">
        <f t="shared" si="6"/>
        <v>3.0167803520804365E-2</v>
      </c>
      <c r="X14" s="18">
        <v>918190.43450000009</v>
      </c>
      <c r="Y14" s="18">
        <v>30292.159726800015</v>
      </c>
      <c r="Z14" s="17">
        <f t="shared" si="7"/>
        <v>3.2991151496035341E-2</v>
      </c>
      <c r="AA14" s="20">
        <v>887377.00870000001</v>
      </c>
      <c r="AB14" s="20">
        <v>31722.855536241455</v>
      </c>
      <c r="AC14" s="19">
        <f t="shared" si="8"/>
        <v>3.5749016737221057E-2</v>
      </c>
      <c r="AD14" s="18">
        <v>885501.94000000006</v>
      </c>
      <c r="AE14" s="18">
        <v>47249.613996939996</v>
      </c>
      <c r="AF14" s="17">
        <f t="shared" si="13"/>
        <v>5.3359130977104346E-2</v>
      </c>
      <c r="AG14" s="20">
        <v>917252.72</v>
      </c>
      <c r="AH14" s="20">
        <v>14750.253999999999</v>
      </c>
      <c r="AI14" s="19">
        <f t="shared" si="14"/>
        <v>1.608090516210189E-2</v>
      </c>
      <c r="AJ14" s="18">
        <v>902480.62</v>
      </c>
      <c r="AK14" s="18">
        <v>23289.112399999998</v>
      </c>
      <c r="AL14" s="17">
        <f t="shared" si="15"/>
        <v>2.5805664835218289E-2</v>
      </c>
      <c r="AM14" s="20">
        <v>912379.8</v>
      </c>
      <c r="AN14" s="20">
        <v>20556.692640000001</v>
      </c>
      <c r="AO14" s="19">
        <f t="shared" si="16"/>
        <v>2.2530850244602083E-2</v>
      </c>
    </row>
    <row r="15" spans="1:41" ht="14.45" customHeight="1" x14ac:dyDescent="0.25">
      <c r="A15" s="38" t="s">
        <v>40</v>
      </c>
      <c r="B15" s="21" t="s">
        <v>11</v>
      </c>
      <c r="C15" s="20">
        <v>3641.8720000000003</v>
      </c>
      <c r="D15" s="20">
        <v>111.22382181</v>
      </c>
      <c r="E15" s="19">
        <f t="shared" si="0"/>
        <v>3.0540288568626242E-2</v>
      </c>
      <c r="F15" s="18">
        <v>58594.667000000001</v>
      </c>
      <c r="G15" s="18">
        <v>1083.9719735000001</v>
      </c>
      <c r="H15" s="17">
        <f t="shared" si="1"/>
        <v>1.8499498828110073E-2</v>
      </c>
      <c r="I15" s="20">
        <v>3894.1410000000001</v>
      </c>
      <c r="J15" s="20">
        <v>56.70409824</v>
      </c>
      <c r="K15" s="19">
        <f t="shared" si="2"/>
        <v>1.4561388054515746E-2</v>
      </c>
      <c r="L15" s="18">
        <v>4070.8921390819501</v>
      </c>
      <c r="M15" s="18">
        <v>69.999031237757805</v>
      </c>
      <c r="N15" s="17">
        <f t="shared" si="3"/>
        <v>1.7195010048471508E-2</v>
      </c>
      <c r="O15" s="20">
        <v>4143.9210999999996</v>
      </c>
      <c r="P15" s="20">
        <v>70.322341066999982</v>
      </c>
      <c r="Q15" s="19">
        <f t="shared" si="4"/>
        <v>1.6969999999999999E-2</v>
      </c>
      <c r="R15" s="18">
        <v>2031.5638232999995</v>
      </c>
      <c r="S15" s="18">
        <v>29.742094373111993</v>
      </c>
      <c r="T15" s="17">
        <f t="shared" si="5"/>
        <v>1.464E-2</v>
      </c>
      <c r="U15" s="20">
        <v>2207.1572736000003</v>
      </c>
      <c r="V15" s="20">
        <v>25.669239091968002</v>
      </c>
      <c r="W15" s="19">
        <f t="shared" si="6"/>
        <v>1.163E-2</v>
      </c>
      <c r="X15" s="18">
        <v>2423.7461642999997</v>
      </c>
      <c r="Y15" s="18">
        <v>21.667683106709106</v>
      </c>
      <c r="Z15" s="17">
        <f t="shared" si="7"/>
        <v>8.9397493128027007E-3</v>
      </c>
      <c r="AA15" s="20">
        <v>2374.0779933000003</v>
      </c>
      <c r="AB15" s="20">
        <v>27.819736542611331</v>
      </c>
      <c r="AC15" s="19">
        <f t="shared" si="8"/>
        <v>1.1718122412626184E-2</v>
      </c>
      <c r="AD15" s="18">
        <v>2438.4876525185173</v>
      </c>
      <c r="AE15" s="18">
        <v>51.033404088130226</v>
      </c>
      <c r="AF15" s="17">
        <f t="shared" si="13"/>
        <v>2.0928301209736263E-2</v>
      </c>
      <c r="AG15" s="20">
        <v>2340.6560000000004</v>
      </c>
      <c r="AH15" s="20">
        <v>28.323999999999998</v>
      </c>
      <c r="AI15" s="19">
        <f t="shared" si="14"/>
        <v>1.2100881120506385E-2</v>
      </c>
      <c r="AJ15" s="18">
        <v>2297.2040000000002</v>
      </c>
      <c r="AK15" s="18">
        <v>49.368424000000005</v>
      </c>
      <c r="AL15" s="17">
        <f t="shared" si="15"/>
        <v>2.1490657338225076E-2</v>
      </c>
      <c r="AM15" s="20">
        <v>2487.4059999999999</v>
      </c>
      <c r="AN15" s="20">
        <v>46.596495999999995</v>
      </c>
      <c r="AO15" s="19">
        <f t="shared" si="16"/>
        <v>1.8732967597569514E-2</v>
      </c>
    </row>
    <row r="16" spans="1:41" ht="14.45" customHeight="1" x14ac:dyDescent="0.25">
      <c r="A16" s="38" t="s">
        <v>39</v>
      </c>
      <c r="B16" s="21" t="s">
        <v>11</v>
      </c>
      <c r="C16" s="20">
        <v>103947.34299999999</v>
      </c>
      <c r="D16" s="20">
        <v>6028.9458939999995</v>
      </c>
      <c r="E16" s="19">
        <f t="shared" si="0"/>
        <v>5.7999999999999996E-2</v>
      </c>
      <c r="F16" s="18">
        <v>108094.067</v>
      </c>
      <c r="G16" s="18">
        <v>2053.7872729999999</v>
      </c>
      <c r="H16" s="17">
        <f t="shared" si="1"/>
        <v>1.9E-2</v>
      </c>
      <c r="I16" s="20">
        <v>113091.963</v>
      </c>
      <c r="J16" s="20">
        <v>1652.2735794299999</v>
      </c>
      <c r="K16" s="19">
        <f t="shared" si="2"/>
        <v>1.461E-2</v>
      </c>
      <c r="L16" s="18">
        <v>113848.91899999999</v>
      </c>
      <c r="M16" s="18">
        <v>1971.8632770799998</v>
      </c>
      <c r="N16" s="17">
        <f t="shared" si="3"/>
        <v>1.7319999999999999E-2</v>
      </c>
      <c r="O16" s="20">
        <v>114624.16099999999</v>
      </c>
      <c r="P16" s="20">
        <v>1945.1720121699998</v>
      </c>
      <c r="Q16" s="19">
        <f t="shared" si="4"/>
        <v>1.6969999999999999E-2</v>
      </c>
      <c r="R16" s="18">
        <v>117026.443</v>
      </c>
      <c r="S16" s="18">
        <v>1713.26712552</v>
      </c>
      <c r="T16" s="17">
        <f t="shared" si="5"/>
        <v>1.464E-2</v>
      </c>
      <c r="U16" s="20">
        <v>116521.258</v>
      </c>
      <c r="V16" s="20">
        <v>1355.1422305399999</v>
      </c>
      <c r="W16" s="19">
        <f t="shared" si="6"/>
        <v>1.163E-2</v>
      </c>
      <c r="X16" s="18">
        <v>122830.894</v>
      </c>
      <c r="Y16" s="18">
        <v>1098.4574050066242</v>
      </c>
      <c r="Z16" s="17">
        <f t="shared" si="7"/>
        <v>8.9428430359435804E-3</v>
      </c>
      <c r="AA16" s="20">
        <v>117016.11900000001</v>
      </c>
      <c r="AB16" s="20">
        <v>1373.6481879001358</v>
      </c>
      <c r="AC16" s="19">
        <f t="shared" si="8"/>
        <v>1.1738965534313573E-2</v>
      </c>
      <c r="AD16" s="18">
        <v>120980.85</v>
      </c>
      <c r="AE16" s="18">
        <v>2466.148654527</v>
      </c>
      <c r="AF16" s="17">
        <f t="shared" si="13"/>
        <v>2.0384619999999999E-2</v>
      </c>
      <c r="AG16" s="20">
        <v>129011.89704</v>
      </c>
      <c r="AH16" s="20">
        <v>1548.143</v>
      </c>
      <c r="AI16" s="19">
        <f t="shared" si="14"/>
        <v>1.2000001825568072E-2</v>
      </c>
      <c r="AJ16" s="18">
        <v>135532.60506</v>
      </c>
      <c r="AK16" s="18">
        <v>2710.6521012000003</v>
      </c>
      <c r="AL16" s="17">
        <f t="shared" si="15"/>
        <v>0.02</v>
      </c>
      <c r="AM16" s="20">
        <v>140124.18912</v>
      </c>
      <c r="AN16" s="20">
        <v>2241.9870259200002</v>
      </c>
      <c r="AO16" s="19">
        <f t="shared" si="16"/>
        <v>1.6E-2</v>
      </c>
    </row>
    <row r="17" spans="1:41" ht="14.45" customHeight="1" x14ac:dyDescent="0.25">
      <c r="A17" s="38" t="s">
        <v>38</v>
      </c>
      <c r="B17" s="21" t="s">
        <v>11</v>
      </c>
      <c r="C17" s="20">
        <v>26872.837</v>
      </c>
      <c r="D17" s="20">
        <v>1558.624546</v>
      </c>
      <c r="E17" s="19">
        <f t="shared" si="0"/>
        <v>5.8000000000000003E-2</v>
      </c>
      <c r="F17" s="18">
        <v>26990.069</v>
      </c>
      <c r="G17" s="18">
        <v>512.81131099999993</v>
      </c>
      <c r="H17" s="17">
        <f t="shared" si="1"/>
        <v>1.9E-2</v>
      </c>
      <c r="I17" s="20">
        <v>26939.864000000001</v>
      </c>
      <c r="J17" s="20">
        <v>393.59141304000002</v>
      </c>
      <c r="K17" s="19">
        <f t="shared" si="2"/>
        <v>1.461E-2</v>
      </c>
      <c r="L17" s="18">
        <v>25731.492999999999</v>
      </c>
      <c r="M17" s="18">
        <v>445.66945875999994</v>
      </c>
      <c r="N17" s="17">
        <f t="shared" si="3"/>
        <v>1.7319999999999999E-2</v>
      </c>
      <c r="O17" s="20">
        <v>25918.59</v>
      </c>
      <c r="P17" s="20">
        <v>439.83847229999998</v>
      </c>
      <c r="Q17" s="19">
        <f t="shared" si="4"/>
        <v>1.6969999999999999E-2</v>
      </c>
      <c r="R17" s="18">
        <v>26976.197</v>
      </c>
      <c r="S17" s="18">
        <v>394.93152408000003</v>
      </c>
      <c r="T17" s="17">
        <f t="shared" si="5"/>
        <v>1.464E-2</v>
      </c>
      <c r="U17" s="20">
        <v>27214.864000000001</v>
      </c>
      <c r="V17" s="20">
        <v>316.50886832000003</v>
      </c>
      <c r="W17" s="19">
        <f t="shared" si="6"/>
        <v>1.1630000000000001E-2</v>
      </c>
      <c r="X17" s="18">
        <v>27580.741620000001</v>
      </c>
      <c r="Y17" s="18">
        <v>246.65024312257626</v>
      </c>
      <c r="Z17" s="17">
        <f t="shared" si="7"/>
        <v>8.9428430359435804E-3</v>
      </c>
      <c r="AA17" s="20">
        <v>26536.019</v>
      </c>
      <c r="AB17" s="20">
        <v>311.50541245889013</v>
      </c>
      <c r="AC17" s="19">
        <f t="shared" si="8"/>
        <v>1.1738965534313573E-2</v>
      </c>
      <c r="AD17" s="18">
        <v>26290.93</v>
      </c>
      <c r="AE17" s="18">
        <v>535.93061749660001</v>
      </c>
      <c r="AF17" s="17">
        <f t="shared" si="13"/>
        <v>2.0384619999999999E-2</v>
      </c>
      <c r="AG17" s="20">
        <v>27784.987679999998</v>
      </c>
      <c r="AH17" s="20">
        <v>333.42</v>
      </c>
      <c r="AI17" s="19">
        <f t="shared" si="14"/>
        <v>1.2000005320858938E-2</v>
      </c>
      <c r="AJ17" s="18">
        <v>28537.611000000001</v>
      </c>
      <c r="AK17" s="18">
        <v>570.75222000000008</v>
      </c>
      <c r="AL17" s="17">
        <f t="shared" si="15"/>
        <v>2.0000000000000004E-2</v>
      </c>
      <c r="AM17" s="20">
        <v>28975.853999999999</v>
      </c>
      <c r="AN17" s="20">
        <v>463.61366399999997</v>
      </c>
      <c r="AO17" s="19">
        <f t="shared" si="16"/>
        <v>1.6E-2</v>
      </c>
    </row>
    <row r="18" spans="1:41" ht="14.45" customHeight="1" x14ac:dyDescent="0.25">
      <c r="A18" s="38" t="s">
        <v>37</v>
      </c>
      <c r="B18" s="21" t="s">
        <v>11</v>
      </c>
      <c r="C18" s="20">
        <v>466481.06400000001</v>
      </c>
      <c r="D18" s="20">
        <v>27055.901712000003</v>
      </c>
      <c r="E18" s="19">
        <f t="shared" si="0"/>
        <v>5.8000000000000003E-2</v>
      </c>
      <c r="F18" s="18">
        <v>493446.92200000002</v>
      </c>
      <c r="G18" s="18">
        <v>9375.4915180000007</v>
      </c>
      <c r="H18" s="17">
        <f t="shared" si="1"/>
        <v>1.9E-2</v>
      </c>
      <c r="I18" s="20">
        <v>476033.712</v>
      </c>
      <c r="J18" s="20">
        <v>6954.8525323200001</v>
      </c>
      <c r="K18" s="19">
        <f t="shared" si="2"/>
        <v>1.461E-2</v>
      </c>
      <c r="L18" s="18">
        <v>483546.94500000001</v>
      </c>
      <c r="M18" s="18">
        <v>8375.0330873999992</v>
      </c>
      <c r="N18" s="17">
        <f t="shared" si="3"/>
        <v>1.7319999999999999E-2</v>
      </c>
      <c r="O18" s="20">
        <v>475149.93400000001</v>
      </c>
      <c r="P18" s="20">
        <v>8063.2943799799996</v>
      </c>
      <c r="Q18" s="19">
        <f t="shared" si="4"/>
        <v>1.6969999999999999E-2</v>
      </c>
      <c r="R18" s="18">
        <v>460062.489</v>
      </c>
      <c r="S18" s="18">
        <v>6735.3148389600001</v>
      </c>
      <c r="T18" s="17">
        <f t="shared" si="5"/>
        <v>1.464E-2</v>
      </c>
      <c r="U18" s="20">
        <v>483508.57799999998</v>
      </c>
      <c r="V18" s="20">
        <v>5623.2047621399997</v>
      </c>
      <c r="W18" s="19">
        <f t="shared" si="6"/>
        <v>1.163E-2</v>
      </c>
      <c r="X18" s="18">
        <v>519931.50400000002</v>
      </c>
      <c r="Y18" s="18">
        <v>4649.6658297140721</v>
      </c>
      <c r="Z18" s="17">
        <f t="shared" si="7"/>
        <v>8.9428430359435804E-3</v>
      </c>
      <c r="AA18" s="20">
        <v>495255.77100000001</v>
      </c>
      <c r="AB18" s="20">
        <v>5813.7904264388953</v>
      </c>
      <c r="AC18" s="19">
        <f t="shared" si="8"/>
        <v>1.1738965534313573E-2</v>
      </c>
      <c r="AD18" s="18">
        <v>496691.18</v>
      </c>
      <c r="AE18" s="18">
        <v>10124.860961651599</v>
      </c>
      <c r="AF18" s="17">
        <f t="shared" si="13"/>
        <v>2.0384619999999999E-2</v>
      </c>
      <c r="AG18" s="20">
        <v>495423.4044</v>
      </c>
      <c r="AH18" s="20">
        <v>5945.0810000000001</v>
      </c>
      <c r="AI18" s="19">
        <f t="shared" si="14"/>
        <v>1.2000000297119593E-2</v>
      </c>
      <c r="AJ18" s="18">
        <v>524301.83718000003</v>
      </c>
      <c r="AK18" s="18">
        <v>10486.036743600002</v>
      </c>
      <c r="AL18" s="17">
        <f t="shared" si="15"/>
        <v>0.02</v>
      </c>
      <c r="AM18" s="20">
        <v>535337.57724000001</v>
      </c>
      <c r="AN18" s="20">
        <v>8565.4012358399996</v>
      </c>
      <c r="AO18" s="19">
        <f t="shared" si="16"/>
        <v>1.6E-2</v>
      </c>
    </row>
    <row r="19" spans="1:41" ht="14.45" customHeight="1" x14ac:dyDescent="0.25">
      <c r="A19" s="38" t="s">
        <v>36</v>
      </c>
      <c r="B19" s="21" t="s">
        <v>11</v>
      </c>
      <c r="C19" s="20">
        <v>7254</v>
      </c>
      <c r="D19" s="20">
        <v>420.73200000000003</v>
      </c>
      <c r="E19" s="19">
        <f t="shared" si="0"/>
        <v>5.8000000000000003E-2</v>
      </c>
      <c r="F19" s="18">
        <v>7384</v>
      </c>
      <c r="G19" s="18">
        <v>140.29599999999999</v>
      </c>
      <c r="H19" s="17">
        <f t="shared" si="1"/>
        <v>1.9E-2</v>
      </c>
      <c r="I19" s="20">
        <v>8005</v>
      </c>
      <c r="J19" s="20">
        <v>116.95305</v>
      </c>
      <c r="K19" s="19">
        <f t="shared" si="2"/>
        <v>1.461E-2</v>
      </c>
      <c r="L19" s="18">
        <v>8116</v>
      </c>
      <c r="M19" s="18">
        <v>140.56912</v>
      </c>
      <c r="N19" s="17">
        <f t="shared" si="3"/>
        <v>1.7319999999999999E-2</v>
      </c>
      <c r="O19" s="20">
        <v>8463</v>
      </c>
      <c r="P19" s="20">
        <v>165.64998910849249</v>
      </c>
      <c r="Q19" s="19">
        <f t="shared" si="4"/>
        <v>1.9573436028416932E-2</v>
      </c>
      <c r="R19" s="18">
        <v>8862.51</v>
      </c>
      <c r="S19" s="18">
        <v>129.74714639999999</v>
      </c>
      <c r="T19" s="17">
        <f t="shared" si="5"/>
        <v>1.4639999999999999E-2</v>
      </c>
      <c r="U19" s="20">
        <v>8086</v>
      </c>
      <c r="V19" s="20">
        <v>94.040179999999992</v>
      </c>
      <c r="W19" s="19">
        <f t="shared" si="6"/>
        <v>1.163E-2</v>
      </c>
      <c r="X19" s="18">
        <v>7438</v>
      </c>
      <c r="Y19" s="18">
        <v>66.516866501348346</v>
      </c>
      <c r="Z19" s="17">
        <f t="shared" si="7"/>
        <v>8.9428430359435804E-3</v>
      </c>
      <c r="AA19" s="20">
        <v>7328</v>
      </c>
      <c r="AB19" s="20">
        <v>86.023139435449863</v>
      </c>
      <c r="AC19" s="19">
        <f t="shared" si="8"/>
        <v>1.1738965534313573E-2</v>
      </c>
      <c r="AD19" s="18">
        <v>7767</v>
      </c>
      <c r="AE19" s="18">
        <v>158.32734353999999</v>
      </c>
      <c r="AF19" s="17">
        <f t="shared" si="13"/>
        <v>2.0384619999999999E-2</v>
      </c>
      <c r="AG19" s="20">
        <v>7825.44</v>
      </c>
      <c r="AH19" s="20">
        <v>93.905000000000001</v>
      </c>
      <c r="AI19" s="19">
        <f t="shared" si="14"/>
        <v>1.1999964219264348E-2</v>
      </c>
      <c r="AJ19" s="18">
        <v>8702</v>
      </c>
      <c r="AK19" s="18">
        <v>174.04</v>
      </c>
      <c r="AL19" s="17">
        <f t="shared" si="15"/>
        <v>0.02</v>
      </c>
      <c r="AM19" s="20">
        <v>8586</v>
      </c>
      <c r="AN19" s="20">
        <v>137.376</v>
      </c>
      <c r="AO19" s="19">
        <f t="shared" si="16"/>
        <v>1.6E-2</v>
      </c>
    </row>
    <row r="20" spans="1:41" ht="14.45" customHeight="1" x14ac:dyDescent="0.25">
      <c r="A20" s="38" t="s">
        <v>35</v>
      </c>
      <c r="B20" s="21" t="s">
        <v>11</v>
      </c>
      <c r="C20" s="20">
        <v>370754.625</v>
      </c>
      <c r="D20" s="20">
        <v>10955.09643147</v>
      </c>
      <c r="E20" s="19">
        <f t="shared" si="0"/>
        <v>2.9548104575822888E-2</v>
      </c>
      <c r="F20" s="18">
        <v>400571.39500000002</v>
      </c>
      <c r="G20" s="18">
        <v>4811.2442440000004</v>
      </c>
      <c r="H20" s="17">
        <f t="shared" si="1"/>
        <v>1.2010953113614116E-2</v>
      </c>
      <c r="I20" s="20">
        <v>404489.52</v>
      </c>
      <c r="J20" s="20">
        <v>5817.6882081599997</v>
      </c>
      <c r="K20" s="19">
        <f t="shared" si="2"/>
        <v>1.4382790951320567E-2</v>
      </c>
      <c r="L20" s="18">
        <v>430980.95606199559</v>
      </c>
      <c r="M20" s="18">
        <v>7051.4870635497928</v>
      </c>
      <c r="N20" s="17">
        <f t="shared" si="3"/>
        <v>1.6361481787922558E-2</v>
      </c>
      <c r="O20" s="20">
        <v>415459.39763085789</v>
      </c>
      <c r="P20" s="20">
        <v>6655.8932963107518</v>
      </c>
      <c r="Q20" s="19">
        <f t="shared" si="4"/>
        <v>1.6020562621198945E-2</v>
      </c>
      <c r="R20" s="18">
        <v>411629.22600000002</v>
      </c>
      <c r="S20" s="18">
        <v>5683.5007460970191</v>
      </c>
      <c r="T20" s="17">
        <f t="shared" si="5"/>
        <v>1.3807330449604711E-2</v>
      </c>
      <c r="U20" s="20">
        <v>415922.49799999996</v>
      </c>
      <c r="V20" s="20">
        <v>4570.6484204154831</v>
      </c>
      <c r="W20" s="19">
        <f t="shared" si="6"/>
        <v>1.0989182942480509E-2</v>
      </c>
      <c r="X20" s="18">
        <v>443821.99499999988</v>
      </c>
      <c r="Y20" s="18">
        <v>3752.1439174664697</v>
      </c>
      <c r="Z20" s="17">
        <f t="shared" si="7"/>
        <v>8.4541639660433467E-3</v>
      </c>
      <c r="AA20" s="20">
        <v>428601.46900000004</v>
      </c>
      <c r="AB20" s="20">
        <v>4724.8487678687661</v>
      </c>
      <c r="AC20" s="19">
        <f t="shared" si="8"/>
        <v>1.1023874413899327E-2</v>
      </c>
      <c r="AD20" s="18">
        <v>436716.92228928069</v>
      </c>
      <c r="AE20" s="18">
        <v>12341.958762388796</v>
      </c>
      <c r="AF20" s="17">
        <f t="shared" si="13"/>
        <v>2.8260775189777283E-2</v>
      </c>
      <c r="AG20" s="20">
        <v>430539.82199999999</v>
      </c>
      <c r="AH20" s="20">
        <v>19319.3</v>
      </c>
      <c r="AI20" s="19">
        <f t="shared" si="14"/>
        <v>4.4872272000892867E-2</v>
      </c>
      <c r="AJ20" s="18">
        <v>443572.88099999999</v>
      </c>
      <c r="AK20" s="18">
        <v>21077.747027999998</v>
      </c>
      <c r="AL20" s="17">
        <f t="shared" si="15"/>
        <v>4.7518114679332701E-2</v>
      </c>
      <c r="AM20" s="20">
        <v>451454.57500000001</v>
      </c>
      <c r="AN20" s="20">
        <v>19958.676416000002</v>
      </c>
      <c r="AO20" s="19">
        <f t="shared" si="16"/>
        <v>4.4209711278260948E-2</v>
      </c>
    </row>
    <row r="21" spans="1:41" ht="14.45" customHeight="1" x14ac:dyDescent="0.25">
      <c r="A21" s="38" t="s">
        <v>34</v>
      </c>
      <c r="B21" s="21" t="s">
        <v>11</v>
      </c>
      <c r="C21" s="20">
        <v>343283.57799999998</v>
      </c>
      <c r="D21" s="20">
        <v>10383.378621560001</v>
      </c>
      <c r="E21" s="19">
        <f t="shared" si="0"/>
        <v>3.0247233736185312E-2</v>
      </c>
      <c r="F21" s="18">
        <v>354512.55099999998</v>
      </c>
      <c r="G21" s="18">
        <v>4389.3422140000002</v>
      </c>
      <c r="H21" s="17">
        <f t="shared" si="1"/>
        <v>1.2381345037343968E-2</v>
      </c>
      <c r="I21" s="20">
        <v>356638.50799999997</v>
      </c>
      <c r="J21" s="20">
        <v>5209.6817646299996</v>
      </c>
      <c r="K21" s="19">
        <f t="shared" si="2"/>
        <v>1.4607737660875364E-2</v>
      </c>
      <c r="L21" s="18">
        <v>355308.86695475562</v>
      </c>
      <c r="M21" s="18">
        <v>6144.880988347797</v>
      </c>
      <c r="N21" s="17">
        <f t="shared" si="3"/>
        <v>1.7294476889962544E-2</v>
      </c>
      <c r="O21" s="20">
        <v>327399.41364251269</v>
      </c>
      <c r="P21" s="20">
        <v>5548.3489053541998</v>
      </c>
      <c r="Q21" s="19">
        <f t="shared" si="4"/>
        <v>1.6946728290150329E-2</v>
      </c>
      <c r="R21" s="18">
        <v>332800.10500000004</v>
      </c>
      <c r="S21" s="18">
        <v>4861.6117115925927</v>
      </c>
      <c r="T21" s="17">
        <f t="shared" si="5"/>
        <v>1.4608203659048101E-2</v>
      </c>
      <c r="U21" s="20">
        <v>339880.73099999997</v>
      </c>
      <c r="V21" s="20">
        <v>3952.8129015299996</v>
      </c>
      <c r="W21" s="19">
        <f t="shared" si="6"/>
        <v>1.163E-2</v>
      </c>
      <c r="X21" s="18">
        <v>352570.071</v>
      </c>
      <c r="Y21" s="18">
        <v>3152.9788041244838</v>
      </c>
      <c r="Z21" s="17">
        <f t="shared" si="7"/>
        <v>8.9428430359435804E-3</v>
      </c>
      <c r="AA21" s="20">
        <v>346040.89999999997</v>
      </c>
      <c r="AB21" s="20">
        <v>4062.1621985628494</v>
      </c>
      <c r="AC21" s="19">
        <f t="shared" si="8"/>
        <v>1.1738965534313573E-2</v>
      </c>
      <c r="AD21" s="18">
        <v>349199.03100000002</v>
      </c>
      <c r="AE21" s="18">
        <v>7118.2895513032199</v>
      </c>
      <c r="AF21" s="17">
        <f t="shared" si="13"/>
        <v>2.0384619999999999E-2</v>
      </c>
      <c r="AG21" s="20">
        <v>349446.43400000001</v>
      </c>
      <c r="AH21" s="20">
        <v>4193.357</v>
      </c>
      <c r="AI21" s="19">
        <f t="shared" si="14"/>
        <v>1.1999999404772864E-2</v>
      </c>
      <c r="AJ21" s="18">
        <v>359376.83100000001</v>
      </c>
      <c r="AK21" s="18">
        <v>7187.5366199999999</v>
      </c>
      <c r="AL21" s="17">
        <f t="shared" si="15"/>
        <v>0.02</v>
      </c>
      <c r="AM21" s="20">
        <v>353614.34600000002</v>
      </c>
      <c r="AN21" s="20">
        <v>5657.8295360000002</v>
      </c>
      <c r="AO21" s="19">
        <f t="shared" si="16"/>
        <v>1.6E-2</v>
      </c>
    </row>
    <row r="22" spans="1:41" ht="14.45" customHeight="1" x14ac:dyDescent="0.25">
      <c r="A22" s="38" t="s">
        <v>33</v>
      </c>
      <c r="B22" s="21" t="s">
        <v>11</v>
      </c>
      <c r="C22" s="20">
        <v>149079.03999999998</v>
      </c>
      <c r="D22" s="20">
        <v>4363.0568726700003</v>
      </c>
      <c r="E22" s="19">
        <f t="shared" si="0"/>
        <v>2.9266735770970897E-2</v>
      </c>
      <c r="F22" s="18">
        <v>159840.565</v>
      </c>
      <c r="G22" s="18">
        <v>1938.149236</v>
      </c>
      <c r="H22" s="17">
        <f t="shared" si="1"/>
        <v>1.2125515422195862E-2</v>
      </c>
      <c r="I22" s="20">
        <v>158542.46600000001</v>
      </c>
      <c r="J22" s="20">
        <v>2315.3057097899996</v>
      </c>
      <c r="K22" s="19">
        <f t="shared" si="2"/>
        <v>1.4603694317395059E-2</v>
      </c>
      <c r="L22" s="18">
        <v>162195.426212939</v>
      </c>
      <c r="M22" s="18">
        <v>2799.3932303659508</v>
      </c>
      <c r="N22" s="17">
        <f t="shared" si="3"/>
        <v>1.7259384532155392E-2</v>
      </c>
      <c r="O22" s="20">
        <v>150837.24299999999</v>
      </c>
      <c r="P22" s="20">
        <v>2559.7080137099997</v>
      </c>
      <c r="Q22" s="19">
        <f t="shared" si="4"/>
        <v>1.6969999999999999E-2</v>
      </c>
      <c r="R22" s="18">
        <v>154085.215</v>
      </c>
      <c r="S22" s="18">
        <v>2255.8075475999999</v>
      </c>
      <c r="T22" s="17">
        <f t="shared" si="5"/>
        <v>1.464E-2</v>
      </c>
      <c r="U22" s="20">
        <v>155894.69099999999</v>
      </c>
      <c r="V22" s="20">
        <v>1813.0552563299998</v>
      </c>
      <c r="W22" s="19">
        <f t="shared" si="6"/>
        <v>1.163E-2</v>
      </c>
      <c r="X22" s="18">
        <v>167909.61800000002</v>
      </c>
      <c r="Y22" s="18">
        <v>1501.5893579992471</v>
      </c>
      <c r="Z22" s="17">
        <f t="shared" si="7"/>
        <v>8.9428430359435804E-3</v>
      </c>
      <c r="AA22" s="20">
        <v>161025.247</v>
      </c>
      <c r="AB22" s="20">
        <v>1890.2698246873301</v>
      </c>
      <c r="AC22" s="19">
        <f t="shared" si="8"/>
        <v>1.1738965534313573E-2</v>
      </c>
      <c r="AD22" s="18">
        <v>158217.68899999998</v>
      </c>
      <c r="AE22" s="18">
        <v>3225.2074675431795</v>
      </c>
      <c r="AF22" s="17">
        <f t="shared" si="13"/>
        <v>2.0384619999999999E-2</v>
      </c>
      <c r="AG22" s="20">
        <v>163802.304</v>
      </c>
      <c r="AH22" s="20">
        <v>1965.6279999999999</v>
      </c>
      <c r="AI22" s="19">
        <f t="shared" si="14"/>
        <v>1.2000002148931922E-2</v>
      </c>
      <c r="AJ22" s="18">
        <v>166988.59699999998</v>
      </c>
      <c r="AK22" s="18">
        <v>3528.3858519999999</v>
      </c>
      <c r="AL22" s="17">
        <f t="shared" si="15"/>
        <v>2.1129501746756998E-2</v>
      </c>
      <c r="AM22" s="20">
        <v>169492.33500000002</v>
      </c>
      <c r="AN22" s="20">
        <v>3109.0886800000003</v>
      </c>
      <c r="AO22" s="19">
        <f t="shared" si="16"/>
        <v>1.8343535594102234E-2</v>
      </c>
    </row>
    <row r="23" spans="1:41" ht="14.45" customHeight="1" x14ac:dyDescent="0.25">
      <c r="A23" s="38" t="s">
        <v>32</v>
      </c>
      <c r="B23" s="21" t="s">
        <v>11</v>
      </c>
      <c r="C23" s="20">
        <v>15524.75</v>
      </c>
      <c r="D23" s="20">
        <v>900.43550000000005</v>
      </c>
      <c r="E23" s="19">
        <f t="shared" si="0"/>
        <v>5.8000000000000003E-2</v>
      </c>
      <c r="F23" s="18">
        <v>16879.219000000001</v>
      </c>
      <c r="G23" s="18">
        <v>320.70516100000003</v>
      </c>
      <c r="H23" s="17">
        <f t="shared" si="1"/>
        <v>1.9E-2</v>
      </c>
      <c r="I23" s="20">
        <v>16485.560000000001</v>
      </c>
      <c r="J23" s="20">
        <v>240.85403160000001</v>
      </c>
      <c r="K23" s="19">
        <f t="shared" si="2"/>
        <v>1.461E-2</v>
      </c>
      <c r="L23" s="18">
        <v>16846.814999999999</v>
      </c>
      <c r="M23" s="18">
        <v>291.78683579999995</v>
      </c>
      <c r="N23" s="17">
        <f t="shared" si="3"/>
        <v>1.7319999999999999E-2</v>
      </c>
      <c r="O23" s="20">
        <v>16066.906999999999</v>
      </c>
      <c r="P23" s="20">
        <v>272.65541178999996</v>
      </c>
      <c r="Q23" s="19">
        <f t="shared" si="4"/>
        <v>1.6969999999999999E-2</v>
      </c>
      <c r="R23" s="18">
        <v>15881.7</v>
      </c>
      <c r="S23" s="18">
        <v>232.50808800000001</v>
      </c>
      <c r="T23" s="17">
        <f t="shared" si="5"/>
        <v>1.464E-2</v>
      </c>
      <c r="U23" s="20">
        <v>16233.08</v>
      </c>
      <c r="V23" s="20">
        <v>188.7907204</v>
      </c>
      <c r="W23" s="19">
        <f t="shared" si="6"/>
        <v>1.163E-2</v>
      </c>
      <c r="X23" s="18">
        <v>16819.8</v>
      </c>
      <c r="Y23" s="18">
        <v>150.41683129596382</v>
      </c>
      <c r="Z23" s="17">
        <f t="shared" si="7"/>
        <v>8.9428430359435804E-3</v>
      </c>
      <c r="AA23" s="20">
        <v>16434.5</v>
      </c>
      <c r="AB23" s="20">
        <v>192.92402907367642</v>
      </c>
      <c r="AC23" s="19">
        <f t="shared" si="8"/>
        <v>1.1738965534313573E-2</v>
      </c>
      <c r="AD23" s="18">
        <v>16350.1</v>
      </c>
      <c r="AE23" s="18">
        <v>333.29057546199999</v>
      </c>
      <c r="AF23" s="17">
        <f t="shared" si="13"/>
        <v>2.0384619999999999E-2</v>
      </c>
      <c r="AG23" s="20">
        <v>16791.127799999998</v>
      </c>
      <c r="AH23" s="20">
        <v>201.494</v>
      </c>
      <c r="AI23" s="19">
        <f t="shared" si="14"/>
        <v>1.200002777657377E-2</v>
      </c>
      <c r="AJ23" s="18">
        <v>16808.620800000001</v>
      </c>
      <c r="AK23" s="18">
        <v>336.172416</v>
      </c>
      <c r="AL23" s="17">
        <f t="shared" si="15"/>
        <v>0.02</v>
      </c>
      <c r="AM23" s="20">
        <v>17578.394400000001</v>
      </c>
      <c r="AN23" s="20">
        <v>281.25431040000001</v>
      </c>
      <c r="AO23" s="19">
        <f t="shared" si="16"/>
        <v>1.6E-2</v>
      </c>
    </row>
    <row r="24" spans="1:41" ht="14.45" customHeight="1" x14ac:dyDescent="0.25">
      <c r="A24" s="38" t="s">
        <v>31</v>
      </c>
      <c r="B24" s="21" t="s">
        <v>11</v>
      </c>
      <c r="C24" s="20">
        <v>433121.16700000002</v>
      </c>
      <c r="D24" s="20">
        <v>24166.076588064105</v>
      </c>
      <c r="E24" s="19">
        <f t="shared" si="0"/>
        <v>5.5795187188494307E-2</v>
      </c>
      <c r="F24" s="18">
        <v>467266.91700000002</v>
      </c>
      <c r="G24" s="18">
        <v>14142</v>
      </c>
      <c r="H24" s="17">
        <f t="shared" si="1"/>
        <v>3.0265356877384065E-2</v>
      </c>
      <c r="I24" s="20">
        <v>426260.95</v>
      </c>
      <c r="J24" s="20">
        <v>6126.7196338414587</v>
      </c>
      <c r="K24" s="19">
        <f t="shared" si="2"/>
        <v>1.4373166563443025E-2</v>
      </c>
      <c r="L24" s="18">
        <v>421699.95</v>
      </c>
      <c r="M24" s="18">
        <v>7341.7419876771582</v>
      </c>
      <c r="N24" s="17">
        <f t="shared" si="3"/>
        <v>1.7409871610554278E-2</v>
      </c>
      <c r="O24" s="20">
        <v>544038.16</v>
      </c>
      <c r="P24" s="20">
        <v>66251.13500195439</v>
      </c>
      <c r="Q24" s="19">
        <f t="shared" si="4"/>
        <v>0.12177663236335184</v>
      </c>
      <c r="R24" s="18">
        <v>585233.59</v>
      </c>
      <c r="S24" s="18">
        <v>82301.596414208761</v>
      </c>
      <c r="T24" s="17">
        <f t="shared" si="5"/>
        <v>0.14063033602396055</v>
      </c>
      <c r="U24" s="20">
        <v>596239.07700000005</v>
      </c>
      <c r="V24" s="20">
        <v>64587.679996586252</v>
      </c>
      <c r="W24" s="19">
        <f t="shared" si="6"/>
        <v>0.10832513749612263</v>
      </c>
      <c r="X24" s="18">
        <v>620333.23384999996</v>
      </c>
      <c r="Y24" s="18">
        <v>59176.586794268551</v>
      </c>
      <c r="Z24" s="17">
        <f t="shared" si="7"/>
        <v>9.5394835493495062E-2</v>
      </c>
      <c r="AA24" s="20">
        <v>624036.69293200003</v>
      </c>
      <c r="AB24" s="20">
        <v>74546.039546327724</v>
      </c>
      <c r="AC24" s="19">
        <f t="shared" si="8"/>
        <v>0.11945778251608491</v>
      </c>
      <c r="AD24" s="18">
        <v>652345.11</v>
      </c>
      <c r="AE24" s="18">
        <v>94329.055789479986</v>
      </c>
      <c r="AF24" s="17">
        <f t="shared" si="13"/>
        <v>0.14459992777362887</v>
      </c>
      <c r="AG24" s="20">
        <v>566628.87</v>
      </c>
      <c r="AH24" s="20">
        <v>24991.364999999998</v>
      </c>
      <c r="AI24" s="19">
        <f t="shared" si="14"/>
        <v>4.4105350650417791E-2</v>
      </c>
      <c r="AJ24" s="18">
        <v>510894.71</v>
      </c>
      <c r="AK24" s="18">
        <v>35189.734799999998</v>
      </c>
      <c r="AL24" s="17">
        <f t="shared" si="15"/>
        <v>6.8878643899053085E-2</v>
      </c>
      <c r="AM24" s="20">
        <v>530814.21</v>
      </c>
      <c r="AN24" s="20">
        <v>33035.596000000005</v>
      </c>
      <c r="AO24" s="19">
        <f t="shared" si="16"/>
        <v>6.2235703900993922E-2</v>
      </c>
    </row>
    <row r="25" spans="1:41" ht="14.45" customHeight="1" x14ac:dyDescent="0.25">
      <c r="A25" s="38" t="s">
        <v>30</v>
      </c>
      <c r="B25" s="21" t="s">
        <v>11</v>
      </c>
      <c r="C25" s="20">
        <v>2470581</v>
      </c>
      <c r="D25" s="20">
        <v>72744.072200374474</v>
      </c>
      <c r="E25" s="19">
        <f t="shared" si="0"/>
        <v>2.9444115453156353E-2</v>
      </c>
      <c r="F25" s="18">
        <v>2497185</v>
      </c>
      <c r="G25" s="18">
        <v>35598</v>
      </c>
      <c r="H25" s="17">
        <f t="shared" si="1"/>
        <v>1.4255251413091141E-2</v>
      </c>
      <c r="I25" s="20">
        <v>2463368</v>
      </c>
      <c r="J25" s="20">
        <v>31175.387790000001</v>
      </c>
      <c r="K25" s="19">
        <f t="shared" si="2"/>
        <v>1.2655595018689859E-2</v>
      </c>
      <c r="L25" s="18">
        <v>2498475</v>
      </c>
      <c r="M25" s="18">
        <v>50224.332060062276</v>
      </c>
      <c r="N25" s="17">
        <f t="shared" si="3"/>
        <v>2.010199504099992E-2</v>
      </c>
      <c r="O25" s="20">
        <v>2411839</v>
      </c>
      <c r="P25" s="20">
        <v>34136.088349999998</v>
      </c>
      <c r="Q25" s="19">
        <f t="shared" si="4"/>
        <v>1.4153551854000204E-2</v>
      </c>
      <c r="R25" s="18">
        <v>2377811</v>
      </c>
      <c r="S25" s="18">
        <v>30174.0648</v>
      </c>
      <c r="T25" s="17">
        <f t="shared" si="5"/>
        <v>1.268984995022733E-2</v>
      </c>
      <c r="U25" s="20">
        <v>2370939.078370437</v>
      </c>
      <c r="V25" s="20">
        <v>23298.669750000001</v>
      </c>
      <c r="W25" s="19">
        <f t="shared" si="6"/>
        <v>9.8267686262159624E-3</v>
      </c>
      <c r="X25" s="18">
        <v>2528227.3499999996</v>
      </c>
      <c r="Y25" s="18">
        <v>42277.882605158469</v>
      </c>
      <c r="Z25" s="17">
        <f t="shared" si="7"/>
        <v>1.6722342080967709E-2</v>
      </c>
      <c r="AA25" s="20">
        <v>2412078.8900692808</v>
      </c>
      <c r="AB25" s="20">
        <v>35357.629153437694</v>
      </c>
      <c r="AC25" s="19">
        <f t="shared" si="8"/>
        <v>1.4658570786804629E-2</v>
      </c>
      <c r="AD25" s="18">
        <v>2442863.3425883907</v>
      </c>
      <c r="AE25" s="18">
        <v>133786.85427179761</v>
      </c>
      <c r="AF25" s="17">
        <f t="shared" si="13"/>
        <v>5.4766409540552008E-2</v>
      </c>
      <c r="AG25" s="20">
        <v>2382420.6800000002</v>
      </c>
      <c r="AH25" s="20">
        <v>61711.170999999995</v>
      </c>
      <c r="AI25" s="19">
        <f t="shared" si="14"/>
        <v>2.5902717986816665E-2</v>
      </c>
      <c r="AJ25" s="18">
        <v>2372227.2090892596</v>
      </c>
      <c r="AK25" s="18">
        <v>94303.951435354931</v>
      </c>
      <c r="AL25" s="17">
        <f t="shared" si="15"/>
        <v>3.9753338581577057E-2</v>
      </c>
      <c r="AM25" s="20">
        <v>2422406.7199999997</v>
      </c>
      <c r="AN25" s="20">
        <v>82569.847999999998</v>
      </c>
      <c r="AO25" s="19">
        <f t="shared" si="16"/>
        <v>3.4085873077498732E-2</v>
      </c>
    </row>
    <row r="26" spans="1:41" ht="14.45" customHeight="1" x14ac:dyDescent="0.25">
      <c r="A26" s="38" t="s">
        <v>29</v>
      </c>
      <c r="B26" s="21" t="s">
        <v>11</v>
      </c>
      <c r="C26" s="20">
        <v>234085</v>
      </c>
      <c r="D26" s="20">
        <v>12122.87</v>
      </c>
      <c r="E26" s="19">
        <f t="shared" si="0"/>
        <v>5.1788324753828739E-2</v>
      </c>
      <c r="F26" s="18">
        <v>244710</v>
      </c>
      <c r="G26" s="18">
        <v>4165.0659999999998</v>
      </c>
      <c r="H26" s="17">
        <f t="shared" si="1"/>
        <v>1.7020416002615339E-2</v>
      </c>
      <c r="I26" s="20">
        <v>240507</v>
      </c>
      <c r="J26" s="20">
        <v>3154.6642499999998</v>
      </c>
      <c r="K26" s="19">
        <f t="shared" si="2"/>
        <v>1.3116725292818919E-2</v>
      </c>
      <c r="L26" s="18">
        <v>254131.505</v>
      </c>
      <c r="M26" s="18">
        <v>3995.5075865999997</v>
      </c>
      <c r="N26" s="17">
        <f t="shared" si="3"/>
        <v>1.5722204874204792E-2</v>
      </c>
      <c r="O26" s="20">
        <v>256476.505</v>
      </c>
      <c r="P26" s="20">
        <v>3914.7669598499997</v>
      </c>
      <c r="Q26" s="19">
        <f t="shared" si="4"/>
        <v>1.5263647482446782E-2</v>
      </c>
      <c r="R26" s="18">
        <v>246387</v>
      </c>
      <c r="S26" s="18">
        <v>3228.5592000000001</v>
      </c>
      <c r="T26" s="17">
        <f t="shared" si="5"/>
        <v>1.3103610174238089E-2</v>
      </c>
      <c r="U26" s="20">
        <v>245219</v>
      </c>
      <c r="V26" s="20">
        <v>2553.9479999999999</v>
      </c>
      <c r="W26" s="19">
        <f t="shared" si="6"/>
        <v>1.04149678450691E-2</v>
      </c>
      <c r="X26" s="18">
        <v>254434</v>
      </c>
      <c r="Y26" s="18">
        <v>2046.2387435833584</v>
      </c>
      <c r="Z26" s="17">
        <f t="shared" si="7"/>
        <v>8.042316449780134E-3</v>
      </c>
      <c r="AA26" s="20">
        <v>256361.78200000001</v>
      </c>
      <c r="AB26" s="20">
        <v>2706.9207203594833</v>
      </c>
      <c r="AC26" s="19">
        <f t="shared" si="8"/>
        <v>1.0558986988003864E-2</v>
      </c>
      <c r="AD26" s="18">
        <v>267736</v>
      </c>
      <c r="AE26" s="18">
        <v>4922.4984222200001</v>
      </c>
      <c r="AF26" s="17">
        <f t="shared" si="13"/>
        <v>1.8385642656273345E-2</v>
      </c>
      <c r="AG26" s="20">
        <v>261075</v>
      </c>
      <c r="AH26" s="20">
        <v>6476.1360000000004</v>
      </c>
      <c r="AI26" s="19">
        <f t="shared" si="14"/>
        <v>2.4805653547831083E-2</v>
      </c>
      <c r="AJ26" s="18">
        <v>272416</v>
      </c>
      <c r="AK26" s="18">
        <v>8506.2000000000007</v>
      </c>
      <c r="AL26" s="17">
        <f t="shared" si="15"/>
        <v>3.122503817690591E-2</v>
      </c>
      <c r="AM26" s="20">
        <v>279522</v>
      </c>
      <c r="AN26" s="20">
        <v>7669.1840000000002</v>
      </c>
      <c r="AO26" s="19">
        <f t="shared" si="16"/>
        <v>2.7436781362468788E-2</v>
      </c>
    </row>
    <row r="27" spans="1:41" ht="14.45" customHeight="1" x14ac:dyDescent="0.25">
      <c r="A27" s="38" t="s">
        <v>53</v>
      </c>
      <c r="B27" s="21" t="s">
        <v>11</v>
      </c>
      <c r="C27" s="20">
        <v>67581</v>
      </c>
      <c r="D27" s="20">
        <v>3919.6980000000003</v>
      </c>
      <c r="E27" s="19">
        <f t="shared" si="0"/>
        <v>5.8000000000000003E-2</v>
      </c>
      <c r="F27" s="18">
        <v>63153</v>
      </c>
      <c r="G27" s="18">
        <v>1199.9069999999999</v>
      </c>
      <c r="H27" s="17">
        <f t="shared" si="1"/>
        <v>1.9E-2</v>
      </c>
      <c r="I27" s="20">
        <v>91286</v>
      </c>
      <c r="J27" s="20">
        <v>1333.6884600000001</v>
      </c>
      <c r="K27" s="19">
        <f t="shared" si="2"/>
        <v>1.4610000000000001E-2</v>
      </c>
      <c r="L27" s="18">
        <v>85747</v>
      </c>
      <c r="M27" s="18">
        <v>1485.1380399999998</v>
      </c>
      <c r="N27" s="17">
        <f t="shared" si="3"/>
        <v>1.7319999999999999E-2</v>
      </c>
      <c r="O27" s="20">
        <v>96186.923999999999</v>
      </c>
      <c r="P27" s="20">
        <v>1632.2921002799999</v>
      </c>
      <c r="Q27" s="19">
        <f t="shared" si="4"/>
        <v>1.6969999999999999E-2</v>
      </c>
      <c r="R27" s="18">
        <v>106333</v>
      </c>
      <c r="S27" s="18">
        <v>1556.7151200000001</v>
      </c>
      <c r="T27" s="17">
        <f t="shared" si="5"/>
        <v>1.464E-2</v>
      </c>
      <c r="U27" s="20">
        <v>107199</v>
      </c>
      <c r="V27" s="20">
        <v>1246.7243699999999</v>
      </c>
      <c r="W27" s="19">
        <f t="shared" si="6"/>
        <v>1.163E-2</v>
      </c>
      <c r="X27" s="18">
        <v>103134</v>
      </c>
      <c r="Y27" s="18">
        <v>922.31117366900526</v>
      </c>
      <c r="Z27" s="17">
        <f t="shared" si="7"/>
        <v>8.9428430359435804E-3</v>
      </c>
      <c r="AA27" s="20">
        <v>111277</v>
      </c>
      <c r="AB27" s="20">
        <v>1306.2768677618114</v>
      </c>
      <c r="AC27" s="19">
        <f t="shared" si="8"/>
        <v>1.1738965534313573E-2</v>
      </c>
      <c r="AD27" s="18">
        <v>99001</v>
      </c>
      <c r="AE27" s="18">
        <v>2018.0977646199999</v>
      </c>
      <c r="AF27" s="17">
        <f t="shared" si="13"/>
        <v>2.0384619999999999E-2</v>
      </c>
      <c r="AG27" s="20">
        <v>114515</v>
      </c>
      <c r="AH27" s="20">
        <v>1374.18</v>
      </c>
      <c r="AI27" s="19">
        <f t="shared" si="14"/>
        <v>1.2E-2</v>
      </c>
      <c r="AJ27" s="18">
        <v>118352</v>
      </c>
      <c r="AK27" s="18">
        <v>2367.04</v>
      </c>
      <c r="AL27" s="17">
        <f t="shared" si="15"/>
        <v>0.02</v>
      </c>
      <c r="AM27" s="20">
        <v>119703</v>
      </c>
      <c r="AN27" s="20">
        <v>1915.248</v>
      </c>
      <c r="AO27" s="19">
        <f t="shared" si="16"/>
        <v>1.6E-2</v>
      </c>
    </row>
    <row r="28" spans="1:41" ht="14.45" customHeight="1" x14ac:dyDescent="0.25">
      <c r="A28" s="38" t="s">
        <v>28</v>
      </c>
      <c r="B28" s="21" t="s">
        <v>11</v>
      </c>
      <c r="C28" s="20">
        <v>108527.33500000001</v>
      </c>
      <c r="D28" s="20">
        <v>6294.585430000001</v>
      </c>
      <c r="E28" s="19">
        <f t="shared" si="0"/>
        <v>5.8000000000000003E-2</v>
      </c>
      <c r="F28" s="18">
        <v>109376.92200000001</v>
      </c>
      <c r="G28" s="18">
        <v>2078.1615179999999</v>
      </c>
      <c r="H28" s="17">
        <f t="shared" si="1"/>
        <v>1.9E-2</v>
      </c>
      <c r="I28" s="20">
        <v>106436.933</v>
      </c>
      <c r="J28" s="20">
        <v>1555.0435911300001</v>
      </c>
      <c r="K28" s="19">
        <f t="shared" si="2"/>
        <v>1.461E-2</v>
      </c>
      <c r="L28" s="18">
        <v>111145.932</v>
      </c>
      <c r="M28" s="18">
        <v>1925.0475422399998</v>
      </c>
      <c r="N28" s="17">
        <f t="shared" si="3"/>
        <v>1.7319999999999999E-2</v>
      </c>
      <c r="O28" s="20">
        <v>109337.37300000001</v>
      </c>
      <c r="P28" s="20">
        <v>1855.45521981</v>
      </c>
      <c r="Q28" s="19">
        <f t="shared" si="4"/>
        <v>1.6969999999999999E-2</v>
      </c>
      <c r="R28" s="18">
        <v>107853.98</v>
      </c>
      <c r="S28" s="18">
        <v>1578.9822672</v>
      </c>
      <c r="T28" s="17">
        <f t="shared" si="5"/>
        <v>1.464E-2</v>
      </c>
      <c r="U28" s="20">
        <v>106700.985</v>
      </c>
      <c r="V28" s="20">
        <v>1240.93245555</v>
      </c>
      <c r="W28" s="19">
        <f t="shared" si="6"/>
        <v>1.163E-2</v>
      </c>
      <c r="X28" s="18">
        <v>113360.984</v>
      </c>
      <c r="Y28" s="18">
        <v>1013.7694863121117</v>
      </c>
      <c r="Z28" s="17">
        <f t="shared" si="7"/>
        <v>8.9428430359435804E-3</v>
      </c>
      <c r="AA28" s="20">
        <v>108142.802</v>
      </c>
      <c r="AB28" s="20">
        <v>1269.4846254620968</v>
      </c>
      <c r="AC28" s="19">
        <f t="shared" si="8"/>
        <v>1.1738965534313573E-2</v>
      </c>
      <c r="AD28" s="18">
        <v>110691.5</v>
      </c>
      <c r="AE28" s="18">
        <v>2256.40416473</v>
      </c>
      <c r="AF28" s="17">
        <f t="shared" si="13"/>
        <v>2.0384619999999999E-2</v>
      </c>
      <c r="AG28" s="20">
        <v>106739.68092</v>
      </c>
      <c r="AH28" s="20">
        <v>1280.876</v>
      </c>
      <c r="AI28" s="19">
        <f t="shared" si="14"/>
        <v>1.199999839759686E-2</v>
      </c>
      <c r="AJ28" s="18">
        <v>110062.57674</v>
      </c>
      <c r="AK28" s="18">
        <v>2201.2515348000002</v>
      </c>
      <c r="AL28" s="17">
        <f t="shared" si="15"/>
        <v>0.02</v>
      </c>
      <c r="AM28" s="20">
        <v>114101.55438</v>
      </c>
      <c r="AN28" s="20">
        <v>1825.6248700800002</v>
      </c>
      <c r="AO28" s="19">
        <f t="shared" si="16"/>
        <v>1.6E-2</v>
      </c>
    </row>
    <row r="29" spans="1:41" ht="14.45" customHeight="1" x14ac:dyDescent="0.25">
      <c r="A29" s="38" t="s">
        <v>27</v>
      </c>
      <c r="B29" s="21" t="s">
        <v>11</v>
      </c>
      <c r="C29" s="20">
        <v>111612.201</v>
      </c>
      <c r="D29" s="20">
        <v>6473.5076580000004</v>
      </c>
      <c r="E29" s="19">
        <f t="shared" si="0"/>
        <v>5.8000000000000003E-2</v>
      </c>
      <c r="F29" s="18">
        <v>114007.505</v>
      </c>
      <c r="G29" s="18">
        <v>2166.1425950000003</v>
      </c>
      <c r="H29" s="17">
        <f t="shared" si="1"/>
        <v>1.9000000000000003E-2</v>
      </c>
      <c r="I29" s="20">
        <v>114218.091</v>
      </c>
      <c r="J29" s="20">
        <v>1668.72630951</v>
      </c>
      <c r="K29" s="19">
        <f t="shared" si="2"/>
        <v>1.461E-2</v>
      </c>
      <c r="L29" s="18">
        <v>118568.35400000001</v>
      </c>
      <c r="M29" s="18">
        <v>2053.60389128</v>
      </c>
      <c r="N29" s="17">
        <f t="shared" si="3"/>
        <v>1.7319999999999999E-2</v>
      </c>
      <c r="O29" s="20">
        <v>120376.014</v>
      </c>
      <c r="P29" s="20">
        <v>2042.7809575799997</v>
      </c>
      <c r="Q29" s="19">
        <f t="shared" si="4"/>
        <v>1.6969999999999999E-2</v>
      </c>
      <c r="R29" s="18">
        <v>119818.55</v>
      </c>
      <c r="S29" s="18">
        <v>1754.1435720000002</v>
      </c>
      <c r="T29" s="17">
        <f t="shared" si="5"/>
        <v>1.4640000000000002E-2</v>
      </c>
      <c r="U29" s="20">
        <v>119561.83199999999</v>
      </c>
      <c r="V29" s="20">
        <v>1390.50410616</v>
      </c>
      <c r="W29" s="19">
        <f t="shared" si="6"/>
        <v>1.163E-2</v>
      </c>
      <c r="X29" s="18">
        <v>125915.122</v>
      </c>
      <c r="Y29" s="18">
        <v>1126.0391718976864</v>
      </c>
      <c r="Z29" s="17">
        <f t="shared" si="7"/>
        <v>8.9428430359435804E-3</v>
      </c>
      <c r="AA29" s="20">
        <v>123797.52899999999</v>
      </c>
      <c r="AB29" s="20">
        <v>1453.254926164185</v>
      </c>
      <c r="AC29" s="19">
        <f t="shared" si="8"/>
        <v>1.1738965534313573E-2</v>
      </c>
      <c r="AD29" s="18">
        <v>130281.63</v>
      </c>
      <c r="AE29" s="18">
        <v>2655.7415205306002</v>
      </c>
      <c r="AF29" s="17">
        <f t="shared" si="13"/>
        <v>2.0384619999999999E-2</v>
      </c>
      <c r="AG29" s="20">
        <v>131671.85712</v>
      </c>
      <c r="AH29" s="20">
        <v>1580.0619999999999</v>
      </c>
      <c r="AI29" s="19">
        <f t="shared" si="14"/>
        <v>1.1999997832186722E-2</v>
      </c>
      <c r="AJ29" s="18">
        <v>134753.62901999999</v>
      </c>
      <c r="AK29" s="18">
        <v>2695.0725803999999</v>
      </c>
      <c r="AL29" s="17">
        <f t="shared" si="15"/>
        <v>0.02</v>
      </c>
      <c r="AM29" s="20">
        <v>139455.48222000001</v>
      </c>
      <c r="AN29" s="20">
        <v>2231.2877155200003</v>
      </c>
      <c r="AO29" s="19">
        <f t="shared" si="16"/>
        <v>1.6E-2</v>
      </c>
    </row>
    <row r="30" spans="1:41" ht="14.45" customHeight="1" x14ac:dyDescent="0.25">
      <c r="A30" s="38" t="s">
        <v>26</v>
      </c>
      <c r="B30" s="21" t="s">
        <v>11</v>
      </c>
      <c r="C30" s="20">
        <v>233328.52799999999</v>
      </c>
      <c r="D30" s="20">
        <v>6575.0811075299998</v>
      </c>
      <c r="E30" s="19">
        <f t="shared" si="0"/>
        <v>2.8179499368932718E-2</v>
      </c>
      <c r="F30" s="18">
        <v>247504.14400000003</v>
      </c>
      <c r="G30" s="18">
        <v>2910.859582</v>
      </c>
      <c r="H30" s="17">
        <f t="shared" si="1"/>
        <v>1.176085189911002E-2</v>
      </c>
      <c r="I30" s="20">
        <v>241084.272</v>
      </c>
      <c r="J30" s="20">
        <v>3521.5957441199998</v>
      </c>
      <c r="K30" s="19">
        <f t="shared" si="2"/>
        <v>1.4607322638284757E-2</v>
      </c>
      <c r="L30" s="18">
        <v>250896.01965015507</v>
      </c>
      <c r="M30" s="18">
        <v>4318.5125745244659</v>
      </c>
      <c r="N30" s="17">
        <f t="shared" si="3"/>
        <v>1.7212359847502256E-2</v>
      </c>
      <c r="O30" s="20">
        <v>236253.03140270404</v>
      </c>
      <c r="P30" s="20">
        <v>3966.0503232285619</v>
      </c>
      <c r="Q30" s="19">
        <f t="shared" si="4"/>
        <v>1.6787299192230251E-2</v>
      </c>
      <c r="R30" s="18">
        <v>229804.92500000005</v>
      </c>
      <c r="S30" s="18">
        <v>3324.8628280740372</v>
      </c>
      <c r="T30" s="17">
        <f t="shared" si="5"/>
        <v>1.4468196571827329E-2</v>
      </c>
      <c r="U30" s="20">
        <v>236186.98200000002</v>
      </c>
      <c r="V30" s="20">
        <v>2735.3811404600001</v>
      </c>
      <c r="W30" s="19">
        <f t="shared" si="6"/>
        <v>1.1581422131301039E-2</v>
      </c>
      <c r="X30" s="18">
        <v>258876.91200000001</v>
      </c>
      <c r="Y30" s="18">
        <v>2306.9242456785464</v>
      </c>
      <c r="Z30" s="17">
        <f t="shared" si="7"/>
        <v>8.9112784444776837E-3</v>
      </c>
      <c r="AA30" s="20">
        <v>245149.45200000002</v>
      </c>
      <c r="AB30" s="20">
        <v>2866.6785327194084</v>
      </c>
      <c r="AC30" s="19">
        <f t="shared" si="8"/>
        <v>1.1693595516254339E-2</v>
      </c>
      <c r="AD30" s="18">
        <v>253907.63999999998</v>
      </c>
      <c r="AE30" s="18">
        <v>5163.9328422689996</v>
      </c>
      <c r="AF30" s="17">
        <f t="shared" si="13"/>
        <v>2.0337839547754449E-2</v>
      </c>
      <c r="AG30" s="20">
        <v>253558.00100000002</v>
      </c>
      <c r="AH30" s="20">
        <v>3037.4679999999998</v>
      </c>
      <c r="AI30" s="19">
        <f t="shared" si="14"/>
        <v>1.1979381396053835E-2</v>
      </c>
      <c r="AJ30" s="18">
        <v>258298.511</v>
      </c>
      <c r="AK30" s="18">
        <v>5157.2568199999996</v>
      </c>
      <c r="AL30" s="17">
        <f t="shared" si="15"/>
        <v>1.9966266162486705E-2</v>
      </c>
      <c r="AM30" s="20">
        <v>267152.57800000004</v>
      </c>
      <c r="AN30" s="20">
        <v>4267.0964000000004</v>
      </c>
      <c r="AO30" s="19">
        <f t="shared" si="16"/>
        <v>1.5972506917002312E-2</v>
      </c>
    </row>
    <row r="31" spans="1:41" ht="14.45" customHeight="1" x14ac:dyDescent="0.25">
      <c r="A31" s="38" t="s">
        <v>25</v>
      </c>
      <c r="B31" s="21" t="s">
        <v>11</v>
      </c>
      <c r="C31" s="20">
        <v>709331.93500000006</v>
      </c>
      <c r="D31" s="20">
        <v>39891.437499487591</v>
      </c>
      <c r="E31" s="19">
        <f t="shared" si="0"/>
        <v>5.6238039669661267E-2</v>
      </c>
      <c r="F31" s="18">
        <v>744915.07900000003</v>
      </c>
      <c r="G31" s="18">
        <v>13934</v>
      </c>
      <c r="H31" s="17">
        <f t="shared" si="1"/>
        <v>1.8705487904346743E-2</v>
      </c>
      <c r="I31" s="20">
        <v>732974.23</v>
      </c>
      <c r="J31" s="20">
        <v>10920.934359311917</v>
      </c>
      <c r="K31" s="19">
        <f t="shared" si="2"/>
        <v>1.4899479289076667E-2</v>
      </c>
      <c r="L31" s="18">
        <v>771073.53099999996</v>
      </c>
      <c r="M31" s="18">
        <v>13693.956344292359</v>
      </c>
      <c r="N31" s="17">
        <f t="shared" si="3"/>
        <v>1.7759598525620198E-2</v>
      </c>
      <c r="O31" s="20">
        <v>764710.06400000001</v>
      </c>
      <c r="P31" s="20">
        <v>13412.87574832543</v>
      </c>
      <c r="Q31" s="19">
        <f t="shared" si="4"/>
        <v>1.7539818526993298E-2</v>
      </c>
      <c r="R31" s="18">
        <v>750432.63</v>
      </c>
      <c r="S31" s="18">
        <v>12258.649738824706</v>
      </c>
      <c r="T31" s="17">
        <f t="shared" si="5"/>
        <v>1.6335443381272886E-2</v>
      </c>
      <c r="U31" s="20">
        <v>693485.321</v>
      </c>
      <c r="V31" s="20">
        <v>8065.2342832300001</v>
      </c>
      <c r="W31" s="19">
        <f t="shared" si="6"/>
        <v>1.163E-2</v>
      </c>
      <c r="X31" s="18">
        <v>643905.56200000003</v>
      </c>
      <c r="Y31" s="18">
        <v>5758.346370937038</v>
      </c>
      <c r="Z31" s="17">
        <f t="shared" si="7"/>
        <v>8.9428430359435804E-3</v>
      </c>
      <c r="AA31" s="20">
        <v>697221.33600000001</v>
      </c>
      <c r="AB31" s="20">
        <v>8184.6572330920635</v>
      </c>
      <c r="AC31" s="19">
        <f t="shared" si="8"/>
        <v>1.1738965534313573E-2</v>
      </c>
      <c r="AD31" s="18">
        <v>694226.73</v>
      </c>
      <c r="AE31" s="18">
        <v>14151.548084892598</v>
      </c>
      <c r="AF31" s="17">
        <f t="shared" si="13"/>
        <v>2.0384619999999999E-2</v>
      </c>
      <c r="AG31" s="20">
        <v>730069.505</v>
      </c>
      <c r="AH31" s="20">
        <v>8443.3060000000005</v>
      </c>
      <c r="AI31" s="19">
        <f t="shared" si="14"/>
        <v>1.1565071465353152E-2</v>
      </c>
      <c r="AJ31" s="18">
        <v>690840.57700000005</v>
      </c>
      <c r="AK31" s="18">
        <v>13263.526329000002</v>
      </c>
      <c r="AL31" s="17">
        <f t="shared" si="15"/>
        <v>1.9199113037912944E-2</v>
      </c>
      <c r="AM31" s="20">
        <v>739695.63</v>
      </c>
      <c r="AN31" s="20">
        <v>11422.84208</v>
      </c>
      <c r="AO31" s="19">
        <f t="shared" si="16"/>
        <v>1.5442624799608456E-2</v>
      </c>
    </row>
    <row r="32" spans="1:41" ht="14.45" customHeight="1" x14ac:dyDescent="0.25">
      <c r="A32" s="38" t="s">
        <v>24</v>
      </c>
      <c r="B32" s="21" t="s">
        <v>11</v>
      </c>
      <c r="C32" s="20">
        <v>389475.92700000003</v>
      </c>
      <c r="D32" s="20">
        <v>22589.603766000004</v>
      </c>
      <c r="E32" s="19">
        <f t="shared" si="0"/>
        <v>5.8000000000000003E-2</v>
      </c>
      <c r="F32" s="18">
        <v>394867.609</v>
      </c>
      <c r="G32" s="18">
        <v>7502.484571</v>
      </c>
      <c r="H32" s="17">
        <f t="shared" si="1"/>
        <v>1.9E-2</v>
      </c>
      <c r="I32" s="20">
        <v>393417.99300000002</v>
      </c>
      <c r="J32" s="20">
        <v>5747.8368777300002</v>
      </c>
      <c r="K32" s="19">
        <f t="shared" si="2"/>
        <v>1.461E-2</v>
      </c>
      <c r="L32" s="18">
        <v>408940.80800000002</v>
      </c>
      <c r="M32" s="18">
        <v>7082.8547945599994</v>
      </c>
      <c r="N32" s="17">
        <f t="shared" si="3"/>
        <v>1.7319999999999999E-2</v>
      </c>
      <c r="O32" s="20">
        <v>396511.64600000001</v>
      </c>
      <c r="P32" s="20">
        <v>6728.8026326199997</v>
      </c>
      <c r="Q32" s="19">
        <f t="shared" si="4"/>
        <v>1.6969999999999999E-2</v>
      </c>
      <c r="R32" s="18">
        <v>397070.2</v>
      </c>
      <c r="S32" s="18">
        <v>5813.107728</v>
      </c>
      <c r="T32" s="17">
        <f t="shared" si="5"/>
        <v>1.464E-2</v>
      </c>
      <c r="U32" s="20">
        <v>414147.71100000001</v>
      </c>
      <c r="V32" s="20">
        <v>4816.5378789300003</v>
      </c>
      <c r="W32" s="19">
        <f t="shared" si="6"/>
        <v>1.163E-2</v>
      </c>
      <c r="X32" s="18">
        <v>440007.239</v>
      </c>
      <c r="Y32" s="18">
        <v>3934.9156730559125</v>
      </c>
      <c r="Z32" s="17">
        <f t="shared" si="7"/>
        <v>8.9428430359435804E-3</v>
      </c>
      <c r="AA32" s="20">
        <v>427686.17</v>
      </c>
      <c r="AB32" s="20">
        <v>5020.5932091325758</v>
      </c>
      <c r="AC32" s="19">
        <f t="shared" si="8"/>
        <v>1.1738965534313573E-2</v>
      </c>
      <c r="AD32" s="18">
        <v>438132.96</v>
      </c>
      <c r="AE32" s="18">
        <v>8931.1738990752001</v>
      </c>
      <c r="AF32" s="17">
        <f t="shared" si="13"/>
        <v>2.0384619999999999E-2</v>
      </c>
      <c r="AG32" s="20">
        <v>454316.34869999997</v>
      </c>
      <c r="AH32" s="20">
        <v>5451.7960000000003</v>
      </c>
      <c r="AI32" s="19">
        <f t="shared" si="14"/>
        <v>1.1999999594115423E-2</v>
      </c>
      <c r="AJ32" s="18">
        <v>472011.61572</v>
      </c>
      <c r="AK32" s="18">
        <v>9440.2323144000002</v>
      </c>
      <c r="AL32" s="17">
        <f t="shared" si="15"/>
        <v>0.02</v>
      </c>
      <c r="AM32" s="20">
        <v>489980.99447999999</v>
      </c>
      <c r="AN32" s="20">
        <v>7839.6959116799999</v>
      </c>
      <c r="AO32" s="19">
        <f t="shared" si="16"/>
        <v>1.6E-2</v>
      </c>
    </row>
    <row r="33" spans="1:41" ht="14.45" customHeight="1" x14ac:dyDescent="0.25">
      <c r="A33" s="38" t="s">
        <v>55</v>
      </c>
      <c r="B33" s="21" t="s">
        <v>11</v>
      </c>
      <c r="C33" s="20">
        <v>109695</v>
      </c>
      <c r="D33" s="20">
        <v>4851.9900000000007</v>
      </c>
      <c r="E33" s="19">
        <f t="shared" si="0"/>
        <v>4.423164228086969E-2</v>
      </c>
      <c r="F33" s="18">
        <v>110129</v>
      </c>
      <c r="G33" s="18">
        <v>1608.027</v>
      </c>
      <c r="H33" s="17">
        <f t="shared" si="1"/>
        <v>1.460130392539658E-2</v>
      </c>
      <c r="I33" s="20">
        <v>108291</v>
      </c>
      <c r="J33" s="20">
        <v>1205.325</v>
      </c>
      <c r="K33" s="19">
        <f t="shared" si="2"/>
        <v>1.1130426351220324E-2</v>
      </c>
      <c r="L33" s="18">
        <v>87762.335999999996</v>
      </c>
      <c r="M33" s="18">
        <v>1520.0436595199999</v>
      </c>
      <c r="N33" s="17">
        <f t="shared" si="3"/>
        <v>1.7319999999999999E-2</v>
      </c>
      <c r="O33" s="20">
        <v>110705.05499999999</v>
      </c>
      <c r="P33" s="20">
        <v>1441.0254533499999</v>
      </c>
      <c r="Q33" s="19">
        <f t="shared" si="4"/>
        <v>1.3016799037315866E-2</v>
      </c>
      <c r="R33" s="18">
        <v>104829.622</v>
      </c>
      <c r="S33" s="18">
        <v>1172.70238608</v>
      </c>
      <c r="T33" s="17">
        <f t="shared" si="5"/>
        <v>1.1186746300392078E-2</v>
      </c>
      <c r="U33" s="20">
        <v>102594.42600000001</v>
      </c>
      <c r="V33" s="20">
        <v>895.03812438000011</v>
      </c>
      <c r="W33" s="19">
        <f t="shared" si="6"/>
        <v>8.7240424190296664E-3</v>
      </c>
      <c r="X33" s="18">
        <v>112334.686</v>
      </c>
      <c r="Y33" s="18">
        <v>774.11651366767092</v>
      </c>
      <c r="Z33" s="17">
        <f t="shared" si="7"/>
        <v>6.8911619485692152E-3</v>
      </c>
      <c r="AA33" s="20">
        <v>130945</v>
      </c>
      <c r="AB33" s="20">
        <v>1234.6574390369644</v>
      </c>
      <c r="AC33" s="19">
        <f t="shared" si="8"/>
        <v>9.4288246136695897E-3</v>
      </c>
      <c r="AD33" s="18">
        <v>108366</v>
      </c>
      <c r="AE33" s="18">
        <v>1684.7684583799999</v>
      </c>
      <c r="AF33" s="17">
        <f t="shared" si="13"/>
        <v>1.5547020821844488E-2</v>
      </c>
      <c r="AG33" s="20">
        <v>105248</v>
      </c>
      <c r="AH33" s="20">
        <v>952.06799999999998</v>
      </c>
      <c r="AI33" s="19">
        <f t="shared" si="14"/>
        <v>9.0459486166007911E-3</v>
      </c>
      <c r="AJ33" s="18">
        <v>109837</v>
      </c>
      <c r="AK33" s="18">
        <v>1680.54</v>
      </c>
      <c r="AL33" s="17">
        <f t="shared" si="15"/>
        <v>1.5300308639165308E-2</v>
      </c>
      <c r="AM33" s="20">
        <v>113489</v>
      </c>
      <c r="AN33" s="20">
        <v>1403.5360000000001</v>
      </c>
      <c r="AO33" s="19">
        <f t="shared" si="16"/>
        <v>1.2367154525989304E-2</v>
      </c>
    </row>
    <row r="34" spans="1:41" ht="14.45" customHeight="1" x14ac:dyDescent="0.25">
      <c r="A34" s="38" t="s">
        <v>23</v>
      </c>
      <c r="B34" s="21" t="s">
        <v>11</v>
      </c>
      <c r="C34" s="20">
        <v>68946.146999999997</v>
      </c>
      <c r="D34" s="20">
        <v>3998.876526</v>
      </c>
      <c r="E34" s="19">
        <f t="shared" si="0"/>
        <v>5.8000000000000003E-2</v>
      </c>
      <c r="F34" s="18">
        <v>73209.172999999995</v>
      </c>
      <c r="G34" s="18">
        <v>1390.9742869999998</v>
      </c>
      <c r="H34" s="17">
        <f t="shared" si="1"/>
        <v>1.9E-2</v>
      </c>
      <c r="I34" s="20">
        <v>71409.91</v>
      </c>
      <c r="J34" s="20">
        <v>1043.2987851</v>
      </c>
      <c r="K34" s="19">
        <f t="shared" si="2"/>
        <v>1.461E-2</v>
      </c>
      <c r="L34" s="18">
        <v>74429.842000000004</v>
      </c>
      <c r="M34" s="18">
        <v>1289.1248634399999</v>
      </c>
      <c r="N34" s="17">
        <f t="shared" si="3"/>
        <v>1.7319999999999999E-2</v>
      </c>
      <c r="O34" s="20">
        <v>72730.820999999996</v>
      </c>
      <c r="P34" s="20">
        <v>1234.2420323699998</v>
      </c>
      <c r="Q34" s="19">
        <f t="shared" si="4"/>
        <v>1.6969999999999999E-2</v>
      </c>
      <c r="R34" s="18">
        <v>71780.921000000002</v>
      </c>
      <c r="S34" s="18">
        <v>1050.8726834399999</v>
      </c>
      <c r="T34" s="17">
        <f t="shared" si="5"/>
        <v>1.4639999999999999E-2</v>
      </c>
      <c r="U34" s="20">
        <v>71964.56</v>
      </c>
      <c r="V34" s="20">
        <v>836.9478327999999</v>
      </c>
      <c r="W34" s="19">
        <f t="shared" si="6"/>
        <v>1.163E-2</v>
      </c>
      <c r="X34" s="18">
        <v>77398.403999999995</v>
      </c>
      <c r="Y34" s="18">
        <v>692.16177820454766</v>
      </c>
      <c r="Z34" s="17">
        <f t="shared" si="7"/>
        <v>8.9428430359435804E-3</v>
      </c>
      <c r="AA34" s="20">
        <v>74043.115999999995</v>
      </c>
      <c r="AB34" s="20">
        <v>869.18958677718183</v>
      </c>
      <c r="AC34" s="19">
        <f t="shared" si="8"/>
        <v>1.1738965534313573E-2</v>
      </c>
      <c r="AD34" s="18">
        <v>76294.679999999993</v>
      </c>
      <c r="AE34" s="18">
        <v>1555.2380598215998</v>
      </c>
      <c r="AF34" s="17">
        <f t="shared" si="13"/>
        <v>2.0384619999999999E-2</v>
      </c>
      <c r="AG34" s="20">
        <v>75604.724579999995</v>
      </c>
      <c r="AH34" s="20">
        <v>907.25699999999995</v>
      </c>
      <c r="AI34" s="19">
        <f t="shared" si="14"/>
        <v>1.200000403466849E-2</v>
      </c>
      <c r="AJ34" s="18">
        <v>78029.073839999997</v>
      </c>
      <c r="AK34" s="18">
        <v>1560.5814768</v>
      </c>
      <c r="AL34" s="17">
        <f t="shared" si="15"/>
        <v>0.02</v>
      </c>
      <c r="AM34" s="20">
        <v>81983.717879999997</v>
      </c>
      <c r="AN34" s="20">
        <v>1311.73948608</v>
      </c>
      <c r="AO34" s="19">
        <f t="shared" si="16"/>
        <v>1.6E-2</v>
      </c>
    </row>
    <row r="35" spans="1:41" ht="14.45" customHeight="1" x14ac:dyDescent="0.25">
      <c r="A35" s="38" t="s">
        <v>22</v>
      </c>
      <c r="B35" s="21" t="s">
        <v>11</v>
      </c>
      <c r="C35" s="20">
        <v>544399.31999999995</v>
      </c>
      <c r="D35" s="20">
        <v>31575.16056</v>
      </c>
      <c r="E35" s="19">
        <f t="shared" si="0"/>
        <v>5.8000000000000003E-2</v>
      </c>
      <c r="F35" s="18">
        <v>537985.80700000003</v>
      </c>
      <c r="G35" s="18">
        <v>10221.730333</v>
      </c>
      <c r="H35" s="17">
        <f t="shared" si="1"/>
        <v>1.9E-2</v>
      </c>
      <c r="I35" s="20">
        <v>557780.37100000004</v>
      </c>
      <c r="J35" s="20">
        <v>7583.1595124100004</v>
      </c>
      <c r="K35" s="19">
        <f t="shared" si="2"/>
        <v>1.3595242691697373E-2</v>
      </c>
      <c r="L35" s="18">
        <v>556394.03700000001</v>
      </c>
      <c r="M35" s="18">
        <v>8974.9721152399998</v>
      </c>
      <c r="N35" s="17">
        <f t="shared" si="3"/>
        <v>1.6130604424935632E-2</v>
      </c>
      <c r="O35" s="20">
        <v>606208.77099999995</v>
      </c>
      <c r="P35" s="20">
        <v>9634.6998681699988</v>
      </c>
      <c r="Q35" s="19">
        <f t="shared" si="4"/>
        <v>1.5893369296317884E-2</v>
      </c>
      <c r="R35" s="18">
        <v>616432.76</v>
      </c>
      <c r="S35" s="18">
        <v>8146.1322720000007</v>
      </c>
      <c r="T35" s="17">
        <f t="shared" si="5"/>
        <v>1.3214956765114172E-2</v>
      </c>
      <c r="U35" s="20">
        <v>566878</v>
      </c>
      <c r="V35" s="20">
        <v>4880.5876499999995</v>
      </c>
      <c r="W35" s="19">
        <f t="shared" si="6"/>
        <v>8.6095908643482356E-3</v>
      </c>
      <c r="X35" s="18">
        <v>627814.11199999996</v>
      </c>
      <c r="Y35" s="18">
        <v>3878.9313383114199</v>
      </c>
      <c r="Z35" s="17">
        <f t="shared" si="7"/>
        <v>6.1784710858991017E-3</v>
      </c>
      <c r="AA35" s="20">
        <v>796041.14</v>
      </c>
      <c r="AB35" s="20">
        <v>6950.1719342456945</v>
      </c>
      <c r="AC35" s="19">
        <f t="shared" si="8"/>
        <v>8.7309205328831296E-3</v>
      </c>
      <c r="AD35" s="18">
        <v>927863</v>
      </c>
      <c r="AE35" s="18">
        <v>27130.178452480002</v>
      </c>
      <c r="AF35" s="17">
        <f t="shared" si="13"/>
        <v>2.9239422686840624E-2</v>
      </c>
      <c r="AG35" s="20">
        <v>1053203.54</v>
      </c>
      <c r="AH35" s="20">
        <v>70955.047999999995</v>
      </c>
      <c r="AI35" s="19">
        <f t="shared" si="14"/>
        <v>6.7370688860388744E-2</v>
      </c>
      <c r="AJ35" s="18">
        <v>1155606.58</v>
      </c>
      <c r="AK35" s="18">
        <v>177162.16959999999</v>
      </c>
      <c r="AL35" s="17">
        <f t="shared" si="15"/>
        <v>0.15330664662708998</v>
      </c>
      <c r="AM35" s="20">
        <v>1247167.92</v>
      </c>
      <c r="AN35" s="20">
        <v>254003.15012000001</v>
      </c>
      <c r="AO35" s="19">
        <f t="shared" si="16"/>
        <v>0.20366395418509484</v>
      </c>
    </row>
    <row r="36" spans="1:41" ht="14.45" customHeight="1" x14ac:dyDescent="0.25">
      <c r="A36" s="38" t="s">
        <v>21</v>
      </c>
      <c r="B36" s="21" t="s">
        <v>11</v>
      </c>
      <c r="C36" s="20">
        <v>644031.85600000003</v>
      </c>
      <c r="D36" s="20">
        <v>37353.847648000003</v>
      </c>
      <c r="E36" s="19">
        <f t="shared" si="0"/>
        <v>5.8000000000000003E-2</v>
      </c>
      <c r="F36" s="18">
        <v>656335.08400000003</v>
      </c>
      <c r="G36" s="18">
        <v>12470.366596</v>
      </c>
      <c r="H36" s="17">
        <f t="shared" si="1"/>
        <v>1.9E-2</v>
      </c>
      <c r="I36" s="20">
        <v>664752.26800000004</v>
      </c>
      <c r="J36" s="20">
        <v>9712.0306354799995</v>
      </c>
      <c r="K36" s="19">
        <f t="shared" si="2"/>
        <v>1.4609999999999998E-2</v>
      </c>
      <c r="L36" s="18">
        <v>696022.89899999998</v>
      </c>
      <c r="M36" s="18">
        <v>12055.116610679999</v>
      </c>
      <c r="N36" s="17">
        <f t="shared" si="3"/>
        <v>1.7319999999999999E-2</v>
      </c>
      <c r="O36" s="20">
        <v>686151.63399999996</v>
      </c>
      <c r="P36" s="20">
        <v>11643.993228979998</v>
      </c>
      <c r="Q36" s="19">
        <f t="shared" si="4"/>
        <v>1.6969999999999999E-2</v>
      </c>
      <c r="R36" s="18">
        <v>687344.32</v>
      </c>
      <c r="S36" s="18">
        <v>10062.7208448</v>
      </c>
      <c r="T36" s="17">
        <f t="shared" si="5"/>
        <v>1.4640000000000002E-2</v>
      </c>
      <c r="U36" s="20">
        <v>688128.54700000002</v>
      </c>
      <c r="V36" s="20">
        <v>8002.9350016099997</v>
      </c>
      <c r="W36" s="19">
        <f t="shared" si="6"/>
        <v>1.163E-2</v>
      </c>
      <c r="X36" s="18">
        <v>706982.18599999999</v>
      </c>
      <c r="Y36" s="18">
        <v>6322.4307186062688</v>
      </c>
      <c r="Z36" s="17">
        <f t="shared" si="7"/>
        <v>8.9428430359435804E-3</v>
      </c>
      <c r="AA36" s="20">
        <v>683177.45600000001</v>
      </c>
      <c r="AB36" s="20">
        <v>8019.7966098040279</v>
      </c>
      <c r="AC36" s="19">
        <f t="shared" si="8"/>
        <v>1.1738965534313573E-2</v>
      </c>
      <c r="AD36" s="18">
        <v>672216.91</v>
      </c>
      <c r="AE36" s="18">
        <v>13702.886267924199</v>
      </c>
      <c r="AF36" s="17">
        <f t="shared" si="13"/>
        <v>2.0384619999999999E-2</v>
      </c>
      <c r="AG36" s="20">
        <v>693002.61048000003</v>
      </c>
      <c r="AH36" s="20">
        <v>8316.0310000000009</v>
      </c>
      <c r="AI36" s="19">
        <f t="shared" si="14"/>
        <v>1.1999999529929622E-2</v>
      </c>
      <c r="AJ36" s="18">
        <v>725291.24598000001</v>
      </c>
      <c r="AK36" s="18">
        <v>14505.8249196</v>
      </c>
      <c r="AL36" s="17">
        <f t="shared" si="15"/>
        <v>0.02</v>
      </c>
      <c r="AM36" s="20">
        <v>733639.07694000006</v>
      </c>
      <c r="AN36" s="20">
        <v>11738.225231040002</v>
      </c>
      <c r="AO36" s="19">
        <f t="shared" si="16"/>
        <v>1.6E-2</v>
      </c>
    </row>
    <row r="37" spans="1:41" ht="14.45" customHeight="1" x14ac:dyDescent="0.25">
      <c r="A37" s="38" t="s">
        <v>20</v>
      </c>
      <c r="B37" s="21" t="s">
        <v>11</v>
      </c>
      <c r="C37" s="20">
        <v>321191.42800000001</v>
      </c>
      <c r="D37" s="20">
        <v>18629.102824000001</v>
      </c>
      <c r="E37" s="19">
        <f t="shared" si="0"/>
        <v>5.8000000000000003E-2</v>
      </c>
      <c r="F37" s="18">
        <v>330464.91399999999</v>
      </c>
      <c r="G37" s="18">
        <v>6278.8333659999998</v>
      </c>
      <c r="H37" s="17">
        <f t="shared" si="1"/>
        <v>1.9E-2</v>
      </c>
      <c r="I37" s="20">
        <v>323230.027</v>
      </c>
      <c r="J37" s="20">
        <v>4722.3906944700002</v>
      </c>
      <c r="K37" s="19">
        <f t="shared" si="2"/>
        <v>1.461E-2</v>
      </c>
      <c r="L37" s="18">
        <v>331171.15700000001</v>
      </c>
      <c r="M37" s="18">
        <v>5735.8844392399997</v>
      </c>
      <c r="N37" s="17">
        <f t="shared" si="3"/>
        <v>1.7319999999999999E-2</v>
      </c>
      <c r="O37" s="20">
        <v>324390.81099999999</v>
      </c>
      <c r="P37" s="20">
        <v>5504.9120626699996</v>
      </c>
      <c r="Q37" s="19">
        <f t="shared" si="4"/>
        <v>1.6969999999999999E-2</v>
      </c>
      <c r="R37" s="18">
        <v>324478.03200000001</v>
      </c>
      <c r="S37" s="18">
        <v>4750.35838848</v>
      </c>
      <c r="T37" s="17">
        <f t="shared" si="5"/>
        <v>1.464E-2</v>
      </c>
      <c r="U37" s="20">
        <v>325566.03600000002</v>
      </c>
      <c r="V37" s="20">
        <v>3786.3329986799999</v>
      </c>
      <c r="W37" s="19">
        <f t="shared" si="6"/>
        <v>1.163E-2</v>
      </c>
      <c r="X37" s="18">
        <v>341480.42</v>
      </c>
      <c r="Y37" s="18">
        <v>3053.8057959080888</v>
      </c>
      <c r="Z37" s="17">
        <f t="shared" si="7"/>
        <v>8.9428430359435804E-3</v>
      </c>
      <c r="AA37" s="20">
        <v>326334.701</v>
      </c>
      <c r="AB37" s="20">
        <v>3830.8318076895252</v>
      </c>
      <c r="AC37" s="19">
        <f t="shared" si="8"/>
        <v>1.1738965534313573E-2</v>
      </c>
      <c r="AD37" s="18">
        <v>329189.01</v>
      </c>
      <c r="AE37" s="18">
        <v>6710.3928770262</v>
      </c>
      <c r="AF37" s="17">
        <f t="shared" si="13"/>
        <v>2.0384619999999999E-2</v>
      </c>
      <c r="AG37" s="20">
        <v>335375.81436000002</v>
      </c>
      <c r="AH37" s="20">
        <v>4024.51</v>
      </c>
      <c r="AI37" s="19">
        <f t="shared" si="14"/>
        <v>1.2000000678880201E-2</v>
      </c>
      <c r="AJ37" s="18">
        <v>332391.09852</v>
      </c>
      <c r="AK37" s="18">
        <v>6647.8219704000003</v>
      </c>
      <c r="AL37" s="17">
        <f t="shared" si="15"/>
        <v>0.02</v>
      </c>
      <c r="AM37" s="20">
        <v>349548.27372</v>
      </c>
      <c r="AN37" s="20">
        <v>5592.77237952</v>
      </c>
      <c r="AO37" s="19">
        <f t="shared" si="16"/>
        <v>1.6E-2</v>
      </c>
    </row>
    <row r="38" spans="1:41" ht="14.45" customHeight="1" x14ac:dyDescent="0.25">
      <c r="A38" s="38" t="s">
        <v>19</v>
      </c>
      <c r="B38" s="21" t="s">
        <v>11</v>
      </c>
      <c r="C38" s="20">
        <v>831407.01100000006</v>
      </c>
      <c r="D38" s="20">
        <v>48221.606638000005</v>
      </c>
      <c r="E38" s="19">
        <f t="shared" si="0"/>
        <v>5.8000000000000003E-2</v>
      </c>
      <c r="F38" s="18">
        <v>847248.62199999997</v>
      </c>
      <c r="G38" s="18">
        <v>16097.723817999999</v>
      </c>
      <c r="H38" s="17">
        <f t="shared" si="1"/>
        <v>1.9E-2</v>
      </c>
      <c r="I38" s="20">
        <v>840678.16099999996</v>
      </c>
      <c r="J38" s="20">
        <v>12282.307932209998</v>
      </c>
      <c r="K38" s="19">
        <f t="shared" si="2"/>
        <v>1.4609999999999998E-2</v>
      </c>
      <c r="L38" s="18">
        <v>867593.27100000007</v>
      </c>
      <c r="M38" s="18">
        <v>15026.71545372</v>
      </c>
      <c r="N38" s="17">
        <f t="shared" si="3"/>
        <v>1.7319999999999999E-2</v>
      </c>
      <c r="O38" s="20">
        <v>802416.29</v>
      </c>
      <c r="P38" s="20">
        <v>13617.0044413</v>
      </c>
      <c r="Q38" s="19">
        <f t="shared" si="4"/>
        <v>1.6969999999999999E-2</v>
      </c>
      <c r="R38" s="18">
        <v>758264.47</v>
      </c>
      <c r="S38" s="18">
        <v>11100.991840799999</v>
      </c>
      <c r="T38" s="17">
        <f t="shared" si="5"/>
        <v>1.464E-2</v>
      </c>
      <c r="U38" s="20">
        <v>771892.97100000002</v>
      </c>
      <c r="V38" s="20">
        <v>8977.1152527300001</v>
      </c>
      <c r="W38" s="19">
        <f t="shared" si="6"/>
        <v>1.163E-2</v>
      </c>
      <c r="X38" s="18">
        <v>818093.19400000002</v>
      </c>
      <c r="Y38" s="18">
        <v>7316.0790227157404</v>
      </c>
      <c r="Z38" s="17">
        <f t="shared" si="7"/>
        <v>8.9428430359435804E-3</v>
      </c>
      <c r="AA38" s="20">
        <v>787352.68</v>
      </c>
      <c r="AB38" s="20">
        <v>9242.7059738694243</v>
      </c>
      <c r="AC38" s="19">
        <f t="shared" si="8"/>
        <v>1.1738965534313573E-2</v>
      </c>
      <c r="AD38" s="18">
        <v>797081.71</v>
      </c>
      <c r="AE38" s="18">
        <v>16248.207767300199</v>
      </c>
      <c r="AF38" s="17">
        <f t="shared" si="13"/>
        <v>2.0384619999999999E-2</v>
      </c>
      <c r="AG38" s="20">
        <v>785375.46900000004</v>
      </c>
      <c r="AH38" s="20">
        <v>9424.5059999999994</v>
      </c>
      <c r="AI38" s="19">
        <f t="shared" si="14"/>
        <v>1.2000000473658796E-2</v>
      </c>
      <c r="AJ38" s="18">
        <v>800206.473</v>
      </c>
      <c r="AK38" s="18">
        <v>16004.12946</v>
      </c>
      <c r="AL38" s="17">
        <f t="shared" si="15"/>
        <v>0.02</v>
      </c>
      <c r="AM38" s="20">
        <v>808951.74899999995</v>
      </c>
      <c r="AN38" s="20">
        <v>12943.227983999999</v>
      </c>
      <c r="AO38" s="19">
        <f t="shared" si="16"/>
        <v>1.6E-2</v>
      </c>
    </row>
    <row r="39" spans="1:41" ht="14.45" customHeight="1" x14ac:dyDescent="0.25">
      <c r="A39" s="38" t="s">
        <v>18</v>
      </c>
      <c r="B39" s="21" t="s">
        <v>11</v>
      </c>
      <c r="C39" s="20">
        <v>37087</v>
      </c>
      <c r="D39" s="20">
        <v>2151.0460000000003</v>
      </c>
      <c r="E39" s="19">
        <f t="shared" si="0"/>
        <v>5.800000000000001E-2</v>
      </c>
      <c r="F39" s="18">
        <v>38342</v>
      </c>
      <c r="G39" s="18">
        <v>728.49799999999993</v>
      </c>
      <c r="H39" s="17">
        <f t="shared" si="1"/>
        <v>1.9E-2</v>
      </c>
      <c r="I39" s="20">
        <v>39609</v>
      </c>
      <c r="J39" s="20">
        <v>578.68749000000003</v>
      </c>
      <c r="K39" s="19">
        <f t="shared" si="2"/>
        <v>1.4610000000000001E-2</v>
      </c>
      <c r="L39" s="18">
        <v>35535.89</v>
      </c>
      <c r="M39" s="18">
        <v>615.48161479999999</v>
      </c>
      <c r="N39" s="17">
        <f t="shared" si="3"/>
        <v>1.7319999999999999E-2</v>
      </c>
      <c r="O39" s="20">
        <v>35384.9</v>
      </c>
      <c r="P39" s="20">
        <v>600.48175300000003</v>
      </c>
      <c r="Q39" s="19">
        <f t="shared" si="4"/>
        <v>1.6969999999999999E-2</v>
      </c>
      <c r="R39" s="18">
        <v>36636.04</v>
      </c>
      <c r="S39" s="18">
        <v>511.32923040000003</v>
      </c>
      <c r="T39" s="17">
        <f t="shared" si="5"/>
        <v>1.3957000549185992E-2</v>
      </c>
      <c r="U39" s="20">
        <v>39945.47</v>
      </c>
      <c r="V39" s="20">
        <v>442.24237999999997</v>
      </c>
      <c r="W39" s="19">
        <f t="shared" si="6"/>
        <v>1.1071152248302497E-2</v>
      </c>
      <c r="X39" s="18">
        <v>41993.120000000003</v>
      </c>
      <c r="Y39" s="18">
        <v>361.79165786213349</v>
      </c>
      <c r="Z39" s="17">
        <f t="shared" si="7"/>
        <v>8.61549839264464E-3</v>
      </c>
      <c r="AA39" s="20">
        <v>41590</v>
      </c>
      <c r="AB39" s="20">
        <v>488.22357657210148</v>
      </c>
      <c r="AC39" s="19">
        <f t="shared" si="8"/>
        <v>1.1738965534313573E-2</v>
      </c>
      <c r="AD39" s="18">
        <v>39022</v>
      </c>
      <c r="AE39" s="18">
        <v>795.44864164000001</v>
      </c>
      <c r="AF39" s="17">
        <f t="shared" si="13"/>
        <v>2.0384619999999999E-2</v>
      </c>
      <c r="AG39" s="20">
        <v>170202</v>
      </c>
      <c r="AH39" s="20">
        <v>2042.424</v>
      </c>
      <c r="AI39" s="19">
        <f t="shared" si="14"/>
        <v>1.2E-2</v>
      </c>
      <c r="AJ39" s="18">
        <v>184978</v>
      </c>
      <c r="AK39" s="18">
        <v>3699.56</v>
      </c>
      <c r="AL39" s="17">
        <f t="shared" si="15"/>
        <v>0.02</v>
      </c>
      <c r="AM39" s="20">
        <v>176773</v>
      </c>
      <c r="AN39" s="20">
        <v>2828.3679999999999</v>
      </c>
      <c r="AO39" s="19">
        <f t="shared" si="16"/>
        <v>1.6E-2</v>
      </c>
    </row>
    <row r="40" spans="1:41" ht="14.45" customHeight="1" x14ac:dyDescent="0.25">
      <c r="A40" s="38" t="s">
        <v>17</v>
      </c>
      <c r="B40" s="21" t="s">
        <v>11</v>
      </c>
      <c r="C40" s="20">
        <v>472147</v>
      </c>
      <c r="D40" s="20">
        <v>27320.726000000002</v>
      </c>
      <c r="E40" s="19">
        <f t="shared" si="0"/>
        <v>5.7864872592645937E-2</v>
      </c>
      <c r="F40" s="18">
        <v>490503</v>
      </c>
      <c r="G40" s="18">
        <v>9303.6540000000005</v>
      </c>
      <c r="H40" s="17">
        <f t="shared" si="1"/>
        <v>1.896757817994997E-2</v>
      </c>
      <c r="I40" s="20">
        <v>485278</v>
      </c>
      <c r="J40" s="20">
        <v>7050.9613199999994</v>
      </c>
      <c r="K40" s="19">
        <f t="shared" si="2"/>
        <v>1.4529736192450512E-2</v>
      </c>
      <c r="L40" s="18">
        <v>483299.82</v>
      </c>
      <c r="M40" s="18">
        <v>8293.4364023999988</v>
      </c>
      <c r="N40" s="17">
        <f t="shared" si="3"/>
        <v>1.7160023776545165E-2</v>
      </c>
      <c r="O40" s="20">
        <v>465149.603</v>
      </c>
      <c r="P40" s="20">
        <v>7801.0683229099996</v>
      </c>
      <c r="Q40" s="19">
        <f t="shared" si="4"/>
        <v>1.6771095304815298E-2</v>
      </c>
      <c r="R40" s="18">
        <v>452591</v>
      </c>
      <c r="S40" s="18">
        <v>6562.1896800000004</v>
      </c>
      <c r="T40" s="17">
        <f t="shared" si="5"/>
        <v>1.4499160787554328E-2</v>
      </c>
      <c r="U40" s="20">
        <v>476832</v>
      </c>
      <c r="V40" s="20">
        <v>5521.23783</v>
      </c>
      <c r="W40" s="19">
        <f t="shared" si="6"/>
        <v>1.1579000213911818E-2</v>
      </c>
      <c r="X40" s="18">
        <v>500982</v>
      </c>
      <c r="Y40" s="18">
        <v>4463.990015408921</v>
      </c>
      <c r="Z40" s="17">
        <f t="shared" si="7"/>
        <v>8.9104798483955923E-3</v>
      </c>
      <c r="AA40" s="20">
        <v>486751.12400000001</v>
      </c>
      <c r="AB40" s="20">
        <v>5678.3503859588191</v>
      </c>
      <c r="AC40" s="19">
        <f t="shared" si="8"/>
        <v>1.1665818743869648E-2</v>
      </c>
      <c r="AD40" s="18">
        <v>500869.15</v>
      </c>
      <c r="AE40" s="18">
        <v>10134.351429184999</v>
      </c>
      <c r="AF40" s="17">
        <f t="shared" si="13"/>
        <v>2.0233530911586386E-2</v>
      </c>
      <c r="AG40" s="20">
        <v>510111.34</v>
      </c>
      <c r="AH40" s="20">
        <v>6098.759</v>
      </c>
      <c r="AI40" s="19">
        <f t="shared" si="14"/>
        <v>1.1955740878060072E-2</v>
      </c>
      <c r="AJ40" s="18">
        <v>510111.34</v>
      </c>
      <c r="AK40" s="18">
        <v>10163.2312</v>
      </c>
      <c r="AL40" s="17">
        <f t="shared" si="15"/>
        <v>1.9923554728267755E-2</v>
      </c>
      <c r="AM40" s="20">
        <v>513320.00400000002</v>
      </c>
      <c r="AN40" s="20">
        <v>8148.1518639999995</v>
      </c>
      <c r="AO40" s="19">
        <f t="shared" si="16"/>
        <v>1.5873435285019593E-2</v>
      </c>
    </row>
    <row r="41" spans="1:41" ht="14.45" customHeight="1" x14ac:dyDescent="0.25">
      <c r="A41" s="38" t="s">
        <v>16</v>
      </c>
      <c r="B41" s="21" t="s">
        <v>11</v>
      </c>
      <c r="C41" s="20">
        <v>897076.21299999999</v>
      </c>
      <c r="D41" s="20">
        <v>24819.690374150003</v>
      </c>
      <c r="E41" s="19">
        <f t="shared" si="0"/>
        <v>2.766731523417398E-2</v>
      </c>
      <c r="F41" s="18">
        <v>961434.77799999993</v>
      </c>
      <c r="G41" s="18">
        <v>10580.883632999999</v>
      </c>
      <c r="H41" s="17">
        <f t="shared" si="1"/>
        <v>1.1005305690117234E-2</v>
      </c>
      <c r="I41" s="20">
        <v>1022505.9790000001</v>
      </c>
      <c r="J41" s="20">
        <v>14737.651514699999</v>
      </c>
      <c r="K41" s="19">
        <f t="shared" si="2"/>
        <v>1.441326683401232E-2</v>
      </c>
      <c r="L41" s="18">
        <v>1141456.7489118872</v>
      </c>
      <c r="M41" s="18">
        <v>19049.679258958284</v>
      </c>
      <c r="N41" s="17">
        <f t="shared" si="3"/>
        <v>1.6688919030105793E-2</v>
      </c>
      <c r="O41" s="20">
        <v>1400037.9316551881</v>
      </c>
      <c r="P41" s="20">
        <v>26376.050777763179</v>
      </c>
      <c r="Q41" s="19">
        <f t="shared" si="4"/>
        <v>1.8839525830975323E-2</v>
      </c>
      <c r="R41" s="18">
        <v>1635668.1767190872</v>
      </c>
      <c r="S41" s="18">
        <v>16295.894006967215</v>
      </c>
      <c r="T41" s="17">
        <f t="shared" si="5"/>
        <v>9.9628361295470164E-3</v>
      </c>
      <c r="U41" s="20">
        <v>1846805.7889999994</v>
      </c>
      <c r="V41" s="20">
        <v>24327.649043169527</v>
      </c>
      <c r="W41" s="19">
        <f t="shared" si="6"/>
        <v>1.3172824770244174E-2</v>
      </c>
      <c r="X41" s="18">
        <v>2182289.9610000001</v>
      </c>
      <c r="Y41" s="18">
        <v>39648.995054538231</v>
      </c>
      <c r="Z41" s="17">
        <f t="shared" si="7"/>
        <v>1.8168527447365291E-2</v>
      </c>
      <c r="AA41" s="20">
        <v>2599454.7159000007</v>
      </c>
      <c r="AB41" s="20">
        <v>262355.53653852089</v>
      </c>
      <c r="AC41" s="19">
        <f t="shared" si="8"/>
        <v>0.10092714250176364</v>
      </c>
      <c r="AD41" s="18">
        <v>3110726.5689776251</v>
      </c>
      <c r="AE41" s="18">
        <v>569383.87945159245</v>
      </c>
      <c r="AF41" s="17">
        <f t="shared" si="13"/>
        <v>0.18303887108879738</v>
      </c>
      <c r="AG41" s="20">
        <v>3853477</v>
      </c>
      <c r="AH41" s="20">
        <v>684731.96800000011</v>
      </c>
      <c r="AI41" s="19">
        <f t="shared" si="14"/>
        <v>0.17769198259130653</v>
      </c>
      <c r="AJ41" s="18">
        <v>4987401.8</v>
      </c>
      <c r="AK41" s="18">
        <v>1699800.4934399999</v>
      </c>
      <c r="AL41" s="17">
        <f t="shared" si="15"/>
        <v>0.34081883946867886</v>
      </c>
      <c r="AM41" s="20">
        <v>6001131.6600000001</v>
      </c>
      <c r="AN41" s="20">
        <v>1812262.5398800001</v>
      </c>
      <c r="AO41" s="19">
        <f t="shared" si="16"/>
        <v>0.30198679891652302</v>
      </c>
    </row>
    <row r="42" spans="1:41" ht="14.45" customHeight="1" x14ac:dyDescent="0.25">
      <c r="A42" s="38" t="s">
        <v>15</v>
      </c>
      <c r="B42" s="21" t="s">
        <v>11</v>
      </c>
      <c r="C42" s="20">
        <v>23740.078000000001</v>
      </c>
      <c r="D42" s="20">
        <v>1376.9245240000002</v>
      </c>
      <c r="E42" s="19">
        <f t="shared" si="0"/>
        <v>5.800000000000001E-2</v>
      </c>
      <c r="F42" s="18">
        <v>23241.222000000002</v>
      </c>
      <c r="G42" s="18">
        <v>441.58321800000004</v>
      </c>
      <c r="H42" s="17">
        <f t="shared" si="1"/>
        <v>1.9E-2</v>
      </c>
      <c r="I42" s="20">
        <v>23936.631000000001</v>
      </c>
      <c r="J42" s="20">
        <v>349.71417890999999</v>
      </c>
      <c r="K42" s="19">
        <f t="shared" si="2"/>
        <v>1.4609999999999998E-2</v>
      </c>
      <c r="L42" s="18">
        <v>24173.204000000002</v>
      </c>
      <c r="M42" s="18">
        <v>418.67989327999999</v>
      </c>
      <c r="N42" s="17">
        <f t="shared" si="3"/>
        <v>1.7319999999999999E-2</v>
      </c>
      <c r="O42" s="20">
        <v>23548.822</v>
      </c>
      <c r="P42" s="20">
        <v>399.62350934</v>
      </c>
      <c r="Q42" s="19">
        <f t="shared" si="4"/>
        <v>1.6969999999999999E-2</v>
      </c>
      <c r="R42" s="18">
        <v>22901.499</v>
      </c>
      <c r="S42" s="18">
        <v>335.27794535999999</v>
      </c>
      <c r="T42" s="17">
        <f t="shared" si="5"/>
        <v>1.464E-2</v>
      </c>
      <c r="U42" s="20">
        <v>23295.105</v>
      </c>
      <c r="V42" s="20">
        <v>270.92207114999997</v>
      </c>
      <c r="W42" s="19">
        <f t="shared" si="6"/>
        <v>1.1629999999999998E-2</v>
      </c>
      <c r="X42" s="18">
        <v>23559.827000000001</v>
      </c>
      <c r="Y42" s="18">
        <v>210.69183481498555</v>
      </c>
      <c r="Z42" s="17">
        <f t="shared" si="7"/>
        <v>8.9428430359435804E-3</v>
      </c>
      <c r="AA42" s="20">
        <v>24420.51</v>
      </c>
      <c r="AB42" s="20">
        <v>286.67152522035991</v>
      </c>
      <c r="AC42" s="19">
        <f t="shared" si="8"/>
        <v>1.1738965534313571E-2</v>
      </c>
      <c r="AD42" s="18">
        <v>24636.43</v>
      </c>
      <c r="AE42" s="18">
        <v>502.20426370659999</v>
      </c>
      <c r="AF42" s="17">
        <f t="shared" si="13"/>
        <v>2.0384619999999999E-2</v>
      </c>
      <c r="AG42" s="20">
        <v>22599.737099999998</v>
      </c>
      <c r="AH42" s="20">
        <v>271.197</v>
      </c>
      <c r="AI42" s="19">
        <f t="shared" si="14"/>
        <v>1.2000006849637203E-2</v>
      </c>
      <c r="AJ42" s="18">
        <v>23607.304319999999</v>
      </c>
      <c r="AK42" s="18">
        <v>472.1460864</v>
      </c>
      <c r="AL42" s="17">
        <f t="shared" si="15"/>
        <v>0.02</v>
      </c>
      <c r="AM42" s="20">
        <v>23638.26744</v>
      </c>
      <c r="AN42" s="20">
        <v>378.21227904</v>
      </c>
      <c r="AO42" s="19">
        <f t="shared" si="16"/>
        <v>1.6E-2</v>
      </c>
    </row>
    <row r="43" spans="1:41" ht="14.45" customHeight="1" x14ac:dyDescent="0.25">
      <c r="A43" s="38" t="s">
        <v>14</v>
      </c>
      <c r="B43" s="21" t="s">
        <v>11</v>
      </c>
      <c r="C43" s="20">
        <v>0</v>
      </c>
      <c r="D43" s="20">
        <v>0</v>
      </c>
      <c r="E43" s="20">
        <v>0</v>
      </c>
      <c r="F43" s="18">
        <v>0</v>
      </c>
      <c r="G43" s="18">
        <v>0</v>
      </c>
      <c r="H43" s="18">
        <v>0</v>
      </c>
      <c r="I43" s="20">
        <v>0</v>
      </c>
      <c r="J43" s="20">
        <v>0</v>
      </c>
      <c r="K43" s="20">
        <v>0</v>
      </c>
      <c r="L43" s="18">
        <v>0</v>
      </c>
      <c r="M43" s="18">
        <v>0</v>
      </c>
      <c r="N43" s="18">
        <v>0</v>
      </c>
      <c r="O43" s="20">
        <v>4820.2299999999996</v>
      </c>
      <c r="P43" s="20">
        <v>81.799303099999989</v>
      </c>
      <c r="Q43" s="19">
        <f t="shared" si="4"/>
        <v>1.6969999999999999E-2</v>
      </c>
      <c r="R43" s="18">
        <v>4717.6099999999997</v>
      </c>
      <c r="S43" s="18">
        <v>69.065810399999989</v>
      </c>
      <c r="T43" s="17">
        <f t="shared" si="5"/>
        <v>1.4639999999999999E-2</v>
      </c>
      <c r="U43" s="20">
        <v>5183.5200000000004</v>
      </c>
      <c r="V43" s="20">
        <v>60.284337600000001</v>
      </c>
      <c r="W43" s="19">
        <f t="shared" si="6"/>
        <v>1.163E-2</v>
      </c>
      <c r="X43" s="18">
        <v>5697.2449999999999</v>
      </c>
      <c r="Y43" s="18">
        <v>50.949567772314381</v>
      </c>
      <c r="Z43" s="17">
        <f t="shared" si="7"/>
        <v>8.9428430359435804E-3</v>
      </c>
      <c r="AA43" s="20">
        <v>5507.2</v>
      </c>
      <c r="AB43" s="20">
        <v>64.64883099057171</v>
      </c>
      <c r="AC43" s="19">
        <f t="shared" si="8"/>
        <v>1.1738965534313573E-2</v>
      </c>
      <c r="AD43" s="18">
        <v>5866.69</v>
      </c>
      <c r="AE43" s="18">
        <v>119.59024630779999</v>
      </c>
      <c r="AF43" s="17">
        <f t="shared" si="13"/>
        <v>2.0384619999999999E-2</v>
      </c>
      <c r="AG43" s="20">
        <v>5911.2580200000002</v>
      </c>
      <c r="AH43" s="20">
        <v>70.935000000000002</v>
      </c>
      <c r="AI43" s="19">
        <f t="shared" si="14"/>
        <v>1.1999983719201619E-2</v>
      </c>
      <c r="AJ43" s="18">
        <v>5736.7655999999997</v>
      </c>
      <c r="AK43" s="18">
        <v>114.73531199999999</v>
      </c>
      <c r="AL43" s="17">
        <f t="shared" si="15"/>
        <v>0.02</v>
      </c>
      <c r="AM43" s="20">
        <v>6442.6157999999996</v>
      </c>
      <c r="AN43" s="20">
        <v>103.08185279999999</v>
      </c>
      <c r="AO43" s="19">
        <f t="shared" si="16"/>
        <v>1.6E-2</v>
      </c>
    </row>
    <row r="44" spans="1:41" ht="14.45" customHeight="1" x14ac:dyDescent="0.25">
      <c r="A44" s="38" t="s">
        <v>13</v>
      </c>
      <c r="B44" s="21" t="s">
        <v>11</v>
      </c>
      <c r="C44" s="20">
        <v>114265.66099999999</v>
      </c>
      <c r="D44" s="20">
        <v>6627.4083380000002</v>
      </c>
      <c r="E44" s="19">
        <f>D44/C44</f>
        <v>5.8000000000000003E-2</v>
      </c>
      <c r="F44" s="18">
        <v>115629.954</v>
      </c>
      <c r="G44" s="18">
        <v>2196.969126</v>
      </c>
      <c r="H44" s="17">
        <f>G44/F44</f>
        <v>1.9E-2</v>
      </c>
      <c r="I44" s="20">
        <v>112284.42200000001</v>
      </c>
      <c r="J44" s="20">
        <v>1640.47540542</v>
      </c>
      <c r="K44" s="19">
        <f>J44/I44</f>
        <v>1.461E-2</v>
      </c>
      <c r="L44" s="18">
        <v>115231.929</v>
      </c>
      <c r="M44" s="18">
        <v>1995.81701028</v>
      </c>
      <c r="N44" s="17">
        <f>M44/L44</f>
        <v>1.7319999999999999E-2</v>
      </c>
      <c r="O44" s="20">
        <v>113032.77099999999</v>
      </c>
      <c r="P44" s="20">
        <v>1918.1661238699999</v>
      </c>
      <c r="Q44" s="19">
        <f t="shared" si="4"/>
        <v>1.6969999999999999E-2</v>
      </c>
      <c r="R44" s="18">
        <v>110284.864</v>
      </c>
      <c r="S44" s="18">
        <v>1614.5704089600001</v>
      </c>
      <c r="T44" s="17">
        <f t="shared" si="5"/>
        <v>1.464E-2</v>
      </c>
      <c r="U44" s="20">
        <v>108566.993</v>
      </c>
      <c r="V44" s="20">
        <v>1262.63412859</v>
      </c>
      <c r="W44" s="19">
        <f t="shared" si="6"/>
        <v>1.163E-2</v>
      </c>
      <c r="X44" s="18">
        <v>118520.376</v>
      </c>
      <c r="Y44" s="18">
        <v>1059.9091191290147</v>
      </c>
      <c r="Z44" s="17">
        <f t="shared" si="7"/>
        <v>8.9428430359435804E-3</v>
      </c>
      <c r="AA44" s="20">
        <v>111774.283</v>
      </c>
      <c r="AB44" s="20">
        <v>1312.1144557596115</v>
      </c>
      <c r="AC44" s="19">
        <f t="shared" si="8"/>
        <v>1.1738965534313573E-2</v>
      </c>
      <c r="AD44" s="18">
        <v>109744.79</v>
      </c>
      <c r="AE44" s="18">
        <v>2237.1058411298</v>
      </c>
      <c r="AF44" s="17">
        <f t="shared" si="13"/>
        <v>2.0384619999999999E-2</v>
      </c>
      <c r="AG44" s="20">
        <v>105751.94147999999</v>
      </c>
      <c r="AH44" s="20">
        <v>1269.0229999999999</v>
      </c>
      <c r="AI44" s="19">
        <f t="shared" si="14"/>
        <v>1.1999997184354292E-2</v>
      </c>
      <c r="AJ44" s="18">
        <v>112352.75724000001</v>
      </c>
      <c r="AK44" s="18">
        <v>2247.0551448000001</v>
      </c>
      <c r="AL44" s="17">
        <f t="shared" si="15"/>
        <v>0.02</v>
      </c>
      <c r="AM44" s="20">
        <v>119192.67528</v>
      </c>
      <c r="AN44" s="20">
        <v>1907.08280448</v>
      </c>
      <c r="AO44" s="19">
        <f t="shared" si="16"/>
        <v>1.6E-2</v>
      </c>
    </row>
    <row r="45" spans="1:41" ht="14.45" customHeight="1" x14ac:dyDescent="0.25">
      <c r="A45" s="38" t="s">
        <v>12</v>
      </c>
      <c r="B45" s="21" t="s">
        <v>11</v>
      </c>
      <c r="C45" s="20">
        <v>69108.686000000002</v>
      </c>
      <c r="D45" s="20">
        <v>2251.68807075</v>
      </c>
      <c r="E45" s="19">
        <f>D45/C45</f>
        <v>3.2581838855248964E-2</v>
      </c>
      <c r="F45" s="18">
        <v>71098.631999999998</v>
      </c>
      <c r="G45" s="18">
        <v>920.57928900000002</v>
      </c>
      <c r="H45" s="17">
        <f>G45/F45</f>
        <v>1.294791844940139E-2</v>
      </c>
      <c r="I45" s="20">
        <v>68195.369000000006</v>
      </c>
      <c r="J45" s="20">
        <v>996.33434109000007</v>
      </c>
      <c r="K45" s="19">
        <f>J45/I45</f>
        <v>1.461E-2</v>
      </c>
      <c r="L45" s="18">
        <v>72835.176999999996</v>
      </c>
      <c r="M45" s="18">
        <v>1261.5052656399998</v>
      </c>
      <c r="N45" s="17">
        <f>M45/L45</f>
        <v>1.7319999999999999E-2</v>
      </c>
      <c r="O45" s="20">
        <v>69361.672999999995</v>
      </c>
      <c r="P45" s="20">
        <v>1177.06759081</v>
      </c>
      <c r="Q45" s="19">
        <f t="shared" si="4"/>
        <v>1.6969999999999999E-2</v>
      </c>
      <c r="R45" s="18">
        <v>67803.817999999999</v>
      </c>
      <c r="S45" s="18">
        <v>992.64789552000002</v>
      </c>
      <c r="T45" s="17">
        <f t="shared" si="5"/>
        <v>1.464E-2</v>
      </c>
      <c r="U45" s="20">
        <v>70097.118000000002</v>
      </c>
      <c r="V45" s="20">
        <v>815.22948234</v>
      </c>
      <c r="W45" s="19">
        <f t="shared" si="6"/>
        <v>1.163E-2</v>
      </c>
      <c r="X45" s="18">
        <v>74771.066000000006</v>
      </c>
      <c r="Y45" s="18">
        <v>668.6659068681779</v>
      </c>
      <c r="Z45" s="17">
        <f t="shared" si="7"/>
        <v>8.9428430359435804E-3</v>
      </c>
      <c r="AA45" s="20">
        <v>70632.255000000005</v>
      </c>
      <c r="AB45" s="20">
        <v>829.14960705584758</v>
      </c>
      <c r="AC45" s="19">
        <f t="shared" si="8"/>
        <v>1.1738965534313573E-2</v>
      </c>
      <c r="AD45" s="18">
        <v>71394.77</v>
      </c>
      <c r="AE45" s="18">
        <v>1455.3552564373999</v>
      </c>
      <c r="AF45" s="17">
        <f t="shared" si="13"/>
        <v>2.0384619999999999E-2</v>
      </c>
      <c r="AG45" s="20">
        <v>72557.364000000001</v>
      </c>
      <c r="AH45" s="20">
        <v>870.68799999999999</v>
      </c>
      <c r="AI45" s="19">
        <f t="shared" si="14"/>
        <v>1.1999994928150917E-2</v>
      </c>
      <c r="AJ45" s="18">
        <v>75932.447</v>
      </c>
      <c r="AK45" s="18">
        <v>1573.195684</v>
      </c>
      <c r="AL45" s="17">
        <f t="shared" si="15"/>
        <v>2.0718358832818862E-2</v>
      </c>
      <c r="AM45" s="20">
        <v>76592.111000000004</v>
      </c>
      <c r="AN45" s="20">
        <v>1338.1201680000001</v>
      </c>
      <c r="AO45" s="19">
        <f t="shared" si="16"/>
        <v>1.7470730999958991E-2</v>
      </c>
    </row>
    <row r="46" spans="1:41" ht="14.45" customHeight="1" x14ac:dyDescent="0.25">
      <c r="A46" s="38" t="s">
        <v>10</v>
      </c>
      <c r="B46" s="21" t="s">
        <v>5</v>
      </c>
      <c r="C46" s="20">
        <v>0</v>
      </c>
      <c r="D46" s="20">
        <v>0</v>
      </c>
      <c r="E46" s="20">
        <v>0</v>
      </c>
      <c r="F46" s="18">
        <v>0</v>
      </c>
      <c r="G46" s="18">
        <v>0</v>
      </c>
      <c r="H46" s="18">
        <v>0</v>
      </c>
      <c r="I46" s="20">
        <v>0</v>
      </c>
      <c r="J46" s="20">
        <v>0</v>
      </c>
      <c r="K46" s="20">
        <v>0</v>
      </c>
      <c r="L46" s="18">
        <v>0</v>
      </c>
      <c r="M46" s="18">
        <v>0</v>
      </c>
      <c r="N46" s="18">
        <v>0</v>
      </c>
      <c r="O46" s="20">
        <v>0</v>
      </c>
      <c r="P46" s="20">
        <v>0</v>
      </c>
      <c r="Q46" s="20">
        <v>0</v>
      </c>
      <c r="R46" s="18">
        <v>0</v>
      </c>
      <c r="S46" s="18">
        <v>0</v>
      </c>
      <c r="T46" s="18">
        <v>0</v>
      </c>
      <c r="U46" s="20">
        <v>0</v>
      </c>
      <c r="V46" s="20">
        <v>0</v>
      </c>
      <c r="W46" s="20">
        <v>0</v>
      </c>
      <c r="X46" s="18">
        <v>210.3</v>
      </c>
      <c r="Y46" s="49">
        <v>0</v>
      </c>
      <c r="Z46" s="17">
        <f t="shared" si="7"/>
        <v>0</v>
      </c>
      <c r="AA46" s="20">
        <v>3841.85</v>
      </c>
      <c r="AB46" s="50">
        <v>0</v>
      </c>
      <c r="AC46" s="35">
        <f t="shared" si="8"/>
        <v>0</v>
      </c>
      <c r="AD46" s="18">
        <v>4688</v>
      </c>
      <c r="AE46" s="49">
        <v>0</v>
      </c>
      <c r="AF46" s="17">
        <f t="shared" si="13"/>
        <v>0</v>
      </c>
      <c r="AG46" s="20">
        <v>5986.38</v>
      </c>
      <c r="AH46" s="50">
        <v>0</v>
      </c>
      <c r="AI46" s="35">
        <f t="shared" si="14"/>
        <v>0</v>
      </c>
      <c r="AJ46" s="18">
        <v>0</v>
      </c>
      <c r="AK46" s="18">
        <v>0</v>
      </c>
      <c r="AL46" s="18">
        <v>0</v>
      </c>
      <c r="AM46" s="20">
        <v>0</v>
      </c>
      <c r="AN46" s="20">
        <v>0</v>
      </c>
      <c r="AO46" s="20">
        <v>0</v>
      </c>
    </row>
    <row r="47" spans="1:41" ht="14.45" customHeight="1" x14ac:dyDescent="0.25">
      <c r="A47" s="38" t="s">
        <v>9</v>
      </c>
      <c r="B47" s="21" t="s">
        <v>5</v>
      </c>
      <c r="C47" s="20">
        <v>0</v>
      </c>
      <c r="D47" s="20">
        <v>0</v>
      </c>
      <c r="E47" s="20">
        <v>0</v>
      </c>
      <c r="F47" s="18">
        <v>0</v>
      </c>
      <c r="G47" s="18">
        <v>0</v>
      </c>
      <c r="H47" s="18">
        <v>0</v>
      </c>
      <c r="I47" s="20">
        <v>0</v>
      </c>
      <c r="J47" s="20">
        <v>0</v>
      </c>
      <c r="K47" s="20">
        <v>0</v>
      </c>
      <c r="L47" s="18">
        <v>11042</v>
      </c>
      <c r="M47" s="22">
        <v>0</v>
      </c>
      <c r="N47" s="17">
        <f>M47/L47</f>
        <v>0</v>
      </c>
      <c r="O47" s="20">
        <v>19008</v>
      </c>
      <c r="P47" s="20">
        <v>0</v>
      </c>
      <c r="Q47" s="19">
        <f>P47/O47</f>
        <v>0</v>
      </c>
      <c r="R47" s="18">
        <v>57484</v>
      </c>
      <c r="S47" s="49">
        <v>0</v>
      </c>
      <c r="T47" s="17">
        <f>S47/R47</f>
        <v>0</v>
      </c>
      <c r="U47" s="20">
        <v>137210</v>
      </c>
      <c r="V47" s="50">
        <v>0</v>
      </c>
      <c r="W47" s="19">
        <f>V47/U47</f>
        <v>0</v>
      </c>
      <c r="X47" s="18">
        <v>325769</v>
      </c>
      <c r="Y47" s="18">
        <v>8580.1996400904136</v>
      </c>
      <c r="Z47" s="17">
        <f t="shared" si="7"/>
        <v>2.633829382197328E-2</v>
      </c>
      <c r="AA47" s="20">
        <v>356681</v>
      </c>
      <c r="AB47" s="20">
        <v>13041.841199999999</v>
      </c>
      <c r="AC47" s="19">
        <f t="shared" si="8"/>
        <v>3.6564440494447417E-2</v>
      </c>
      <c r="AD47" s="18">
        <v>388959</v>
      </c>
      <c r="AE47" s="18">
        <v>4352.0290000000005</v>
      </c>
      <c r="AF47" s="17">
        <f t="shared" si="13"/>
        <v>1.1188914512840686E-2</v>
      </c>
      <c r="AG47" s="20">
        <v>382439.52</v>
      </c>
      <c r="AH47" s="20">
        <v>4359.8150000000005</v>
      </c>
      <c r="AI47" s="19">
        <f t="shared" si="14"/>
        <v>1.1400011693352195E-2</v>
      </c>
      <c r="AJ47" s="18">
        <v>484333.68</v>
      </c>
      <c r="AK47" s="18">
        <v>4818.2270399999998</v>
      </c>
      <c r="AL47" s="17">
        <f t="shared" si="15"/>
        <v>9.9481560728958592E-3</v>
      </c>
      <c r="AM47" s="20">
        <v>399729.48</v>
      </c>
      <c r="AN47" s="20">
        <v>3404.221</v>
      </c>
      <c r="AO47" s="19">
        <f t="shared" si="16"/>
        <v>8.5163120818609623E-3</v>
      </c>
    </row>
    <row r="48" spans="1:41" ht="14.45" customHeight="1" x14ac:dyDescent="0.25">
      <c r="A48" s="38" t="s">
        <v>8</v>
      </c>
      <c r="B48" s="21" t="s">
        <v>5</v>
      </c>
      <c r="C48" s="20">
        <v>1128869.93</v>
      </c>
      <c r="D48" s="20">
        <v>591646</v>
      </c>
      <c r="E48" s="19">
        <f>D48/C48</f>
        <v>0.52410466810822043</v>
      </c>
      <c r="F48" s="18">
        <v>1013863.705</v>
      </c>
      <c r="G48" s="18">
        <v>404532</v>
      </c>
      <c r="H48" s="17">
        <f>G48/F48</f>
        <v>0.3990003764855159</v>
      </c>
      <c r="I48" s="20">
        <v>1338520.8149999999</v>
      </c>
      <c r="J48" s="20">
        <v>547455</v>
      </c>
      <c r="K48" s="19">
        <f>J48/I48</f>
        <v>0.4089999900375102</v>
      </c>
      <c r="L48" s="18">
        <v>1785679</v>
      </c>
      <c r="M48" s="18">
        <v>917839</v>
      </c>
      <c r="N48" s="17">
        <f>M48/L48</f>
        <v>0.51399999663993357</v>
      </c>
      <c r="O48" s="20">
        <v>1773698</v>
      </c>
      <c r="P48" s="20">
        <v>822996</v>
      </c>
      <c r="Q48" s="19">
        <f>P48/O48</f>
        <v>0.46400007216561107</v>
      </c>
      <c r="R48" s="18">
        <v>1750533.1410000001</v>
      </c>
      <c r="S48" s="18">
        <v>672519.36600121181</v>
      </c>
      <c r="T48" s="17">
        <f>S48/R48</f>
        <v>0.38417973944613926</v>
      </c>
      <c r="U48" s="20">
        <v>1656912.59</v>
      </c>
      <c r="V48" s="20">
        <v>672519.36600121181</v>
      </c>
      <c r="W48" s="19">
        <f>V48/U48</f>
        <v>0.40588705165262323</v>
      </c>
      <c r="X48" s="18">
        <v>1664893.46</v>
      </c>
      <c r="Y48" s="18">
        <v>576749.35167172819</v>
      </c>
      <c r="Z48" s="17">
        <f t="shared" si="7"/>
        <v>0.34641817361197885</v>
      </c>
      <c r="AA48" s="20">
        <v>1472659.85</v>
      </c>
      <c r="AB48" s="20">
        <v>630298.41580000008</v>
      </c>
      <c r="AC48" s="19">
        <f t="shared" si="8"/>
        <v>0.42800000000000005</v>
      </c>
      <c r="AD48" s="18">
        <v>1503805.54</v>
      </c>
      <c r="AE48" s="18">
        <v>643628.77112000005</v>
      </c>
      <c r="AF48" s="17">
        <f t="shared" si="13"/>
        <v>0.42800000000000005</v>
      </c>
      <c r="AG48" s="20">
        <v>1490350.9210000001</v>
      </c>
      <c r="AH48" s="20">
        <v>637870.19400000002</v>
      </c>
      <c r="AI48" s="19">
        <f t="shared" si="14"/>
        <v>0.42799999987385517</v>
      </c>
      <c r="AJ48" s="18">
        <v>1772043.96</v>
      </c>
      <c r="AK48" s="18">
        <v>758434.81487999996</v>
      </c>
      <c r="AL48" s="17">
        <f t="shared" si="15"/>
        <v>0.42799999999999999</v>
      </c>
      <c r="AM48" s="20">
        <v>1891769.52</v>
      </c>
      <c r="AN48" s="20">
        <v>809677.35499999998</v>
      </c>
      <c r="AO48" s="19">
        <f t="shared" si="16"/>
        <v>0.42800000023258644</v>
      </c>
    </row>
    <row r="49" spans="1:41" ht="14.45" customHeight="1" x14ac:dyDescent="0.25">
      <c r="A49" s="38" t="s">
        <v>7</v>
      </c>
      <c r="B49" s="21" t="s">
        <v>5</v>
      </c>
      <c r="C49" s="20">
        <v>18149.645765030993</v>
      </c>
      <c r="D49" s="20">
        <v>9692</v>
      </c>
      <c r="E49" s="19">
        <f>D49/C49</f>
        <v>0.53400491257375515</v>
      </c>
      <c r="F49" s="18">
        <v>69849</v>
      </c>
      <c r="G49" s="18">
        <v>27870</v>
      </c>
      <c r="H49" s="17">
        <f>G49/F49</f>
        <v>0.39900356483271054</v>
      </c>
      <c r="I49" s="20">
        <v>74411.77</v>
      </c>
      <c r="J49" s="20">
        <v>30434</v>
      </c>
      <c r="K49" s="19">
        <f>J49/I49</f>
        <v>0.40899443730474355</v>
      </c>
      <c r="L49" s="18">
        <v>0</v>
      </c>
      <c r="M49" s="18">
        <v>0</v>
      </c>
      <c r="N49" s="17">
        <v>0</v>
      </c>
      <c r="O49" s="20">
        <v>0</v>
      </c>
      <c r="P49" s="20">
        <v>0</v>
      </c>
      <c r="Q49" s="19">
        <v>0</v>
      </c>
      <c r="R49" s="18">
        <v>77108.740000000005</v>
      </c>
      <c r="S49" s="18">
        <v>80088.212427414837</v>
      </c>
      <c r="T49" s="17">
        <f>S49/R49</f>
        <v>1.0386398795702645</v>
      </c>
      <c r="U49" s="20">
        <v>197316.5</v>
      </c>
      <c r="V49" s="20">
        <v>80088.212427414837</v>
      </c>
      <c r="W49" s="19">
        <f>V49/U49</f>
        <v>0.40588705165262323</v>
      </c>
      <c r="X49" s="18">
        <v>345759</v>
      </c>
      <c r="Y49" s="18">
        <v>119777.2012899042</v>
      </c>
      <c r="Z49" s="17">
        <f t="shared" si="7"/>
        <v>0.34641817361197885</v>
      </c>
      <c r="AA49" s="20">
        <v>420709.25</v>
      </c>
      <c r="AB49" s="20">
        <v>180063.55900000001</v>
      </c>
      <c r="AC49" s="19">
        <f t="shared" si="8"/>
        <v>0.42800000000000005</v>
      </c>
      <c r="AD49" s="18">
        <v>429208.27</v>
      </c>
      <c r="AE49" s="18">
        <v>183701.13956000001</v>
      </c>
      <c r="AF49" s="17">
        <f t="shared" si="13"/>
        <v>0.42799999999999999</v>
      </c>
      <c r="AG49" s="20">
        <v>458818</v>
      </c>
      <c r="AH49" s="20">
        <v>196374.10399999999</v>
      </c>
      <c r="AI49" s="19">
        <f t="shared" si="14"/>
        <v>0.42799999999999999</v>
      </c>
      <c r="AJ49" s="18">
        <v>347790.777</v>
      </c>
      <c r="AK49" s="18">
        <v>148854.452556</v>
      </c>
      <c r="AL49" s="17">
        <f t="shared" si="15"/>
        <v>0.42799999999999999</v>
      </c>
      <c r="AM49" s="20">
        <v>367758.14399999997</v>
      </c>
      <c r="AN49" s="20">
        <v>157400.486</v>
      </c>
      <c r="AO49" s="19">
        <f t="shared" si="16"/>
        <v>0.42800000100065771</v>
      </c>
    </row>
    <row r="50" spans="1:41" ht="14.45" customHeight="1" x14ac:dyDescent="0.25">
      <c r="A50" s="39" t="s">
        <v>6</v>
      </c>
      <c r="B50" s="40" t="s">
        <v>5</v>
      </c>
      <c r="C50" s="41">
        <v>0</v>
      </c>
      <c r="D50" s="41">
        <v>0</v>
      </c>
      <c r="E50" s="41">
        <v>0</v>
      </c>
      <c r="F50" s="42">
        <v>0</v>
      </c>
      <c r="G50" s="42">
        <v>0</v>
      </c>
      <c r="H50" s="42">
        <v>0</v>
      </c>
      <c r="I50" s="41">
        <v>0</v>
      </c>
      <c r="J50" s="41">
        <v>0</v>
      </c>
      <c r="K50" s="41">
        <v>0</v>
      </c>
      <c r="L50" s="42">
        <v>0</v>
      </c>
      <c r="M50" s="42">
        <v>0</v>
      </c>
      <c r="N50" s="42">
        <v>0</v>
      </c>
      <c r="O50" s="41">
        <v>0</v>
      </c>
      <c r="P50" s="41">
        <v>0</v>
      </c>
      <c r="Q50" s="41">
        <v>0</v>
      </c>
      <c r="R50" s="42">
        <v>20877</v>
      </c>
      <c r="S50" s="42">
        <v>7835.8279999999995</v>
      </c>
      <c r="T50" s="43">
        <f>S50/R50</f>
        <v>0.3753330459357187</v>
      </c>
      <c r="U50" s="41">
        <v>41030</v>
      </c>
      <c r="V50" s="41">
        <v>7835.8279999999995</v>
      </c>
      <c r="W50" s="44">
        <f>V50/U50</f>
        <v>0.19097801608579087</v>
      </c>
      <c r="X50" s="42">
        <v>68749.81</v>
      </c>
      <c r="Y50" s="42">
        <v>14647.894579999998</v>
      </c>
      <c r="Z50" s="43">
        <f t="shared" si="7"/>
        <v>0.21306087362277801</v>
      </c>
      <c r="AA50" s="41">
        <v>166241.88</v>
      </c>
      <c r="AB50" s="41">
        <v>41178.383840000002</v>
      </c>
      <c r="AC50" s="44">
        <f t="shared" si="8"/>
        <v>0.24770162512599112</v>
      </c>
      <c r="AD50" s="18">
        <v>189706</v>
      </c>
      <c r="AE50" s="18">
        <v>57473.328000000001</v>
      </c>
      <c r="AF50" s="17">
        <f>AE50/AD50</f>
        <v>0.30295999072248636</v>
      </c>
      <c r="AG50" s="20">
        <v>173433</v>
      </c>
      <c r="AH50" s="20">
        <v>17454.437999999998</v>
      </c>
      <c r="AI50" s="19">
        <f t="shared" si="14"/>
        <v>0.10064081230215702</v>
      </c>
      <c r="AJ50" s="18">
        <v>247031</v>
      </c>
      <c r="AK50" s="18">
        <v>67807.400999999998</v>
      </c>
      <c r="AL50" s="17">
        <f>AK50/AJ50</f>
        <v>0.2744894405965243</v>
      </c>
      <c r="AM50" s="20">
        <v>203592</v>
      </c>
      <c r="AN50" s="20">
        <v>50604.152000000002</v>
      </c>
      <c r="AO50" s="19">
        <f t="shared" si="16"/>
        <v>0.24855668199143385</v>
      </c>
    </row>
    <row r="51" spans="1:41" ht="16.5" thickBot="1" x14ac:dyDescent="0.3">
      <c r="A51" s="3"/>
      <c r="B51" s="3"/>
      <c r="C51" s="16"/>
      <c r="D51" s="16"/>
      <c r="E51" s="16"/>
      <c r="F51" s="16"/>
      <c r="G51" s="16"/>
      <c r="H51" s="16"/>
      <c r="I51" s="16"/>
      <c r="J51" s="16"/>
      <c r="K51" s="16"/>
      <c r="L51" s="16"/>
      <c r="M51" s="16"/>
      <c r="N51" s="16"/>
      <c r="O51" s="16"/>
      <c r="P51" s="16"/>
      <c r="Q51" s="16"/>
      <c r="R51" s="16"/>
      <c r="S51" s="16"/>
      <c r="T51" s="16"/>
      <c r="U51" s="16"/>
      <c r="V51" s="16"/>
      <c r="W51" s="16"/>
      <c r="X51" s="16"/>
      <c r="Y51" s="16"/>
      <c r="Z51" s="16"/>
      <c r="AD51" s="16"/>
      <c r="AE51" s="16"/>
      <c r="AF51" s="16"/>
      <c r="AJ51" s="16"/>
      <c r="AK51" s="16"/>
      <c r="AL51" s="16"/>
    </row>
    <row r="52" spans="1:41" ht="16.5" thickBot="1" x14ac:dyDescent="0.3">
      <c r="B52" s="65" t="s">
        <v>4</v>
      </c>
      <c r="C52" s="56">
        <v>2010</v>
      </c>
      <c r="D52" s="57"/>
      <c r="E52" s="58"/>
      <c r="F52" s="53">
        <v>2011</v>
      </c>
      <c r="G52" s="54"/>
      <c r="H52" s="55"/>
      <c r="I52" s="56">
        <v>2012</v>
      </c>
      <c r="J52" s="57"/>
      <c r="K52" s="58"/>
      <c r="L52" s="53">
        <v>2013</v>
      </c>
      <c r="M52" s="54"/>
      <c r="N52" s="55"/>
      <c r="O52" s="56">
        <v>2014</v>
      </c>
      <c r="P52" s="57"/>
      <c r="Q52" s="58"/>
      <c r="R52" s="53">
        <v>2015</v>
      </c>
      <c r="S52" s="54"/>
      <c r="T52" s="55"/>
      <c r="U52" s="56">
        <v>2016</v>
      </c>
      <c r="V52" s="57"/>
      <c r="W52" s="58"/>
      <c r="X52" s="53">
        <v>2017</v>
      </c>
      <c r="Y52" s="54"/>
      <c r="Z52" s="55"/>
      <c r="AA52" s="56">
        <v>2018</v>
      </c>
      <c r="AB52" s="57"/>
      <c r="AC52" s="58"/>
      <c r="AD52" s="53">
        <v>2019</v>
      </c>
      <c r="AE52" s="54"/>
      <c r="AF52" s="55"/>
      <c r="AG52" s="56">
        <v>2020</v>
      </c>
      <c r="AH52" s="57"/>
      <c r="AI52" s="58"/>
      <c r="AJ52" s="53">
        <v>2021</v>
      </c>
      <c r="AK52" s="54"/>
      <c r="AL52" s="55"/>
      <c r="AM52" s="56">
        <v>2022</v>
      </c>
      <c r="AN52" s="57"/>
      <c r="AO52" s="58"/>
    </row>
    <row r="53" spans="1:41" ht="63.75" thickBot="1" x14ac:dyDescent="0.3">
      <c r="B53" s="66"/>
      <c r="C53" s="15" t="s">
        <v>2</v>
      </c>
      <c r="D53" s="14" t="s">
        <v>3</v>
      </c>
      <c r="E53" s="13" t="s">
        <v>0</v>
      </c>
      <c r="F53" s="36" t="s">
        <v>2</v>
      </c>
      <c r="G53" s="11" t="s">
        <v>1</v>
      </c>
      <c r="H53" s="10" t="s">
        <v>0</v>
      </c>
      <c r="I53" s="15" t="s">
        <v>2</v>
      </c>
      <c r="J53" s="14" t="s">
        <v>1</v>
      </c>
      <c r="K53" s="13" t="s">
        <v>0</v>
      </c>
      <c r="L53" s="12" t="s">
        <v>2</v>
      </c>
      <c r="M53" s="11" t="s">
        <v>1</v>
      </c>
      <c r="N53" s="10" t="s">
        <v>0</v>
      </c>
      <c r="O53" s="15" t="s">
        <v>2</v>
      </c>
      <c r="P53" s="14" t="s">
        <v>1</v>
      </c>
      <c r="Q53" s="13" t="s">
        <v>0</v>
      </c>
      <c r="R53" s="12" t="s">
        <v>2</v>
      </c>
      <c r="S53" s="11" t="s">
        <v>1</v>
      </c>
      <c r="T53" s="10" t="s">
        <v>0</v>
      </c>
      <c r="U53" s="15" t="s">
        <v>2</v>
      </c>
      <c r="V53" s="14" t="s">
        <v>1</v>
      </c>
      <c r="W53" s="13" t="s">
        <v>0</v>
      </c>
      <c r="X53" s="12" t="s">
        <v>2</v>
      </c>
      <c r="Y53" s="11" t="s">
        <v>1</v>
      </c>
      <c r="Z53" s="10" t="s">
        <v>0</v>
      </c>
      <c r="AA53" s="15" t="s">
        <v>2</v>
      </c>
      <c r="AB53" s="14" t="s">
        <v>1</v>
      </c>
      <c r="AC53" s="13" t="s">
        <v>0</v>
      </c>
      <c r="AD53" s="12" t="s">
        <v>2</v>
      </c>
      <c r="AE53" s="11" t="s">
        <v>1</v>
      </c>
      <c r="AF53" s="10" t="s">
        <v>0</v>
      </c>
      <c r="AG53" s="15" t="s">
        <v>2</v>
      </c>
      <c r="AH53" s="14" t="s">
        <v>1</v>
      </c>
      <c r="AI53" s="48" t="s">
        <v>0</v>
      </c>
      <c r="AJ53" s="12" t="s">
        <v>2</v>
      </c>
      <c r="AK53" s="11" t="s">
        <v>1</v>
      </c>
      <c r="AL53" s="10" t="s">
        <v>0</v>
      </c>
      <c r="AM53" s="15" t="s">
        <v>2</v>
      </c>
      <c r="AN53" s="14" t="s">
        <v>1</v>
      </c>
      <c r="AO53" s="48" t="s">
        <v>0</v>
      </c>
    </row>
    <row r="54" spans="1:41" ht="16.5" thickBot="1" x14ac:dyDescent="0.3">
      <c r="B54" s="67"/>
      <c r="C54" s="9">
        <f>SUM(C3:C50)</f>
        <v>47683331.254765034</v>
      </c>
      <c r="D54" s="9">
        <f>SUM(D3:D50)</f>
        <v>20337026.520943768</v>
      </c>
      <c r="E54" s="7">
        <f>D54/C54</f>
        <v>0.42650179812912031</v>
      </c>
      <c r="F54" s="6">
        <f>SUM(F3:F50)</f>
        <v>50022772.165000007</v>
      </c>
      <c r="G54" s="5">
        <f>SUM(G3:G50)</f>
        <v>18107617.760801133</v>
      </c>
      <c r="H54" s="4">
        <f>G54/F54</f>
        <v>0.36198749043881845</v>
      </c>
      <c r="I54" s="9">
        <f>SUM(I3:I50)</f>
        <v>49213733.942000002</v>
      </c>
      <c r="J54" s="9">
        <f>SUM(J3:J50)</f>
        <v>17345358.752357937</v>
      </c>
      <c r="K54" s="7">
        <f>J54/I54</f>
        <v>0.3524495575320501</v>
      </c>
      <c r="L54" s="6">
        <f>SUM(L3:L50)</f>
        <v>49978645.218238771</v>
      </c>
      <c r="M54" s="5">
        <f>SUM(M3:M50)</f>
        <v>18175772.470929071</v>
      </c>
      <c r="N54" s="4">
        <f>M54/L54</f>
        <v>0.36367077161779815</v>
      </c>
      <c r="O54" s="9">
        <f>SUM(O3:O50)</f>
        <v>48522215.347868294</v>
      </c>
      <c r="P54" s="8">
        <f>SUM(P3:P50)</f>
        <v>17900028.66580791</v>
      </c>
      <c r="Q54" s="7">
        <f>P54/O54</f>
        <v>0.36890378020620002</v>
      </c>
      <c r="R54" s="6">
        <f>SUM(R3:R50)</f>
        <v>48948330.851542383</v>
      </c>
      <c r="S54" s="5">
        <f>SUM(S3:S50)</f>
        <v>18574801.013173543</v>
      </c>
      <c r="T54" s="4">
        <f>S54/R54</f>
        <v>0.37947772048672918</v>
      </c>
      <c r="U54" s="9">
        <f>SUM(U3:U50)</f>
        <v>48101912.119144045</v>
      </c>
      <c r="V54" s="8">
        <f>SUM(V3:V50)</f>
        <v>16182260.311965456</v>
      </c>
      <c r="W54" s="7">
        <f>V54/U54</f>
        <v>0.33641615476498055</v>
      </c>
      <c r="X54" s="6">
        <f>SUM(X3:X50)</f>
        <v>50092689.29113429</v>
      </c>
      <c r="Y54" s="5">
        <f>SUM(Y3:Y50)</f>
        <v>15974683.289448095</v>
      </c>
      <c r="Z54" s="4">
        <f>Y54/X54</f>
        <v>0.31890248887626388</v>
      </c>
      <c r="AA54" s="9">
        <f>SUM(AA3:AA50)</f>
        <v>50070772.99516467</v>
      </c>
      <c r="AB54" s="8">
        <f>SUM(AB3:AB50)</f>
        <v>16823335.911396608</v>
      </c>
      <c r="AC54" s="7">
        <f>AB54/AA54</f>
        <v>0.33599113624671295</v>
      </c>
      <c r="AD54" s="6">
        <f>SUM(AD4:AD50)</f>
        <v>51692100.454796441</v>
      </c>
      <c r="AE54" s="5">
        <f>SUM(AE4:AE50)</f>
        <v>18781157.456622202</v>
      </c>
      <c r="AF54" s="4">
        <f>AE54/AD54</f>
        <v>0.36332741930357221</v>
      </c>
      <c r="AG54" s="9">
        <f>SUM(AG3:AG50)</f>
        <v>53416702.425779998</v>
      </c>
      <c r="AH54" s="8">
        <f>SUM(AH3:AH50)</f>
        <v>17172834.790000003</v>
      </c>
      <c r="AI54" s="7">
        <f>AH54/AG54</f>
        <v>0.32148811158571333</v>
      </c>
      <c r="AJ54" s="6">
        <f>SUM(AJ4:AJ50)</f>
        <v>56202212.827466272</v>
      </c>
      <c r="AK54" s="5">
        <f>SUM(AK4:AK50)</f>
        <v>17841896.38335301</v>
      </c>
      <c r="AL54" s="4">
        <f>AK54/AJ54</f>
        <v>0.31745896621767167</v>
      </c>
      <c r="AM54" s="9">
        <f>SUM(AM3:AM50)</f>
        <v>58597855.699839562</v>
      </c>
      <c r="AN54" s="8">
        <f>SUM(AN3:AN50)</f>
        <v>17578642.621789496</v>
      </c>
      <c r="AO54" s="7">
        <f>AN54/AM54</f>
        <v>0.2999878137492602</v>
      </c>
    </row>
    <row r="55" spans="1:41" x14ac:dyDescent="0.25">
      <c r="A55" s="3"/>
      <c r="B55" s="3"/>
    </row>
    <row r="56" spans="1:41" x14ac:dyDescent="0.25">
      <c r="AB56" s="33"/>
    </row>
    <row r="57" spans="1:41" x14ac:dyDescent="0.25">
      <c r="AB57" s="34"/>
    </row>
    <row r="58" spans="1:41" ht="12.6" customHeight="1" x14ac:dyDescent="0.25"/>
    <row r="59" spans="1:41" ht="52.5" customHeight="1" x14ac:dyDescent="0.25"/>
    <row r="60" spans="1:41" ht="52.5" customHeight="1" x14ac:dyDescent="0.25"/>
    <row r="61" spans="1:41" ht="30" customHeight="1" x14ac:dyDescent="0.25"/>
  </sheetData>
  <protectedRanges>
    <protectedRange algorithmName="SHA-512" hashValue="Tha/+Z7VP+mLrGxkRX2COJYSpMiHG3qytsYcau+A1YIPkdFokg0OzrBj3ssxJIPlpxdzrVOtaBq/smv6lR5LHQ==" saltValue="Q2MtKhnk7cf3SVQI8nKNQQ==" spinCount="100000" sqref="B33:Z33 AA10:AC50 A10:Z32 A3:AF3 AD4:AF50 A4:AC9 A34:Z50 AG3:AO50" name="AllowSort"/>
  </protectedRanges>
  <mergeCells count="27">
    <mergeCell ref="AM2:AO2"/>
    <mergeCell ref="AM52:AO52"/>
    <mergeCell ref="O2:Q2"/>
    <mergeCell ref="R2:T2"/>
    <mergeCell ref="AG2:AI2"/>
    <mergeCell ref="AG52:AI52"/>
    <mergeCell ref="AD2:AF2"/>
    <mergeCell ref="AD52:AF52"/>
    <mergeCell ref="X52:Z52"/>
    <mergeCell ref="AA2:AC2"/>
    <mergeCell ref="AA52:AC52"/>
    <mergeCell ref="AJ2:AL2"/>
    <mergeCell ref="AJ52:AL52"/>
    <mergeCell ref="U2:W2"/>
    <mergeCell ref="X2:Z2"/>
    <mergeCell ref="O52:Q52"/>
    <mergeCell ref="B52:B54"/>
    <mergeCell ref="C52:E52"/>
    <mergeCell ref="F52:H52"/>
    <mergeCell ref="I52:K52"/>
    <mergeCell ref="L52:N52"/>
    <mergeCell ref="R52:T52"/>
    <mergeCell ref="U52:W52"/>
    <mergeCell ref="C2:E2"/>
    <mergeCell ref="F2:H2"/>
    <mergeCell ref="I2:K2"/>
    <mergeCell ref="L2:N2"/>
  </mergeCells>
  <dataValidations count="1">
    <dataValidation type="decimal" operator="greaterThanOrEqual" allowBlank="1" showInputMessage="1" showErrorMessage="1" sqref="R47" xr:uid="{00000000-0002-0000-0000-000000000000}">
      <formula1>0</formula1>
    </dataValidation>
  </dataValidations>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af91407e-a3fe-452e-b3a1-d180214b10dc">GHG</Program>
  </documentManagement>
</p:properties>
</file>

<file path=customXml/itemProps1.xml><?xml version="1.0" encoding="utf-8"?>
<ds:datastoreItem xmlns:ds="http://schemas.openxmlformats.org/officeDocument/2006/customXml" ds:itemID="{7D2727C0-AA43-4EFE-A3A8-BC794031BB19}">
  <ds:schemaRefs>
    <ds:schemaRef ds:uri="http://schemas.microsoft.com/sharepoint/v3/contenttype/forms"/>
  </ds:schemaRefs>
</ds:datastoreItem>
</file>

<file path=customXml/itemProps2.xml><?xml version="1.0" encoding="utf-8"?>
<ds:datastoreItem xmlns:ds="http://schemas.openxmlformats.org/officeDocument/2006/customXml" ds:itemID="{18DA55FE-3D87-4D0F-A467-91EFD5E998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91407e-a3fe-452e-b3a1-d180214b10dc"/>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357BC9-3983-4041-AECB-E1B84C803A00}">
  <ds:schemaRefs>
    <ds:schemaRef ds:uri="http://purl.org/dc/elements/1.1/"/>
    <ds:schemaRef ds:uri="http://schemas.microsoft.com/sharepoint/v3"/>
    <ds:schemaRef ds:uri="a1a0681f-cb63-4b8d-afdc-dedbdb8d1bfa"/>
    <ds:schemaRef ds:uri="http://schemas.openxmlformats.org/package/2006/metadata/core-properties"/>
    <ds:schemaRef ds:uri="http://purl.org/dc/terms/"/>
    <ds:schemaRef ds:uri="http://purl.org/dc/dcmitype/"/>
    <ds:schemaRef ds:uri="http://schemas.microsoft.com/office/2006/documentManagement/types"/>
    <ds:schemaRef ds:uri="http://schemas.microsoft.com/office/2006/metadata/properties"/>
    <ds:schemaRef ds:uri="http://schemas.microsoft.com/office/infopath/2007/PartnerControls"/>
    <ds:schemaRef ds:uri="a2b8b030-3377-42d7-9d79-39293898e7a3"/>
    <ds:schemaRef ds:uri="http://www.w3.org/XML/1998/namespace"/>
    <ds:schemaRef ds:uri="af91407e-a3fe-452e-b3a1-d180214b10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2010-2022</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DOUGAN Jackson</dc:creator>
  <cp:lastModifiedBy>ELBEL Elizabeth * DEQ</cp:lastModifiedBy>
  <dcterms:created xsi:type="dcterms:W3CDTF">2020-04-24T00:07:50Z</dcterms:created>
  <dcterms:modified xsi:type="dcterms:W3CDTF">2023-12-12T22:32:56Z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0x0101001EFF8689AC01F1469CD8E5561E2B48E2</vt:lpwstr>
  </property>
  <property fmtid="{D5CDD505-2E9C-101B-9397-08002B2CF9AE}" pid="3" name="MSIP_Label_09b73270-2993-4076-be47-9c78f42a1e84_Enabled">
    <vt:lpwstr>true</vt:lpwstr>
  </property>
  <property fmtid="{D5CDD505-2E9C-101B-9397-08002B2CF9AE}" pid="4" name="MSIP_Label_09b73270-2993-4076-be47-9c78f42a1e84_SetDate">
    <vt:lpwstr>2023-11-02T21:26:45Z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defb5aa5-0316-4564-ab68-0223e30a7737</vt:lpwstr>
  </property>
  <property fmtid="{D5CDD505-2E9C-101B-9397-08002B2CF9AE}" pid="9" name="MSIP_Label_09b73270-2993-4076-be47-9c78f42a1e84_ContentBits">
    <vt:lpwstr>0</vt:lpwstr>
  </property>
</Properties>
</file>