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Y:\!PROGRAMS-SOLID-WASTE-(PSW)\WasteComp\WC23\Report\Outbound\"/>
    </mc:Choice>
  </mc:AlternateContent>
  <xr:revisionPtr revIDLastSave="0" documentId="13_ncr:1_{125303B0-E156-47E2-A132-4CE2054327F5}" xr6:coauthVersionLast="47" xr6:coauthVersionMax="47" xr10:uidLastSave="{00000000-0000-0000-0000-000000000000}"/>
  <bookViews>
    <workbookView xWindow="-110" yWindow="-110" windowWidth="19420" windowHeight="11500" tabRatio="820" xr2:uid="{EAC252C9-A646-4869-8D1E-75052B1D7E23}"/>
  </bookViews>
  <sheets>
    <sheet name="Explanation" sheetId="11" r:id="rId1"/>
    <sheet name="CommodityComposition" sheetId="5" r:id="rId2"/>
    <sheet name="Disposition+CaptureRate" sheetId="6" r:id="rId3"/>
    <sheet name="Composition+DispositionInTons" sheetId="12" r:id="rId4"/>
    <sheet name="AcceptableMaterialPerCommodity" sheetId="10" r:id="rId5"/>
    <sheet name="CaptureRateRequirements" sheetId="14" r:id="rId6"/>
    <sheet name="InboundOutboundCompareTons" sheetId="13"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13" l="1"/>
  <c r="C18" i="13"/>
  <c r="B18" i="13"/>
  <c r="D17" i="13"/>
  <c r="C17" i="13"/>
  <c r="B17" i="13"/>
  <c r="U56" i="12"/>
  <c r="V56" i="12" s="1"/>
  <c r="T55" i="12"/>
  <c r="V55" i="12" s="1"/>
  <c r="S54" i="12"/>
  <c r="V54" i="12" s="1"/>
  <c r="V53" i="12"/>
  <c r="U53" i="12"/>
  <c r="T53" i="12"/>
  <c r="S53" i="12"/>
  <c r="R53" i="12"/>
  <c r="Q53" i="12"/>
  <c r="P53" i="12"/>
  <c r="O53" i="12"/>
  <c r="N53" i="12"/>
  <c r="M53" i="12"/>
  <c r="L53" i="12"/>
  <c r="K53" i="12"/>
  <c r="J53" i="12"/>
  <c r="I53" i="12"/>
  <c r="H53" i="12"/>
  <c r="G53" i="12"/>
  <c r="F53" i="12"/>
  <c r="E53" i="12"/>
  <c r="D53" i="12"/>
  <c r="C53" i="12"/>
  <c r="D52" i="5"/>
  <c r="E52" i="5"/>
  <c r="F52" i="5"/>
  <c r="G52" i="5"/>
  <c r="H52" i="5"/>
  <c r="I52" i="5"/>
  <c r="J52" i="5"/>
  <c r="K52" i="5"/>
  <c r="L52" i="5"/>
  <c r="M52" i="5"/>
  <c r="N52" i="5"/>
  <c r="O52" i="5"/>
  <c r="P52" i="5"/>
  <c r="Q52" i="5"/>
  <c r="R52" i="5"/>
  <c r="C52" i="5"/>
</calcChain>
</file>

<file path=xl/sharedStrings.xml><?xml version="1.0" encoding="utf-8"?>
<sst xmlns="http://schemas.openxmlformats.org/spreadsheetml/2006/main" count="750" uniqueCount="228">
  <si>
    <t>Total</t>
  </si>
  <si>
    <t>Glass</t>
  </si>
  <si>
    <t>All commingle OK (2023 list)</t>
  </si>
  <si>
    <t>All not commingle-OK</t>
  </si>
  <si>
    <t>Total paper</t>
  </si>
  <si>
    <t>Total plastic</t>
  </si>
  <si>
    <t>Aluminum</t>
  </si>
  <si>
    <t>Garbage</t>
  </si>
  <si>
    <t>Mixed Scrap Paper</t>
  </si>
  <si>
    <t>Paper commingle OK</t>
  </si>
  <si>
    <t>Corrugated cardboard/brown paper</t>
  </si>
  <si>
    <t>Hi-grade printing paper</t>
  </si>
  <si>
    <t>All drink boxes</t>
  </si>
  <si>
    <t>Gable top beverage carton</t>
  </si>
  <si>
    <t>Aseptic Drink Cartons</t>
  </si>
  <si>
    <t>Paperbacks, low-grade paper products</t>
  </si>
  <si>
    <t>Plastic deposit bottles</t>
  </si>
  <si>
    <t>Other plastic bottles, jars</t>
  </si>
  <si>
    <t>Other curb-acceptable RPCs</t>
  </si>
  <si>
    <t>Total metal</t>
  </si>
  <si>
    <t>Deposit aluminum beverage cans</t>
  </si>
  <si>
    <t>Other aluminum beverage cans</t>
  </si>
  <si>
    <t>Aluminum foil/pet cans</t>
  </si>
  <si>
    <t>Other aluminum</t>
  </si>
  <si>
    <t>Deposit steel/bimetal cans</t>
  </si>
  <si>
    <t>Other steel/bimetal cans</t>
  </si>
  <si>
    <t>Other tinned cans, empty aerosol cans</t>
  </si>
  <si>
    <t>Nonferrous metal except aluminum</t>
  </si>
  <si>
    <t>Other ferrous, white goods, oil filters</t>
  </si>
  <si>
    <t>Mixed ferrous/nonferrous/other material</t>
  </si>
  <si>
    <t>Deposit beverage glass</t>
  </si>
  <si>
    <t>Other glass bottles, jars</t>
  </si>
  <si>
    <t>NR Glass (window, auto, glassware)</t>
  </si>
  <si>
    <t>Non-curbside material (not comingled OK)</t>
  </si>
  <si>
    <t>Polycoats, freezer, cups, plates, takeout</t>
  </si>
  <si>
    <t>Hard-covered books</t>
  </si>
  <si>
    <t>NR Covered Paper PKG, PWP, FSW</t>
  </si>
  <si>
    <t>NR Paper Products</t>
  </si>
  <si>
    <t>Other RPCs not curb-OK</t>
  </si>
  <si>
    <t>Bulky other rigid plastic PKG</t>
  </si>
  <si>
    <t>Block foam plastic PKG</t>
  </si>
  <si>
    <t>Other rigid plastic PKG + FSW</t>
  </si>
  <si>
    <t>Bulky rigid plastic products</t>
  </si>
  <si>
    <t>Other rigid plastic products not FSW</t>
  </si>
  <si>
    <t>PKG and FSW that is mixed plastic/matl.</t>
  </si>
  <si>
    <t>Mixed plastic/materials products</t>
  </si>
  <si>
    <t>Film plastic</t>
  </si>
  <si>
    <t>Recyclable film plastic</t>
  </si>
  <si>
    <t>Recyclable film product</t>
  </si>
  <si>
    <t>NR film PKG, FSW</t>
  </si>
  <si>
    <t>NR film products</t>
  </si>
  <si>
    <t>Yard debris</t>
  </si>
  <si>
    <t>Wood</t>
  </si>
  <si>
    <t>Food</t>
  </si>
  <si>
    <t>Disposable diapers</t>
  </si>
  <si>
    <t>Textiles</t>
  </si>
  <si>
    <t>Medical waste</t>
  </si>
  <si>
    <t>Batteries</t>
  </si>
  <si>
    <t>Other hazardous materials</t>
  </si>
  <si>
    <t>Corrugated Cardboard</t>
  </si>
  <si>
    <t>Mixed scrap paper</t>
  </si>
  <si>
    <t>Rigid plastic containers</t>
  </si>
  <si>
    <t>Steel (tinned) cans</t>
  </si>
  <si>
    <t>Other  scrap  metal</t>
  </si>
  <si>
    <t>OK in commingle? (2023 list)</t>
  </si>
  <si>
    <t>Yes</t>
  </si>
  <si>
    <t>Partial*</t>
  </si>
  <si>
    <t>No</t>
  </si>
  <si>
    <t>Plastic commingle OK</t>
  </si>
  <si>
    <t>Paper not commingle OK</t>
  </si>
  <si>
    <t>Plastic not commingle OK</t>
  </si>
  <si>
    <t>Acceptable</t>
  </si>
  <si>
    <t>Other covered curb-ok paper</t>
  </si>
  <si>
    <t>Other nonrecyclables</t>
  </si>
  <si>
    <t>Total Acceptable</t>
  </si>
  <si>
    <t>Partial</t>
  </si>
  <si>
    <t>Marginal</t>
  </si>
  <si>
    <t>Total Marginal</t>
  </si>
  <si>
    <t>Total Not Acceptable</t>
  </si>
  <si>
    <t>↓Material                       Commodity →</t>
  </si>
  <si>
    <t xml:space="preserve">PET bottles </t>
  </si>
  <si>
    <t>2023 study Acceptable</t>
  </si>
  <si>
    <t>2023 study Marginal</t>
  </si>
  <si>
    <t>2023 study Not acceptable</t>
  </si>
  <si>
    <t>HDPE bottles</t>
  </si>
  <si>
    <t>Aluminum cans</t>
  </si>
  <si>
    <t>Cardboard &amp; kraft paper</t>
  </si>
  <si>
    <t>Drink cartons (aseptics + gable tops)</t>
  </si>
  <si>
    <t>HDPE  and PP tubs and pails up to 2 gallons excluding flower pots</t>
  </si>
  <si>
    <t>HDPE  and PP tubs and pails 2 to 5 gallons excluding flower pots</t>
  </si>
  <si>
    <t>HDPE + PP flower pots up to 2 gallons</t>
  </si>
  <si>
    <t>HDPE + PP flower pots 2 to 5 gallons</t>
  </si>
  <si>
    <t>Steel ("tinned") cans</t>
  </si>
  <si>
    <t>Other scrap metal</t>
  </si>
  <si>
    <t>Closest matching waste composition category</t>
  </si>
  <si>
    <t>Printing and writing paper + other paper packaging</t>
  </si>
  <si>
    <t>Not acceptable</t>
  </si>
  <si>
    <t>Pass</t>
  </si>
  <si>
    <t>Fail</t>
  </si>
  <si>
    <t>All drink cartons</t>
  </si>
  <si>
    <t>Other paper acceptable in comminlged</t>
  </si>
  <si>
    <t>Commingled-acceptable plastic tubs and pails</t>
  </si>
  <si>
    <t>All aluminum cans</t>
  </si>
  <si>
    <t>All steel cans</t>
  </si>
  <si>
    <t>All other scrap metal</t>
  </si>
  <si>
    <t>Standard 7/1/2025</t>
  </si>
  <si>
    <t>Standard 1/1/2028</t>
  </si>
  <si>
    <t>Meets 2025 standard</t>
  </si>
  <si>
    <t>Material from capture rate rule table</t>
  </si>
  <si>
    <t>Film Plastic</t>
  </si>
  <si>
    <t>Mixed Resins</t>
  </si>
  <si>
    <t>Composition and contamination rate of commodities and waste streams produced by Oregon commingled recycling processing facilities</t>
  </si>
  <si>
    <t xml:space="preserve">Disposition and capture rate by material. </t>
  </si>
  <si>
    <t>PET Plastic</t>
  </si>
  <si>
    <t>HDPE-Natural (clear) Plastic</t>
  </si>
  <si>
    <t>HDPE Colored Plastic</t>
  </si>
  <si>
    <t>PP Polyprop-ylene</t>
  </si>
  <si>
    <t>Bulky Rigid Plastic</t>
  </si>
  <si>
    <t>Steel (tinned) Cans</t>
  </si>
  <si>
    <t>Other Scrap Metal</t>
  </si>
  <si>
    <t>Garbage/ Residue</t>
  </si>
  <si>
    <t>Container Glass</t>
  </si>
  <si>
    <t>Glass Fines</t>
  </si>
  <si>
    <t>The main purposes of the study were to determine the composition and contamination rates in each commodity being sent to a recycling end market, and also the capture rate for each material.</t>
  </si>
  <si>
    <t>"Capture rate" is defined as the percentage of a material that is properly sorted out and sent to an appropriate end market of all of that material entering the facility.</t>
  </si>
  <si>
    <t>1= "Acceptable", 2="Marginal", 3="Not accepable in the commodity"</t>
  </si>
  <si>
    <t>ISRI specifications</t>
  </si>
  <si>
    <r>
      <t>Materials that are "</t>
    </r>
    <r>
      <rPr>
        <b/>
        <sz val="11"/>
        <color theme="1"/>
        <rFont val="Arial"/>
        <family val="2"/>
      </rPr>
      <t>acceptable</t>
    </r>
    <r>
      <rPr>
        <sz val="11"/>
        <color theme="1"/>
        <rFont val="Arial"/>
        <family val="2"/>
      </rPr>
      <t>" in a commodity  have the number "1" and are unshaded.  These are the materials that and end-user wants in that commodity, and will become incorporated into a final produce, such as corrugated cardboard in a cardboard bale.</t>
    </r>
  </si>
  <si>
    <r>
      <t>Tab "</t>
    </r>
    <r>
      <rPr>
        <b/>
        <sz val="12"/>
        <color theme="1"/>
        <rFont val="Arial"/>
        <family val="2"/>
      </rPr>
      <t>Composition+DispositionInTons</t>
    </r>
    <r>
      <rPr>
        <sz val="11"/>
        <color theme="1"/>
        <rFont val="Arial"/>
        <family val="2"/>
      </rPr>
      <t>" gives the same information as both of the tables discussed above, except in tons rather than percentages. The tons are for just the 8 facilities that participated in the study, but these 8 facilities handled 94% of the commingled recycling in Oregon.</t>
    </r>
  </si>
  <si>
    <r>
      <t>Tab "</t>
    </r>
    <r>
      <rPr>
        <b/>
        <sz val="12"/>
        <color theme="1"/>
        <rFont val="Arial"/>
        <family val="2"/>
      </rPr>
      <t>AcceptableMaterialPerCommodity</t>
    </r>
    <r>
      <rPr>
        <sz val="11"/>
        <color theme="1"/>
        <rFont val="Arial"/>
        <family val="2"/>
      </rPr>
      <t>" shows how we scored whether a particular material was "acceptable" in a commodity, "marginal" in a commodity, or "not acceptable" in a commodity.</t>
    </r>
  </si>
  <si>
    <t>Matrix showing what materials are acceptable, marginal, or not acceptable in each commodity stream, as used in the analysis for this study</t>
  </si>
  <si>
    <t>Abbreviations</t>
  </si>
  <si>
    <t>FSW = Food Serviceware</t>
  </si>
  <si>
    <t>PWP = Printing and Writing Paper</t>
  </si>
  <si>
    <t>PKG = Packaging</t>
  </si>
  <si>
    <t>This study was conducted by collecting representative samples of the commodities and waste streams produced by eight Oregon facilities that accept commingled recyclable material and sort that material into separate commodities, waste streams or in some cases pass mixtures of materials on to other facilities to finish sorting.</t>
  </si>
  <si>
    <r>
      <t>Tab "</t>
    </r>
    <r>
      <rPr>
        <b/>
        <sz val="11"/>
        <color theme="1"/>
        <rFont val="Arial"/>
        <family val="2"/>
      </rPr>
      <t>CaptureRateRequirements</t>
    </r>
    <r>
      <rPr>
        <sz val="11"/>
        <color theme="1"/>
        <rFont val="Arial"/>
        <family val="2"/>
      </rPr>
      <t>" shows the standards for capture rates that commingled recycling processing facilities are required to meet for different commodities, as adopted by rule in 2024 under Oregon's Recycling Modernization Act. One set of standards are required to be met as of July 1, 2025, and a more stringent set of standards will go into effect on January 1, 2028, unless the rules are amended. The specific commodity categories adopted in rule in 2024 did not exactly match the commodity categories used in the study, so this table uses the closest match for each category to the study commodity categories, and shows how much of the material in the commodity is either acceptable, marginal, or not acceptable. Only corrugated cardboard meets any of the standards on average, although drink boxes come close on average, and might be met by some of the processing facilities.</t>
    </r>
  </si>
  <si>
    <t>The tables CommodityComposition, Disposition+CaptureRate, and Composition+DispositionInTons all have “OK in commingle? (2023 list)” columns, which indicates if a materials was acceptable in commingled recycling stream when this study was completed in 2023. The “2023 list” is based on Metro’s list of acceptable commingled materials in 2023, and more detail can be found in the “categorizing contaminants” section of the Inbound Commingled Recycling Study 2023.</t>
  </si>
  <si>
    <t>Plastic Film</t>
  </si>
  <si>
    <t>Number of samples for each commodity  →</t>
  </si>
  <si>
    <t>Garbage, Film, Glass combined</t>
  </si>
  <si>
    <t>Below shows groups of materials combined</t>
  </si>
  <si>
    <t>Rigid plastic combined</t>
  </si>
  <si>
    <t>NR = Not Recyclable</t>
  </si>
  <si>
    <t>Other RPCs not commingle-OK</t>
  </si>
  <si>
    <t>Nonrecyclable film PKG, FSW</t>
  </si>
  <si>
    <t>Nonrecyclable film products</t>
  </si>
  <si>
    <t>RPC = Rigid Plastic Container</t>
  </si>
  <si>
    <t>CommingleOK2023</t>
  </si>
  <si>
    <t>OCC</t>
  </si>
  <si>
    <t>MSP</t>
  </si>
  <si>
    <t>PET</t>
  </si>
  <si>
    <t>HDPE-Nat</t>
  </si>
  <si>
    <t>HDPE-Col</t>
  </si>
  <si>
    <t>PP</t>
  </si>
  <si>
    <t>PLMix</t>
  </si>
  <si>
    <t>BulkyPlas</t>
  </si>
  <si>
    <t>AL</t>
  </si>
  <si>
    <t>TC</t>
  </si>
  <si>
    <t>SCM</t>
  </si>
  <si>
    <t>GarbFilmGlass</t>
  </si>
  <si>
    <t>Garb</t>
  </si>
  <si>
    <t>Film</t>
  </si>
  <si>
    <r>
      <t>↓</t>
    </r>
    <r>
      <rPr>
        <sz val="11"/>
        <color rgb="FF000000"/>
        <rFont val="Arial"/>
        <family val="2"/>
      </rPr>
      <t xml:space="preserve">Material                       Commodity </t>
    </r>
    <r>
      <rPr>
        <b/>
        <sz val="11"/>
        <color rgb="FF000000"/>
        <rFont val="Arial"/>
        <family val="2"/>
      </rPr>
      <t>→</t>
    </r>
  </si>
  <si>
    <t>Total Tons</t>
  </si>
  <si>
    <t>Clear HDPE</t>
  </si>
  <si>
    <t>Colored HDPE</t>
  </si>
  <si>
    <t>PP Plastic</t>
  </si>
  <si>
    <t>Bulky Plastic</t>
  </si>
  <si>
    <t>Nonrecyclable Paper Products</t>
  </si>
  <si>
    <t>Other RPCs not commingled-OK</t>
  </si>
  <si>
    <t>Nonrecyclable  film PKG, FSW</t>
  </si>
  <si>
    <t>RigidPlas</t>
  </si>
  <si>
    <t>*Partial: Scrap metal is not acceptable in commingled if heavier than 10 pounds or longer than 18 inches</t>
  </si>
  <si>
    <t>Material</t>
  </si>
  <si>
    <t>Total Percent</t>
  </si>
  <si>
    <t>This table shows the percentage of each material that ended up in each commodity. Rows total to 100%</t>
  </si>
  <si>
    <t>Color code</t>
  </si>
  <si>
    <t>Acceptable in commodity - white</t>
  </si>
  <si>
    <t>Marginal in commodity - light yellow</t>
  </si>
  <si>
    <t>Not acceptable in commodity - light brown</t>
  </si>
  <si>
    <t>NotAccept</t>
  </si>
  <si>
    <t>TOTAL</t>
  </si>
  <si>
    <t>Acceptable in commodity - white (1)</t>
  </si>
  <si>
    <t>Marginal in commodity - light yellow (2)</t>
  </si>
  <si>
    <t>Not acceptable in commodity - light brown (3)</t>
  </si>
  <si>
    <r>
      <rPr>
        <sz val="14"/>
        <color theme="1"/>
        <rFont val="Arial"/>
        <family val="2"/>
      </rPr>
      <t>Composition and Disposition in Tons.</t>
    </r>
    <r>
      <rPr>
        <b/>
        <sz val="14"/>
        <color theme="1"/>
        <rFont val="Arial"/>
        <family val="2"/>
      </rPr>
      <t xml:space="preserve"> </t>
    </r>
    <r>
      <rPr>
        <sz val="12"/>
        <color theme="1"/>
        <rFont val="Arial"/>
        <family val="2"/>
      </rPr>
      <t>These are the tons from the 8 facilities participating in the study, and represent approximately 94% of all commingled material collected and sorted from Oregon</t>
    </r>
  </si>
  <si>
    <t>Other commingle-acceptable RPCs</t>
  </si>
  <si>
    <t>Other Commingle-acceptable RPCs</t>
  </si>
  <si>
    <t>Other covered commingle-ok paper</t>
  </si>
  <si>
    <t>Other ccommingle-acceptable RPCs</t>
  </si>
  <si>
    <r>
      <t>"</t>
    </r>
    <r>
      <rPr>
        <b/>
        <sz val="11"/>
        <color theme="1"/>
        <rFont val="Arial"/>
        <family val="2"/>
      </rPr>
      <t>Not acceptable</t>
    </r>
    <r>
      <rPr>
        <sz val="11"/>
        <color theme="1"/>
        <rFont val="Arial"/>
        <family val="2"/>
      </rPr>
      <t>" materials are those materials that are completely unwanted in the commodity and that may significantly devalue the commodity, and is similar to the "prohibited" classification in the ISRI specifications. Examples include any material that is not paper in a corrugated cardboard bale.  In the "AcceptableMaterialPerCommodity tab, they have the number 3 and are shaded light brown.</t>
    </r>
  </si>
  <si>
    <t>Comparison of total tons of each material from the inbound and outbound commingled recycling studies</t>
  </si>
  <si>
    <t>Inbound tons</t>
  </si>
  <si>
    <t>Outbound tons</t>
  </si>
  <si>
    <t>Outbound adjusted to match inbound total</t>
  </si>
  <si>
    <t>Summary Total</t>
  </si>
  <si>
    <t>Total paper OK in commingled</t>
  </si>
  <si>
    <t>Total plastic OK in commingled</t>
  </si>
  <si>
    <t>Total all metal</t>
  </si>
  <si>
    <t>Total everything else</t>
  </si>
  <si>
    <t>Total all paper</t>
  </si>
  <si>
    <t>Total all plastic</t>
  </si>
  <si>
    <t>Total all other materials</t>
  </si>
  <si>
    <t>Total paper not OK in commingled</t>
  </si>
  <si>
    <t>Total plastic not OK in commingled</t>
  </si>
  <si>
    <t>Total accepted in commingled</t>
  </si>
  <si>
    <t>Total not accepted in commingled</t>
  </si>
  <si>
    <t>Individual materials</t>
  </si>
  <si>
    <t>Corrugated Cardboard/brown paper</t>
  </si>
  <si>
    <t>Gable Top Beverage Carton</t>
  </si>
  <si>
    <t>Other curb-acceptable RPCs + small tubs</t>
  </si>
  <si>
    <t>Mixed ferrous/nonferrous + Mixed metal/material</t>
  </si>
  <si>
    <t>Polycoats, freezer boxes, cups, plates, take-out</t>
  </si>
  <si>
    <t>Recyclable Film Product</t>
  </si>
  <si>
    <t>NR film products + garbage bags</t>
  </si>
  <si>
    <t>hazardous materials</t>
  </si>
  <si>
    <t>other nonrecyclables</t>
  </si>
  <si>
    <t>Note - material categories from the inbound study have been combined to match the fewer number of material categories in the outbound study.</t>
  </si>
  <si>
    <t>This Excel file contains 6 tables showing results from the study.</t>
  </si>
  <si>
    <r>
      <t>Tab "</t>
    </r>
    <r>
      <rPr>
        <b/>
        <sz val="12"/>
        <color theme="1"/>
        <rFont val="Arial"/>
        <family val="2"/>
      </rPr>
      <t>CommodityComposition</t>
    </r>
    <r>
      <rPr>
        <sz val="11"/>
        <color theme="1"/>
        <rFont val="Arial"/>
        <family val="2"/>
      </rPr>
      <t>" shows the composition of the various commodities and wastestreams produced by commingled recycling processing facilities (CRPFs) from the commingled materials they receive.</t>
    </r>
  </si>
  <si>
    <r>
      <t>Tab "</t>
    </r>
    <r>
      <rPr>
        <b/>
        <sz val="11"/>
        <color theme="1"/>
        <rFont val="Arial"/>
        <family val="2"/>
      </rPr>
      <t>InboundOutboundCompareTons</t>
    </r>
    <r>
      <rPr>
        <sz val="11"/>
        <color theme="1"/>
        <rFont val="Arial"/>
        <family val="2"/>
      </rPr>
      <t>" compares the total tonnage of each material entering commingled recycling processing facilities as estimated in the inbound commingled recycling composition study with the total tonnage leaving the processing facilities in all commodities and waste streams as estimated in this outbound study. The two sets of estimates were expected to be similar but not identical due to the factors discussed in the outbound report. The two studies were conducted using completely different crews.</t>
    </r>
  </si>
  <si>
    <r>
      <t>"</t>
    </r>
    <r>
      <rPr>
        <b/>
        <sz val="11"/>
        <color theme="1"/>
        <rFont val="Arial"/>
        <family val="2"/>
      </rPr>
      <t>Marginal</t>
    </r>
    <r>
      <rPr>
        <sz val="11"/>
        <color theme="1"/>
        <rFont val="Arial"/>
        <family val="2"/>
      </rPr>
      <t>" materials are those are not specifically wanted, but generally will not significantly impair the recycling process and/or some of which could successfully get incorporated into the final product. Examples include hard-cover books or freezer boxes with wet-strength paper in a corrugated cardboard bale. This is the equivalent of an “outthrow” in the Recycling Materials Association ISRI specifications. In the "AcceptableMaterialPerCommodity tab, they have the number 2 and are shaded yellow.</t>
    </r>
  </si>
  <si>
    <r>
      <t>Tab ""</t>
    </r>
    <r>
      <rPr>
        <b/>
        <sz val="12"/>
        <color theme="1"/>
        <rFont val="Arial"/>
        <family val="2"/>
      </rPr>
      <t>Disposition+CaptureRate</t>
    </r>
    <r>
      <rPr>
        <sz val="11"/>
        <color theme="1"/>
        <rFont val="Arial"/>
        <family val="2"/>
      </rPr>
      <t>" show where each material entering the CRPFs in the commingled recycling stream ends up, and what percentage ends up in commodities where they will be used versus the percentage that end up as contaminants in the wrong commodity or in the disposed residue.</t>
    </r>
  </si>
  <si>
    <t>Visit DEQ’s Civil Rights and Environmental Justice page.</t>
  </si>
  <si>
    <t>DEQ does not discriminate on the basis of race, color, national origin, disability, age, sex, religion, sexual orientation, gender identity, or marital status in the administration of its programs and activities.</t>
  </si>
  <si>
    <t>Non-discrimination statement</t>
  </si>
  <si>
    <t>2023 Oregon Outbound Commingled Recycling Composition Study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</si>
</sst>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Aptos Narrow"/>
      <family val="2"/>
      <scheme val="minor"/>
    </font>
    <font>
      <sz val="10"/>
      <color indexed="8"/>
      <name val="Arial"/>
      <family val="2"/>
    </font>
    <font>
      <sz val="10"/>
      <color indexed="8"/>
      <name val="Arial"/>
      <family val="2"/>
    </font>
    <font>
      <b/>
      <sz val="10"/>
      <color rgb="FF000000"/>
      <name val="Arial"/>
      <family val="2"/>
    </font>
    <font>
      <sz val="10"/>
      <color rgb="FF000000"/>
      <name val="Arial"/>
      <family val="2"/>
    </font>
    <font>
      <sz val="11"/>
      <color theme="1"/>
      <name val="Aptos Narrow"/>
      <family val="2"/>
      <scheme val="minor"/>
    </font>
    <font>
      <sz val="11"/>
      <color theme="1"/>
      <name val="Arial"/>
      <family val="2"/>
    </font>
    <font>
      <sz val="11"/>
      <color indexed="8"/>
      <name val="Arial"/>
      <family val="2"/>
    </font>
    <font>
      <sz val="10"/>
      <name val="Arial"/>
      <family val="2"/>
    </font>
    <font>
      <b/>
      <sz val="11"/>
      <color theme="1"/>
      <name val="Arial"/>
      <family val="2"/>
    </font>
    <font>
      <u/>
      <sz val="11"/>
      <color theme="10"/>
      <name val="Aptos Narrow"/>
      <family val="2"/>
      <scheme val="minor"/>
    </font>
    <font>
      <b/>
      <sz val="12"/>
      <color theme="1"/>
      <name val="Arial"/>
      <family val="2"/>
    </font>
    <font>
      <b/>
      <u/>
      <sz val="11"/>
      <color theme="10"/>
      <name val="Arial"/>
      <family val="2"/>
    </font>
    <font>
      <sz val="11"/>
      <name val="Arial"/>
      <family val="2"/>
    </font>
    <font>
      <sz val="11"/>
      <color rgb="FF000000"/>
      <name val="Arial"/>
      <family val="2"/>
    </font>
    <font>
      <sz val="10"/>
      <color indexed="8"/>
      <name val="Arial"/>
      <family val="2"/>
    </font>
    <font>
      <b/>
      <sz val="11"/>
      <color rgb="FF000000"/>
      <name val="Arial"/>
      <family val="2"/>
    </font>
    <font>
      <b/>
      <sz val="11"/>
      <color indexed="8"/>
      <name val="Arial"/>
      <family val="2"/>
    </font>
    <font>
      <sz val="12"/>
      <color indexed="8"/>
      <name val="Arial"/>
      <family val="2"/>
    </font>
    <font>
      <sz val="12"/>
      <color theme="1"/>
      <name val="Arial"/>
      <family val="2"/>
    </font>
    <font>
      <b/>
      <sz val="12"/>
      <color indexed="8"/>
      <name val="Arial"/>
      <family val="2"/>
    </font>
    <font>
      <b/>
      <sz val="12"/>
      <color rgb="FF000000"/>
      <name val="Arial"/>
      <family val="2"/>
    </font>
    <font>
      <b/>
      <sz val="14"/>
      <color theme="1"/>
      <name val="Arial"/>
      <family val="2"/>
    </font>
    <font>
      <sz val="14"/>
      <color theme="1"/>
      <name val="Arial"/>
      <family val="2"/>
    </font>
    <font>
      <b/>
      <sz val="14"/>
      <color indexed="8"/>
      <name val="Arial"/>
      <family val="2"/>
    </font>
    <font>
      <b/>
      <sz val="14"/>
      <color rgb="FF000000"/>
      <name val="Arial"/>
      <family val="2"/>
    </font>
    <font>
      <b/>
      <sz val="10"/>
      <color rgb="FF843C0C"/>
      <name val="Arial"/>
      <family val="2"/>
    </font>
    <font>
      <b/>
      <sz val="18"/>
      <color theme="1"/>
      <name val="Arial"/>
      <family val="2"/>
    </font>
    <font>
      <sz val="16"/>
      <color theme="1"/>
      <name val="Arial"/>
      <family val="2"/>
    </font>
  </fonts>
  <fills count="5">
    <fill>
      <patternFill patternType="none"/>
    </fill>
    <fill>
      <patternFill patternType="gray125"/>
    </fill>
    <fill>
      <patternFill patternType="solid">
        <fgColor rgb="FFDCBD97"/>
        <bgColor indexed="64"/>
      </patternFill>
    </fill>
    <fill>
      <patternFill patternType="solid">
        <fgColor rgb="FFFFFFB0"/>
        <bgColor indexed="64"/>
      </patternFill>
    </fill>
    <fill>
      <patternFill patternType="solid">
        <fgColor indexed="22"/>
        <bgColor indexed="0"/>
      </patternFill>
    </fill>
  </fills>
  <borders count="15">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top style="thin">
        <color indexed="22"/>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medium">
        <color indexed="64"/>
      </bottom>
      <diagonal/>
    </border>
    <border>
      <left style="thin">
        <color indexed="22"/>
      </left>
      <right style="thin">
        <color indexed="22"/>
      </right>
      <top/>
      <bottom style="thin">
        <color indexed="22"/>
      </bottom>
      <diagonal/>
    </border>
    <border>
      <left style="thin">
        <color indexed="22"/>
      </left>
      <right style="thin">
        <color indexed="22"/>
      </right>
      <top/>
      <bottom/>
      <diagonal/>
    </border>
    <border>
      <left style="thin">
        <color indexed="22"/>
      </left>
      <right style="thin">
        <color indexed="22"/>
      </right>
      <top style="thin">
        <color indexed="22"/>
      </top>
      <bottom style="double">
        <color indexed="64"/>
      </bottom>
      <diagonal/>
    </border>
    <border>
      <left style="thin">
        <color indexed="64"/>
      </left>
      <right style="thin">
        <color indexed="64"/>
      </right>
      <top style="thin">
        <color indexed="64"/>
      </top>
      <bottom style="double">
        <color indexed="64"/>
      </bottom>
      <diagonal/>
    </border>
    <border>
      <left style="thin">
        <color indexed="22"/>
      </left>
      <right style="thin">
        <color indexed="22"/>
      </right>
      <top style="thin">
        <color indexed="22"/>
      </top>
      <bottom/>
      <diagonal/>
    </border>
    <border>
      <left style="thin">
        <color indexed="8"/>
      </left>
      <right style="thin">
        <color indexed="8"/>
      </right>
      <top/>
      <bottom style="thin">
        <color indexed="8"/>
      </bottom>
      <diagonal/>
    </border>
    <border>
      <left style="thin">
        <color indexed="22"/>
      </left>
      <right/>
      <top/>
      <bottom/>
      <diagonal/>
    </border>
  </borders>
  <cellStyleXfs count="14">
    <xf numFmtId="0" fontId="0" fillId="0" borderId="0"/>
    <xf numFmtId="0" fontId="2" fillId="0" borderId="0"/>
    <xf numFmtId="0" fontId="2" fillId="0" borderId="0"/>
    <xf numFmtId="9" fontId="5" fillId="0" borderId="0" applyFont="0" applyFill="0" applyBorder="0" applyAlignment="0" applyProtection="0"/>
    <xf numFmtId="0" fontId="8" fillId="0" borderId="0"/>
    <xf numFmtId="0" fontId="1" fillId="0" borderId="0"/>
    <xf numFmtId="0" fontId="1" fillId="0" borderId="0"/>
    <xf numFmtId="0" fontId="10" fillId="0" borderId="0" applyNumberFormat="0" applyFill="0" applyBorder="0" applyAlignment="0" applyProtection="0"/>
    <xf numFmtId="0" fontId="15" fillId="0" borderId="0"/>
    <xf numFmtId="0" fontId="15" fillId="0" borderId="0"/>
    <xf numFmtId="0" fontId="15" fillId="0" borderId="0"/>
    <xf numFmtId="0" fontId="1" fillId="0" borderId="0"/>
    <xf numFmtId="0" fontId="1" fillId="0" borderId="0"/>
    <xf numFmtId="0" fontId="1" fillId="0" borderId="0"/>
  </cellStyleXfs>
  <cellXfs count="224">
    <xf numFmtId="0" fontId="0" fillId="0" borderId="0" xfId="0"/>
    <xf numFmtId="0" fontId="0" fillId="0" borderId="0" xfId="0" applyAlignment="1">
      <alignment wrapText="1"/>
    </xf>
    <xf numFmtId="0" fontId="6" fillId="0" borderId="2" xfId="0" applyFont="1" applyBorder="1"/>
    <xf numFmtId="14" fontId="6" fillId="0" borderId="2" xfId="0" applyNumberFormat="1" applyFont="1" applyBorder="1" applyAlignment="1">
      <alignment horizontal="center" wrapText="1"/>
    </xf>
    <xf numFmtId="0" fontId="6" fillId="0" borderId="2" xfId="0" applyFont="1" applyBorder="1" applyAlignment="1">
      <alignment wrapText="1"/>
    </xf>
    <xf numFmtId="0" fontId="6" fillId="0" borderId="2" xfId="0" applyFont="1" applyBorder="1" applyAlignment="1">
      <alignment horizontal="center" wrapText="1"/>
    </xf>
    <xf numFmtId="9" fontId="6" fillId="0" borderId="2" xfId="0" applyNumberFormat="1" applyFont="1" applyBorder="1" applyAlignment="1">
      <alignment wrapText="1"/>
    </xf>
    <xf numFmtId="10" fontId="6" fillId="0" borderId="2" xfId="0" applyNumberFormat="1" applyFont="1" applyBorder="1" applyAlignment="1">
      <alignment wrapText="1"/>
    </xf>
    <xf numFmtId="10" fontId="7" fillId="0" borderId="2" xfId="3" applyNumberFormat="1" applyFont="1" applyBorder="1" applyAlignment="1">
      <alignment horizontal="right" wrapText="1"/>
    </xf>
    <xf numFmtId="0" fontId="0" fillId="0" borderId="0" xfId="0" applyFont="1"/>
    <xf numFmtId="0" fontId="6" fillId="0" borderId="0" xfId="0" applyFont="1" applyAlignment="1">
      <alignment vertical="center" wrapText="1"/>
    </xf>
    <xf numFmtId="0" fontId="0" fillId="0" borderId="0" xfId="0" applyFont="1" applyAlignment="1">
      <alignment wrapText="1"/>
    </xf>
    <xf numFmtId="0" fontId="6" fillId="0" borderId="0" xfId="0" applyFont="1" applyAlignment="1">
      <alignment wrapText="1"/>
    </xf>
    <xf numFmtId="0" fontId="9" fillId="0" borderId="0" xfId="0" applyFont="1" applyAlignment="1">
      <alignment vertical="center" wrapText="1"/>
    </xf>
    <xf numFmtId="0" fontId="6" fillId="0" borderId="0" xfId="0" applyFont="1" applyAlignment="1">
      <alignment horizontal="left" wrapText="1" indent="2"/>
    </xf>
    <xf numFmtId="0" fontId="12" fillId="0" borderId="0" xfId="7" applyFont="1" applyAlignment="1">
      <alignment horizontal="left" indent="2"/>
    </xf>
    <xf numFmtId="0" fontId="13" fillId="0" borderId="0" xfId="7" applyFont="1" applyAlignment="1">
      <alignment horizontal="left" vertical="center" wrapText="1" indent="2"/>
    </xf>
    <xf numFmtId="0" fontId="3" fillId="0" borderId="2" xfId="0" applyFont="1" applyBorder="1" applyAlignment="1">
      <alignment vertical="center"/>
    </xf>
    <xf numFmtId="0" fontId="4" fillId="0" borderId="2" xfId="0" applyFont="1" applyBorder="1" applyAlignment="1">
      <alignment horizontal="center" vertical="center" wrapText="1"/>
    </xf>
    <xf numFmtId="0" fontId="6" fillId="0" borderId="2" xfId="0" applyFont="1" applyBorder="1" applyAlignment="1">
      <alignment horizontal="center"/>
    </xf>
    <xf numFmtId="0" fontId="7" fillId="0" borderId="2" xfId="1" applyNumberFormat="1" applyFont="1" applyFill="1" applyBorder="1" applyAlignment="1">
      <alignment horizontal="center" wrapText="1"/>
    </xf>
    <xf numFmtId="0" fontId="14" fillId="0" borderId="2" xfId="0" applyFont="1" applyBorder="1" applyAlignment="1">
      <alignment vertical="center"/>
    </xf>
    <xf numFmtId="0" fontId="1" fillId="0" borderId="0" xfId="1" applyFont="1" applyFill="1" applyBorder="1" applyAlignment="1">
      <alignment wrapText="1"/>
    </xf>
    <xf numFmtId="0" fontId="1" fillId="0" borderId="0" xfId="1" applyFont="1" applyFill="1" applyBorder="1" applyAlignment="1">
      <alignment horizontal="center" wrapText="1"/>
    </xf>
    <xf numFmtId="10" fontId="1" fillId="0" borderId="0" xfId="1" applyNumberFormat="1" applyFont="1" applyFill="1" applyBorder="1" applyAlignment="1">
      <alignment horizontal="right" wrapText="1"/>
    </xf>
    <xf numFmtId="0" fontId="7" fillId="0" borderId="1" xfId="8" applyFont="1" applyBorder="1" applyAlignment="1">
      <alignment wrapText="1"/>
    </xf>
    <xf numFmtId="10" fontId="7" fillId="0" borderId="1" xfId="8" applyNumberFormat="1" applyFont="1" applyBorder="1" applyAlignment="1">
      <alignment horizontal="right" wrapText="1"/>
    </xf>
    <xf numFmtId="0" fontId="6" fillId="0" borderId="0" xfId="0" applyFont="1"/>
    <xf numFmtId="0" fontId="16" fillId="0" borderId="2" xfId="0" applyFont="1" applyBorder="1" applyAlignment="1">
      <alignment vertical="center"/>
    </xf>
    <xf numFmtId="0" fontId="16" fillId="0" borderId="2" xfId="0" applyFont="1" applyBorder="1" applyAlignment="1">
      <alignment horizontal="center" vertical="center" wrapText="1"/>
    </xf>
    <xf numFmtId="0" fontId="9" fillId="0" borderId="2" xfId="0" applyFont="1" applyBorder="1" applyAlignment="1">
      <alignment horizontal="center" wrapText="1"/>
    </xf>
    <xf numFmtId="0" fontId="9" fillId="0" borderId="2" xfId="0" applyFont="1" applyBorder="1" applyAlignment="1">
      <alignment horizontal="center"/>
    </xf>
    <xf numFmtId="0" fontId="7" fillId="0" borderId="1" xfId="8" applyFont="1" applyBorder="1" applyAlignment="1">
      <alignment horizontal="center" wrapText="1"/>
    </xf>
    <xf numFmtId="10" fontId="17" fillId="0" borderId="1" xfId="8" applyNumberFormat="1" applyFont="1" applyBorder="1" applyAlignment="1">
      <alignment horizontal="right" wrapText="1"/>
    </xf>
    <xf numFmtId="0" fontId="6" fillId="0" borderId="0" xfId="0" applyFont="1" applyBorder="1" applyAlignment="1">
      <alignment horizontal="center" wrapText="1"/>
    </xf>
    <xf numFmtId="0" fontId="6" fillId="0" borderId="0" xfId="0" applyFont="1" applyBorder="1" applyAlignment="1">
      <alignment horizontal="center"/>
    </xf>
    <xf numFmtId="0" fontId="6" fillId="0" borderId="0" xfId="0" applyFont="1" applyBorder="1"/>
    <xf numFmtId="0" fontId="14" fillId="0" borderId="0" xfId="0" applyFont="1" applyBorder="1" applyAlignment="1">
      <alignment horizontal="center" vertical="center" wrapText="1"/>
    </xf>
    <xf numFmtId="0" fontId="7" fillId="0" borderId="8" xfId="8" applyFont="1" applyBorder="1" applyAlignment="1">
      <alignment wrapText="1"/>
    </xf>
    <xf numFmtId="0" fontId="7" fillId="0" borderId="8" xfId="8" applyFont="1" applyBorder="1" applyAlignment="1">
      <alignment horizontal="center" wrapText="1"/>
    </xf>
    <xf numFmtId="10" fontId="17" fillId="0" borderId="8" xfId="8" applyNumberFormat="1" applyFont="1" applyBorder="1" applyAlignment="1">
      <alignment horizontal="right" wrapText="1"/>
    </xf>
    <xf numFmtId="10" fontId="7" fillId="0" borderId="8" xfId="8" applyNumberFormat="1" applyFont="1" applyBorder="1" applyAlignment="1">
      <alignment horizontal="right" wrapText="1"/>
    </xf>
    <xf numFmtId="0" fontId="7" fillId="0" borderId="7" xfId="8" applyFont="1" applyBorder="1" applyAlignment="1">
      <alignment wrapText="1"/>
    </xf>
    <xf numFmtId="0" fontId="7" fillId="0" borderId="7" xfId="8" applyFont="1" applyBorder="1" applyAlignment="1">
      <alignment horizontal="center" wrapText="1"/>
    </xf>
    <xf numFmtId="0" fontId="7" fillId="0" borderId="9" xfId="8" applyFont="1" applyBorder="1" applyAlignment="1">
      <alignment horizontal="center" wrapText="1"/>
    </xf>
    <xf numFmtId="10" fontId="17" fillId="0" borderId="9" xfId="8" applyNumberFormat="1" applyFont="1" applyBorder="1" applyAlignment="1">
      <alignment horizontal="right" wrapText="1"/>
    </xf>
    <xf numFmtId="0" fontId="17" fillId="0" borderId="9" xfId="8" applyFont="1" applyBorder="1" applyAlignment="1">
      <alignment wrapText="1"/>
    </xf>
    <xf numFmtId="0" fontId="17" fillId="0" borderId="9" xfId="8" applyFont="1" applyBorder="1" applyAlignment="1">
      <alignment horizontal="center" wrapText="1"/>
    </xf>
    <xf numFmtId="10" fontId="0" fillId="0" borderId="0" xfId="0" applyNumberFormat="1"/>
    <xf numFmtId="0" fontId="9" fillId="0" borderId="0" xfId="0" applyFont="1" applyBorder="1" applyAlignment="1">
      <alignment horizontal="center" wrapText="1"/>
    </xf>
    <xf numFmtId="0" fontId="9" fillId="0" borderId="0" xfId="0" applyFont="1" applyBorder="1" applyAlignment="1">
      <alignment horizontal="center"/>
    </xf>
    <xf numFmtId="10" fontId="17" fillId="2" borderId="1" xfId="8" applyNumberFormat="1" applyFont="1" applyFill="1" applyBorder="1" applyAlignment="1">
      <alignment horizontal="right" wrapText="1"/>
    </xf>
    <xf numFmtId="10" fontId="7" fillId="2" borderId="1" xfId="8" applyNumberFormat="1" applyFont="1" applyFill="1" applyBorder="1" applyAlignment="1">
      <alignment horizontal="right" wrapText="1"/>
    </xf>
    <xf numFmtId="10" fontId="17" fillId="2" borderId="7" xfId="8" applyNumberFormat="1" applyFont="1" applyFill="1" applyBorder="1" applyAlignment="1">
      <alignment horizontal="right" wrapText="1"/>
    </xf>
    <xf numFmtId="10" fontId="7" fillId="2" borderId="7" xfId="8" applyNumberFormat="1" applyFont="1" applyFill="1" applyBorder="1" applyAlignment="1">
      <alignment horizontal="right" wrapText="1"/>
    </xf>
    <xf numFmtId="10" fontId="17" fillId="2" borderId="8" xfId="8" applyNumberFormat="1" applyFont="1" applyFill="1" applyBorder="1" applyAlignment="1">
      <alignment horizontal="right" wrapText="1"/>
    </xf>
    <xf numFmtId="10" fontId="7" fillId="2" borderId="8" xfId="8" applyNumberFormat="1" applyFont="1" applyFill="1" applyBorder="1" applyAlignment="1">
      <alignment horizontal="right" wrapText="1"/>
    </xf>
    <xf numFmtId="10" fontId="17" fillId="0" borderId="1" xfId="8" applyNumberFormat="1" applyFont="1" applyFill="1" applyBorder="1" applyAlignment="1">
      <alignment horizontal="right" wrapText="1"/>
    </xf>
    <xf numFmtId="10" fontId="17" fillId="0" borderId="7" xfId="8" applyNumberFormat="1" applyFont="1" applyFill="1" applyBorder="1" applyAlignment="1">
      <alignment horizontal="right" wrapText="1"/>
    </xf>
    <xf numFmtId="10" fontId="17" fillId="3" borderId="1" xfId="8" applyNumberFormat="1" applyFont="1" applyFill="1" applyBorder="1" applyAlignment="1">
      <alignment horizontal="right" wrapText="1"/>
    </xf>
    <xf numFmtId="10" fontId="7" fillId="0" borderId="8" xfId="8" applyNumberFormat="1" applyFont="1" applyFill="1" applyBorder="1" applyAlignment="1">
      <alignment horizontal="right" wrapText="1"/>
    </xf>
    <xf numFmtId="10" fontId="7" fillId="0" borderId="1" xfId="8" applyNumberFormat="1" applyFont="1" applyFill="1" applyBorder="1" applyAlignment="1">
      <alignment horizontal="right" wrapText="1"/>
    </xf>
    <xf numFmtId="10" fontId="7" fillId="0" borderId="7" xfId="8" applyNumberFormat="1" applyFont="1" applyFill="1" applyBorder="1" applyAlignment="1">
      <alignment horizontal="right" wrapText="1"/>
    </xf>
    <xf numFmtId="10" fontId="17" fillId="0" borderId="8" xfId="8" applyNumberFormat="1" applyFont="1" applyFill="1" applyBorder="1" applyAlignment="1">
      <alignment horizontal="right" wrapText="1"/>
    </xf>
    <xf numFmtId="0" fontId="0" fillId="0" borderId="0" xfId="0" applyFill="1"/>
    <xf numFmtId="10" fontId="7" fillId="3" borderId="7" xfId="8" applyNumberFormat="1" applyFont="1" applyFill="1" applyBorder="1" applyAlignment="1">
      <alignment horizontal="right" wrapText="1"/>
    </xf>
    <xf numFmtId="10" fontId="17" fillId="3" borderId="8" xfId="8" applyNumberFormat="1" applyFont="1" applyFill="1" applyBorder="1" applyAlignment="1">
      <alignment horizontal="right" wrapText="1"/>
    </xf>
    <xf numFmtId="0" fontId="7" fillId="0" borderId="10" xfId="8" applyFont="1" applyBorder="1" applyAlignment="1">
      <alignment wrapText="1"/>
    </xf>
    <xf numFmtId="0" fontId="7" fillId="0" borderId="10" xfId="8" applyFont="1" applyBorder="1" applyAlignment="1">
      <alignment horizontal="center" wrapText="1"/>
    </xf>
    <xf numFmtId="10" fontId="17" fillId="2" borderId="10" xfId="8" applyNumberFormat="1" applyFont="1" applyFill="1" applyBorder="1" applyAlignment="1">
      <alignment horizontal="right" wrapText="1"/>
    </xf>
    <xf numFmtId="10" fontId="7" fillId="2" borderId="10" xfId="8" applyNumberFormat="1" applyFont="1" applyFill="1" applyBorder="1" applyAlignment="1">
      <alignment horizontal="right" wrapText="1"/>
    </xf>
    <xf numFmtId="10" fontId="17" fillId="3" borderId="10" xfId="8" applyNumberFormat="1" applyFont="1" applyFill="1" applyBorder="1" applyAlignment="1">
      <alignment horizontal="right" wrapText="1"/>
    </xf>
    <xf numFmtId="10" fontId="17" fillId="0" borderId="10" xfId="8" applyNumberFormat="1" applyFont="1" applyFill="1" applyBorder="1" applyAlignment="1">
      <alignment horizontal="right" wrapText="1"/>
    </xf>
    <xf numFmtId="10" fontId="7" fillId="3" borderId="8" xfId="8" applyNumberFormat="1" applyFont="1" applyFill="1" applyBorder="1" applyAlignment="1">
      <alignment horizontal="right" wrapText="1"/>
    </xf>
    <xf numFmtId="10" fontId="7" fillId="3" borderId="1" xfId="8" applyNumberFormat="1" applyFont="1" applyFill="1" applyBorder="1" applyAlignment="1">
      <alignment horizontal="right" wrapText="1"/>
    </xf>
    <xf numFmtId="0" fontId="7" fillId="3" borderId="9" xfId="8" applyFont="1" applyFill="1" applyBorder="1" applyAlignment="1">
      <alignment horizontal="center" wrapText="1"/>
    </xf>
    <xf numFmtId="0" fontId="7" fillId="2" borderId="9" xfId="8" applyFont="1" applyFill="1" applyBorder="1" applyAlignment="1">
      <alignment horizontal="center" wrapText="1"/>
    </xf>
    <xf numFmtId="0" fontId="7" fillId="0" borderId="1" xfId="11" applyFont="1" applyBorder="1" applyAlignment="1">
      <alignment wrapText="1"/>
    </xf>
    <xf numFmtId="10" fontId="7" fillId="0" borderId="1" xfId="11" applyNumberFormat="1" applyFont="1" applyBorder="1" applyAlignment="1">
      <alignment horizontal="right" wrapText="1"/>
    </xf>
    <xf numFmtId="4" fontId="7" fillId="0" borderId="1" xfId="11" applyNumberFormat="1" applyFont="1" applyBorder="1" applyAlignment="1">
      <alignment horizontal="right" wrapText="1"/>
    </xf>
    <xf numFmtId="0" fontId="14" fillId="0" borderId="2" xfId="0" applyFont="1" applyBorder="1" applyAlignment="1">
      <alignment horizontal="center" vertical="center" wrapText="1"/>
    </xf>
    <xf numFmtId="0" fontId="7" fillId="0" borderId="1" xfId="11" applyFont="1" applyBorder="1" applyAlignment="1">
      <alignment horizontal="center" wrapText="1"/>
    </xf>
    <xf numFmtId="0" fontId="16" fillId="0" borderId="2" xfId="0" applyFont="1" applyBorder="1" applyAlignment="1"/>
    <xf numFmtId="0" fontId="16" fillId="0" borderId="2" xfId="0" applyFont="1" applyBorder="1" applyAlignment="1">
      <alignment horizontal="center" wrapText="1"/>
    </xf>
    <xf numFmtId="0" fontId="6" fillId="0" borderId="2" xfId="0" applyFont="1" applyBorder="1" applyAlignment="1"/>
    <xf numFmtId="0" fontId="9" fillId="0" borderId="0" xfId="0" applyFont="1" applyAlignment="1">
      <alignment horizontal="center" wrapText="1"/>
    </xf>
    <xf numFmtId="0" fontId="7" fillId="0" borderId="12" xfId="8" applyFont="1" applyBorder="1" applyAlignment="1">
      <alignment wrapText="1"/>
    </xf>
    <xf numFmtId="0" fontId="7" fillId="0" borderId="12" xfId="8" applyFont="1" applyBorder="1" applyAlignment="1">
      <alignment horizontal="center" wrapText="1"/>
    </xf>
    <xf numFmtId="10" fontId="17" fillId="0" borderId="12" xfId="8" applyNumberFormat="1" applyFont="1" applyFill="1" applyBorder="1" applyAlignment="1">
      <alignment horizontal="right" wrapText="1"/>
    </xf>
    <xf numFmtId="10" fontId="7" fillId="0" borderId="12" xfId="8" applyNumberFormat="1" applyFont="1" applyFill="1" applyBorder="1" applyAlignment="1">
      <alignment horizontal="right" wrapText="1"/>
    </xf>
    <xf numFmtId="0" fontId="9" fillId="3" borderId="2" xfId="0" applyFont="1" applyFill="1" applyBorder="1" applyAlignment="1">
      <alignment horizontal="center" wrapText="1"/>
    </xf>
    <xf numFmtId="0" fontId="6" fillId="3" borderId="2" xfId="0" applyFont="1" applyFill="1" applyBorder="1"/>
    <xf numFmtId="10" fontId="7" fillId="3" borderId="1" xfId="11" applyNumberFormat="1" applyFont="1" applyFill="1" applyBorder="1" applyAlignment="1">
      <alignment horizontal="right" wrapText="1"/>
    </xf>
    <xf numFmtId="0" fontId="9" fillId="2" borderId="2" xfId="0" applyFont="1" applyFill="1" applyBorder="1" applyAlignment="1">
      <alignment horizontal="center" wrapText="1"/>
    </xf>
    <xf numFmtId="0" fontId="6" fillId="2" borderId="2" xfId="0" applyFont="1" applyFill="1" applyBorder="1"/>
    <xf numFmtId="10" fontId="7" fillId="2" borderId="1" xfId="11" applyNumberFormat="1" applyFont="1" applyFill="1" applyBorder="1" applyAlignment="1">
      <alignment horizontal="right" wrapText="1"/>
    </xf>
    <xf numFmtId="10" fontId="7" fillId="0" borderId="8" xfId="11" applyNumberFormat="1" applyFont="1" applyBorder="1" applyAlignment="1">
      <alignment horizontal="right" wrapText="1"/>
    </xf>
    <xf numFmtId="10" fontId="7" fillId="3" borderId="8" xfId="11" applyNumberFormat="1" applyFont="1" applyFill="1" applyBorder="1" applyAlignment="1">
      <alignment horizontal="right" wrapText="1"/>
    </xf>
    <xf numFmtId="10" fontId="7" fillId="2" borderId="8" xfId="11" applyNumberFormat="1" applyFont="1" applyFill="1" applyBorder="1" applyAlignment="1">
      <alignment horizontal="right" wrapText="1"/>
    </xf>
    <xf numFmtId="4" fontId="7" fillId="0" borderId="8" xfId="11" applyNumberFormat="1" applyFont="1" applyBorder="1" applyAlignment="1">
      <alignment horizontal="right" wrapText="1"/>
    </xf>
    <xf numFmtId="10" fontId="7" fillId="0" borderId="10" xfId="11" applyNumberFormat="1" applyFont="1" applyBorder="1" applyAlignment="1">
      <alignment horizontal="right" wrapText="1"/>
    </xf>
    <xf numFmtId="10" fontId="7" fillId="3" borderId="10" xfId="11" applyNumberFormat="1" applyFont="1" applyFill="1" applyBorder="1" applyAlignment="1">
      <alignment horizontal="right" wrapText="1"/>
    </xf>
    <xf numFmtId="10" fontId="7" fillId="2" borderId="10" xfId="11" applyNumberFormat="1" applyFont="1" applyFill="1" applyBorder="1" applyAlignment="1">
      <alignment horizontal="right" wrapText="1"/>
    </xf>
    <xf numFmtId="4" fontId="7" fillId="0" borderId="10" xfId="11" applyNumberFormat="1" applyFont="1" applyBorder="1" applyAlignment="1">
      <alignment horizontal="right" wrapText="1"/>
    </xf>
    <xf numFmtId="10" fontId="7" fillId="0" borderId="7" xfId="11" applyNumberFormat="1" applyFont="1" applyBorder="1" applyAlignment="1">
      <alignment horizontal="right" wrapText="1"/>
    </xf>
    <xf numFmtId="10" fontId="7" fillId="3" borderId="7" xfId="11" applyNumberFormat="1" applyFont="1" applyFill="1" applyBorder="1" applyAlignment="1">
      <alignment horizontal="right" wrapText="1"/>
    </xf>
    <xf numFmtId="10" fontId="7" fillId="2" borderId="7" xfId="11" applyNumberFormat="1" applyFont="1" applyFill="1" applyBorder="1" applyAlignment="1">
      <alignment horizontal="right" wrapText="1"/>
    </xf>
    <xf numFmtId="4" fontId="7" fillId="0" borderId="7" xfId="11" applyNumberFormat="1" applyFont="1" applyBorder="1" applyAlignment="1">
      <alignment horizontal="right" wrapText="1"/>
    </xf>
    <xf numFmtId="10" fontId="7" fillId="3" borderId="10" xfId="8" applyNumberFormat="1" applyFont="1" applyFill="1" applyBorder="1" applyAlignment="1">
      <alignment horizontal="right" wrapText="1"/>
    </xf>
    <xf numFmtId="0" fontId="7" fillId="0" borderId="0" xfId="8" applyFont="1" applyBorder="1" applyAlignment="1">
      <alignment wrapText="1"/>
    </xf>
    <xf numFmtId="0" fontId="7" fillId="0" borderId="0" xfId="8" applyFont="1" applyBorder="1" applyAlignment="1">
      <alignment horizontal="center" wrapText="1"/>
    </xf>
    <xf numFmtId="10" fontId="17" fillId="0" borderId="0" xfId="8" applyNumberFormat="1" applyFont="1" applyBorder="1" applyAlignment="1">
      <alignment horizontal="right" wrapText="1"/>
    </xf>
    <xf numFmtId="10" fontId="7" fillId="0" borderId="0" xfId="8" applyNumberFormat="1" applyFont="1" applyBorder="1" applyAlignment="1">
      <alignment horizontal="right" wrapText="1"/>
    </xf>
    <xf numFmtId="0" fontId="7" fillId="0" borderId="0" xfId="1" applyFont="1" applyFill="1" applyBorder="1" applyAlignment="1">
      <alignment wrapText="1"/>
    </xf>
    <xf numFmtId="0" fontId="7" fillId="0" borderId="0" xfId="1" applyFont="1" applyFill="1" applyBorder="1" applyAlignment="1">
      <alignment horizontal="center" wrapText="1"/>
    </xf>
    <xf numFmtId="10" fontId="7" fillId="0" borderId="0" xfId="1" applyNumberFormat="1" applyFont="1" applyFill="1" applyBorder="1" applyAlignment="1">
      <alignment horizontal="right" wrapText="1"/>
    </xf>
    <xf numFmtId="0" fontId="7" fillId="3" borderId="0" xfId="8" applyFont="1" applyFill="1" applyBorder="1" applyAlignment="1">
      <alignment wrapText="1"/>
    </xf>
    <xf numFmtId="0" fontId="7" fillId="2" borderId="0" xfId="8" applyFont="1" applyFill="1" applyBorder="1" applyAlignment="1">
      <alignment wrapText="1"/>
    </xf>
    <xf numFmtId="0" fontId="7" fillId="4" borderId="6" xfId="2" applyFont="1" applyFill="1" applyBorder="1" applyAlignment="1">
      <alignment horizontal="center"/>
    </xf>
    <xf numFmtId="0" fontId="7" fillId="4" borderId="13" xfId="2" applyFont="1" applyFill="1" applyBorder="1" applyAlignment="1">
      <alignment horizontal="center"/>
    </xf>
    <xf numFmtId="0" fontId="7" fillId="0" borderId="1" xfId="2" applyFont="1" applyBorder="1" applyAlignment="1">
      <alignment wrapText="1"/>
    </xf>
    <xf numFmtId="3" fontId="17" fillId="0" borderId="1" xfId="2" applyNumberFormat="1" applyFont="1" applyBorder="1" applyAlignment="1">
      <alignment horizontal="right" wrapText="1"/>
    </xf>
    <xf numFmtId="3" fontId="7" fillId="0" borderId="1" xfId="2" applyNumberFormat="1" applyFont="1" applyBorder="1" applyAlignment="1">
      <alignment horizontal="right" wrapText="1"/>
    </xf>
    <xf numFmtId="0" fontId="16" fillId="0" borderId="1" xfId="2" applyFont="1" applyBorder="1" applyAlignment="1">
      <alignment wrapText="1"/>
    </xf>
    <xf numFmtId="3" fontId="7" fillId="2" borderId="1" xfId="8" applyNumberFormat="1" applyFont="1" applyFill="1" applyBorder="1" applyAlignment="1">
      <alignment horizontal="right" wrapText="1"/>
    </xf>
    <xf numFmtId="3" fontId="17" fillId="2" borderId="1" xfId="8" applyNumberFormat="1" applyFont="1" applyFill="1" applyBorder="1" applyAlignment="1">
      <alignment horizontal="right" wrapText="1"/>
    </xf>
    <xf numFmtId="3" fontId="7" fillId="0" borderId="1" xfId="11" applyNumberFormat="1" applyFont="1" applyBorder="1" applyAlignment="1">
      <alignment horizontal="right" wrapText="1"/>
    </xf>
    <xf numFmtId="3" fontId="7" fillId="3" borderId="1" xfId="11" applyNumberFormat="1" applyFont="1" applyFill="1" applyBorder="1" applyAlignment="1">
      <alignment horizontal="right" wrapText="1"/>
    </xf>
    <xf numFmtId="3" fontId="7" fillId="2" borderId="1" xfId="11" applyNumberFormat="1" applyFont="1" applyFill="1" applyBorder="1" applyAlignment="1">
      <alignment horizontal="right" wrapText="1"/>
    </xf>
    <xf numFmtId="3" fontId="7" fillId="2" borderId="7" xfId="8" applyNumberFormat="1" applyFont="1" applyFill="1" applyBorder="1" applyAlignment="1">
      <alignment horizontal="right" wrapText="1"/>
    </xf>
    <xf numFmtId="3" fontId="17" fillId="2" borderId="7" xfId="8" applyNumberFormat="1" applyFont="1" applyFill="1" applyBorder="1" applyAlignment="1">
      <alignment horizontal="right" wrapText="1"/>
    </xf>
    <xf numFmtId="3" fontId="7" fillId="0" borderId="7" xfId="11" applyNumberFormat="1" applyFont="1" applyBorder="1" applyAlignment="1">
      <alignment horizontal="right" wrapText="1"/>
    </xf>
    <xf numFmtId="3" fontId="7" fillId="3" borderId="7" xfId="11" applyNumberFormat="1" applyFont="1" applyFill="1" applyBorder="1" applyAlignment="1">
      <alignment horizontal="right" wrapText="1"/>
    </xf>
    <xf numFmtId="3" fontId="7" fillId="2" borderId="7" xfId="11" applyNumberFormat="1" applyFont="1" applyFill="1" applyBorder="1" applyAlignment="1">
      <alignment horizontal="right" wrapText="1"/>
    </xf>
    <xf numFmtId="3" fontId="7" fillId="0" borderId="8" xfId="8" applyNumberFormat="1" applyFont="1" applyFill="1" applyBorder="1" applyAlignment="1">
      <alignment horizontal="right" wrapText="1"/>
    </xf>
    <xf numFmtId="3" fontId="17" fillId="2" borderId="8" xfId="8" applyNumberFormat="1" applyFont="1" applyFill="1" applyBorder="1" applyAlignment="1">
      <alignment horizontal="right" wrapText="1"/>
    </xf>
    <xf numFmtId="3" fontId="7" fillId="2" borderId="8" xfId="8" applyNumberFormat="1" applyFont="1" applyFill="1" applyBorder="1" applyAlignment="1">
      <alignment horizontal="right" wrapText="1"/>
    </xf>
    <xf numFmtId="3" fontId="7" fillId="0" borderId="8" xfId="11" applyNumberFormat="1" applyFont="1" applyBorder="1" applyAlignment="1">
      <alignment horizontal="right" wrapText="1"/>
    </xf>
    <xf numFmtId="3" fontId="7" fillId="3" borderId="8" xfId="11" applyNumberFormat="1" applyFont="1" applyFill="1" applyBorder="1" applyAlignment="1">
      <alignment horizontal="right" wrapText="1"/>
    </xf>
    <xf numFmtId="3" fontId="7" fillId="2" borderId="8" xfId="11" applyNumberFormat="1" applyFont="1" applyFill="1" applyBorder="1" applyAlignment="1">
      <alignment horizontal="right" wrapText="1"/>
    </xf>
    <xf numFmtId="3" fontId="7" fillId="0" borderId="1" xfId="8" applyNumberFormat="1" applyFont="1" applyFill="1" applyBorder="1" applyAlignment="1">
      <alignment horizontal="right" wrapText="1"/>
    </xf>
    <xf numFmtId="3" fontId="7" fillId="0" borderId="7" xfId="8" applyNumberFormat="1" applyFont="1" applyFill="1" applyBorder="1" applyAlignment="1">
      <alignment horizontal="right" wrapText="1"/>
    </xf>
    <xf numFmtId="3" fontId="17" fillId="0" borderId="8" xfId="8" applyNumberFormat="1" applyFont="1" applyFill="1" applyBorder="1" applyAlignment="1">
      <alignment horizontal="right" wrapText="1"/>
    </xf>
    <xf numFmtId="3" fontId="17" fillId="0" borderId="1" xfId="8" applyNumberFormat="1" applyFont="1" applyFill="1" applyBorder="1" applyAlignment="1">
      <alignment horizontal="right" wrapText="1"/>
    </xf>
    <xf numFmtId="3" fontId="17" fillId="3" borderId="1" xfId="8" applyNumberFormat="1" applyFont="1" applyFill="1" applyBorder="1" applyAlignment="1">
      <alignment horizontal="right" wrapText="1"/>
    </xf>
    <xf numFmtId="3" fontId="7" fillId="3" borderId="1" xfId="8" applyNumberFormat="1" applyFont="1" applyFill="1" applyBorder="1" applyAlignment="1">
      <alignment horizontal="right" wrapText="1"/>
    </xf>
    <xf numFmtId="3" fontId="7" fillId="2" borderId="10" xfId="8" applyNumberFormat="1" applyFont="1" applyFill="1" applyBorder="1" applyAlignment="1">
      <alignment horizontal="right" wrapText="1"/>
    </xf>
    <xf numFmtId="3" fontId="17" fillId="2" borderId="10" xfId="8" applyNumberFormat="1" applyFont="1" applyFill="1" applyBorder="1" applyAlignment="1">
      <alignment horizontal="right" wrapText="1"/>
    </xf>
    <xf numFmtId="3" fontId="17" fillId="3" borderId="10" xfId="8" applyNumberFormat="1" applyFont="1" applyFill="1" applyBorder="1" applyAlignment="1">
      <alignment horizontal="right" wrapText="1"/>
    </xf>
    <xf numFmtId="3" fontId="17" fillId="0" borderId="10" xfId="8" applyNumberFormat="1" applyFont="1" applyFill="1" applyBorder="1" applyAlignment="1">
      <alignment horizontal="right" wrapText="1"/>
    </xf>
    <xf numFmtId="3" fontId="7" fillId="3" borderId="10" xfId="8" applyNumberFormat="1" applyFont="1" applyFill="1" applyBorder="1" applyAlignment="1">
      <alignment horizontal="right" wrapText="1"/>
    </xf>
    <xf numFmtId="3" fontId="7" fillId="0" borderId="10" xfId="11" applyNumberFormat="1" applyFont="1" applyBorder="1" applyAlignment="1">
      <alignment horizontal="right" wrapText="1"/>
    </xf>
    <xf numFmtId="3" fontId="7" fillId="3" borderId="10" xfId="11" applyNumberFormat="1" applyFont="1" applyFill="1" applyBorder="1" applyAlignment="1">
      <alignment horizontal="right" wrapText="1"/>
    </xf>
    <xf numFmtId="3" fontId="7" fillId="2" borderId="10" xfId="11" applyNumberFormat="1" applyFont="1" applyFill="1" applyBorder="1" applyAlignment="1">
      <alignment horizontal="right" wrapText="1"/>
    </xf>
    <xf numFmtId="3" fontId="17" fillId="0" borderId="7" xfId="8" applyNumberFormat="1" applyFont="1" applyFill="1" applyBorder="1" applyAlignment="1">
      <alignment horizontal="right" wrapText="1"/>
    </xf>
    <xf numFmtId="3" fontId="7" fillId="3" borderId="8" xfId="8" applyNumberFormat="1" applyFont="1" applyFill="1" applyBorder="1" applyAlignment="1">
      <alignment horizontal="right" wrapText="1"/>
    </xf>
    <xf numFmtId="3" fontId="7" fillId="3" borderId="7" xfId="8" applyNumberFormat="1" applyFont="1" applyFill="1" applyBorder="1" applyAlignment="1">
      <alignment horizontal="right" wrapText="1"/>
    </xf>
    <xf numFmtId="3" fontId="17" fillId="3" borderId="8" xfId="8" applyNumberFormat="1" applyFont="1" applyFill="1" applyBorder="1" applyAlignment="1">
      <alignment horizontal="right" wrapText="1"/>
    </xf>
    <xf numFmtId="0" fontId="7" fillId="0" borderId="1" xfId="6" applyFont="1" applyFill="1" applyBorder="1" applyAlignment="1">
      <alignment wrapText="1"/>
    </xf>
    <xf numFmtId="0" fontId="7" fillId="0" borderId="1" xfId="6" applyFont="1" applyFill="1" applyBorder="1" applyAlignment="1">
      <alignment horizontal="center" wrapText="1"/>
    </xf>
    <xf numFmtId="3" fontId="17" fillId="0" borderId="1" xfId="6" applyNumberFormat="1" applyFont="1" applyFill="1" applyBorder="1" applyAlignment="1">
      <alignment horizontal="right" wrapText="1"/>
    </xf>
    <xf numFmtId="3" fontId="7" fillId="0" borderId="1" xfId="6" applyNumberFormat="1" applyFont="1" applyFill="1" applyBorder="1" applyAlignment="1">
      <alignment horizontal="right" wrapText="1"/>
    </xf>
    <xf numFmtId="3" fontId="17" fillId="2" borderId="1" xfId="2" applyNumberFormat="1" applyFont="1" applyFill="1" applyBorder="1" applyAlignment="1">
      <alignment horizontal="right" wrapText="1"/>
    </xf>
    <xf numFmtId="3" fontId="17" fillId="3" borderId="1" xfId="2" applyNumberFormat="1" applyFont="1" applyFill="1" applyBorder="1" applyAlignment="1">
      <alignment horizontal="right" wrapText="1"/>
    </xf>
    <xf numFmtId="0" fontId="21" fillId="0" borderId="1" xfId="2" applyFont="1" applyBorder="1" applyAlignment="1">
      <alignment wrapText="1"/>
    </xf>
    <xf numFmtId="0" fontId="18" fillId="0" borderId="1" xfId="2" applyFont="1" applyBorder="1" applyAlignment="1">
      <alignment wrapText="1"/>
    </xf>
    <xf numFmtId="3" fontId="20" fillId="0" borderId="1" xfId="2" applyNumberFormat="1" applyFont="1" applyBorder="1" applyAlignment="1">
      <alignment horizontal="right" wrapText="1"/>
    </xf>
    <xf numFmtId="3" fontId="18" fillId="0" borderId="1" xfId="2" applyNumberFormat="1" applyFont="1" applyBorder="1" applyAlignment="1">
      <alignment horizontal="right" wrapText="1"/>
    </xf>
    <xf numFmtId="3" fontId="20" fillId="3" borderId="1" xfId="2" applyNumberFormat="1" applyFont="1" applyFill="1" applyBorder="1" applyAlignment="1">
      <alignment horizontal="right" wrapText="1"/>
    </xf>
    <xf numFmtId="3" fontId="20" fillId="2" borderId="1" xfId="2" applyNumberFormat="1" applyFont="1" applyFill="1" applyBorder="1" applyAlignment="1">
      <alignment horizontal="right" wrapText="1"/>
    </xf>
    <xf numFmtId="0" fontId="7" fillId="3" borderId="1" xfId="6" applyFont="1" applyFill="1" applyBorder="1" applyAlignment="1">
      <alignment wrapText="1"/>
    </xf>
    <xf numFmtId="0" fontId="7" fillId="3" borderId="1" xfId="6" applyFont="1" applyFill="1" applyBorder="1" applyAlignment="1">
      <alignment horizontal="center" wrapText="1"/>
    </xf>
    <xf numFmtId="3" fontId="17" fillId="3" borderId="1" xfId="6" applyNumberFormat="1" applyFont="1" applyFill="1" applyBorder="1" applyAlignment="1">
      <alignment horizontal="right" wrapText="1"/>
    </xf>
    <xf numFmtId="3" fontId="7" fillId="3" borderId="1" xfId="6" applyNumberFormat="1" applyFont="1" applyFill="1" applyBorder="1" applyAlignment="1">
      <alignment horizontal="right" wrapText="1"/>
    </xf>
    <xf numFmtId="0" fontId="7" fillId="2" borderId="1" xfId="6" applyFont="1" applyFill="1" applyBorder="1" applyAlignment="1">
      <alignment wrapText="1"/>
    </xf>
    <xf numFmtId="0" fontId="7" fillId="2" borderId="1" xfId="6" applyFont="1" applyFill="1" applyBorder="1" applyAlignment="1">
      <alignment horizontal="center" wrapText="1"/>
    </xf>
    <xf numFmtId="3" fontId="17" fillId="2" borderId="1" xfId="6" applyNumberFormat="1" applyFont="1" applyFill="1" applyBorder="1" applyAlignment="1">
      <alignment horizontal="right" wrapText="1"/>
    </xf>
    <xf numFmtId="3" fontId="7" fillId="2" borderId="1" xfId="6" applyNumberFormat="1" applyFont="1" applyFill="1" applyBorder="1" applyAlignment="1">
      <alignment horizontal="right" wrapText="1"/>
    </xf>
    <xf numFmtId="0" fontId="22" fillId="0" borderId="0" xfId="0" applyFont="1"/>
    <xf numFmtId="0" fontId="7" fillId="0" borderId="2" xfId="12" applyFont="1" applyBorder="1" applyAlignment="1">
      <alignment wrapText="1"/>
    </xf>
    <xf numFmtId="0" fontId="24" fillId="0" borderId="2" xfId="12" applyFont="1" applyBorder="1" applyAlignment="1">
      <alignment wrapText="1"/>
    </xf>
    <xf numFmtId="3" fontId="25" fillId="0" borderId="2" xfId="0" applyNumberFormat="1" applyFont="1" applyBorder="1" applyAlignment="1">
      <alignment horizontal="right" vertical="center" wrapText="1"/>
    </xf>
    <xf numFmtId="3" fontId="14" fillId="0" borderId="2" xfId="0" applyNumberFormat="1" applyFont="1" applyBorder="1" applyAlignment="1">
      <alignment horizontal="right" vertical="center" wrapText="1"/>
    </xf>
    <xf numFmtId="0" fontId="7" fillId="0" borderId="14" xfId="12" applyFont="1" applyBorder="1" applyAlignment="1">
      <alignment wrapText="1"/>
    </xf>
    <xf numFmtId="0" fontId="14" fillId="0" borderId="0" xfId="0" applyFont="1" applyAlignment="1">
      <alignment horizontal="center" vertical="center" wrapText="1"/>
    </xf>
    <xf numFmtId="0" fontId="25" fillId="0" borderId="2" xfId="12" applyFont="1" applyBorder="1" applyAlignment="1">
      <alignment horizontal="center" wrapText="1"/>
    </xf>
    <xf numFmtId="3" fontId="7" fillId="0" borderId="2" xfId="12" applyNumberFormat="1" applyFont="1" applyBorder="1" applyAlignment="1">
      <alignment wrapText="1"/>
    </xf>
    <xf numFmtId="3" fontId="6" fillId="0" borderId="2" xfId="0" applyNumberFormat="1" applyFont="1" applyBorder="1"/>
    <xf numFmtId="3" fontId="6" fillId="0" borderId="0" xfId="0" applyNumberFormat="1" applyFont="1"/>
    <xf numFmtId="10" fontId="7" fillId="0" borderId="2" xfId="13" applyNumberFormat="1" applyFont="1" applyBorder="1" applyAlignment="1">
      <alignment horizontal="right" wrapText="1"/>
    </xf>
    <xf numFmtId="0" fontId="6" fillId="0" borderId="0" xfId="0" applyFont="1" applyAlignment="1" applyProtection="1">
      <alignment wrapText="1"/>
      <protection locked="0"/>
    </xf>
    <xf numFmtId="0" fontId="26" fillId="0" borderId="0" xfId="0" applyFont="1"/>
    <xf numFmtId="0" fontId="12" fillId="0" borderId="0" xfId="7" applyFont="1" applyAlignment="1">
      <alignment vertical="center" wrapText="1"/>
    </xf>
    <xf numFmtId="0" fontId="12" fillId="0" borderId="0" xfId="7" applyFont="1" applyAlignment="1">
      <alignment vertical="center"/>
    </xf>
    <xf numFmtId="0" fontId="11" fillId="0" borderId="0" xfId="0" applyFont="1" applyAlignment="1">
      <alignment vertical="center" wrapText="1"/>
    </xf>
    <xf numFmtId="0" fontId="27" fillId="0" borderId="0" xfId="0" applyFont="1" applyAlignment="1">
      <alignment wrapText="1"/>
    </xf>
    <xf numFmtId="10" fontId="7" fillId="0" borderId="1" xfId="9" applyNumberFormat="1" applyFont="1" applyBorder="1" applyAlignment="1">
      <alignment horizontal="right" wrapText="1"/>
    </xf>
    <xf numFmtId="0" fontId="7" fillId="0" borderId="1" xfId="10" applyFont="1" applyFill="1" applyBorder="1" applyAlignment="1">
      <alignment wrapText="1"/>
    </xf>
    <xf numFmtId="10" fontId="7" fillId="0" borderId="1" xfId="10" applyNumberFormat="1" applyFont="1" applyFill="1" applyBorder="1" applyAlignment="1">
      <alignment horizontal="right" wrapText="1"/>
    </xf>
    <xf numFmtId="0" fontId="7" fillId="3" borderId="1" xfId="10" applyFont="1" applyFill="1" applyBorder="1" applyAlignment="1">
      <alignment wrapText="1"/>
    </xf>
    <xf numFmtId="10" fontId="7" fillId="3" borderId="1" xfId="10" applyNumberFormat="1" applyFont="1" applyFill="1" applyBorder="1" applyAlignment="1">
      <alignment horizontal="right" wrapText="1"/>
    </xf>
    <xf numFmtId="0" fontId="7" fillId="2" borderId="1" xfId="10" applyFont="1" applyFill="1" applyBorder="1" applyAlignment="1">
      <alignment wrapText="1"/>
    </xf>
    <xf numFmtId="10" fontId="7" fillId="2" borderId="1" xfId="10" applyNumberFormat="1" applyFont="1" applyFill="1" applyBorder="1" applyAlignment="1">
      <alignment horizontal="right" wrapText="1"/>
    </xf>
    <xf numFmtId="0" fontId="28" fillId="0" borderId="0" xfId="0" applyFont="1"/>
    <xf numFmtId="0" fontId="7" fillId="0" borderId="1" xfId="6" applyFont="1" applyFill="1" applyBorder="1" applyAlignment="1">
      <alignment horizontal="right" wrapText="1"/>
    </xf>
    <xf numFmtId="0" fontId="9" fillId="0" borderId="0" xfId="0" applyFont="1"/>
    <xf numFmtId="0" fontId="7" fillId="0" borderId="3" xfId="5" applyFont="1" applyFill="1" applyBorder="1" applyAlignment="1"/>
    <xf numFmtId="0" fontId="7" fillId="0" borderId="0" xfId="5" applyFont="1" applyFill="1" applyBorder="1" applyAlignment="1"/>
    <xf numFmtId="0" fontId="7" fillId="0" borderId="0" xfId="5" applyFont="1" applyFill="1" applyBorder="1" applyAlignment="1">
      <alignment horizontal="center" wrapText="1"/>
    </xf>
    <xf numFmtId="0" fontId="7" fillId="0" borderId="2" xfId="5" applyFont="1" applyFill="1" applyBorder="1" applyAlignment="1">
      <alignment wrapText="1"/>
    </xf>
    <xf numFmtId="0" fontId="7" fillId="0" borderId="2" xfId="5" applyFont="1" applyFill="1" applyBorder="1" applyAlignment="1">
      <alignment horizontal="center" wrapText="1"/>
    </xf>
    <xf numFmtId="0" fontId="7" fillId="0" borderId="1" xfId="1" applyFont="1" applyFill="1" applyBorder="1" applyAlignment="1">
      <alignment wrapText="1"/>
    </xf>
    <xf numFmtId="0" fontId="7" fillId="0" borderId="1" xfId="1" applyFont="1" applyFill="1" applyBorder="1" applyAlignment="1">
      <alignment horizontal="center" wrapText="1"/>
    </xf>
    <xf numFmtId="0" fontId="7" fillId="2" borderId="2" xfId="5" applyFont="1" applyFill="1" applyBorder="1" applyAlignment="1">
      <alignment horizontal="center" wrapText="1"/>
    </xf>
    <xf numFmtId="0" fontId="7" fillId="0" borderId="7" xfId="1" applyFont="1" applyFill="1" applyBorder="1" applyAlignment="1">
      <alignment wrapText="1"/>
    </xf>
    <xf numFmtId="0" fontId="7" fillId="0" borderId="7" xfId="1" applyFont="1" applyFill="1" applyBorder="1" applyAlignment="1">
      <alignment horizontal="center" wrapText="1"/>
    </xf>
    <xf numFmtId="0" fontId="7" fillId="0" borderId="4" xfId="5" applyFont="1" applyFill="1" applyBorder="1" applyAlignment="1">
      <alignment horizontal="center" wrapText="1"/>
    </xf>
    <xf numFmtId="0" fontId="7" fillId="0" borderId="8" xfId="1" applyFont="1" applyFill="1" applyBorder="1" applyAlignment="1">
      <alignment wrapText="1"/>
    </xf>
    <xf numFmtId="0" fontId="7" fillId="0" borderId="8" xfId="1" applyFont="1" applyFill="1" applyBorder="1" applyAlignment="1">
      <alignment horizontal="center" wrapText="1"/>
    </xf>
    <xf numFmtId="0" fontId="7" fillId="0" borderId="5" xfId="5" applyFont="1" applyFill="1" applyBorder="1" applyAlignment="1">
      <alignment horizontal="center" wrapText="1"/>
    </xf>
    <xf numFmtId="0" fontId="7" fillId="0" borderId="10" xfId="1" applyFont="1" applyFill="1" applyBorder="1" applyAlignment="1">
      <alignment wrapText="1"/>
    </xf>
    <xf numFmtId="0" fontId="7" fillId="0" borderId="10" xfId="1" applyFont="1" applyFill="1" applyBorder="1" applyAlignment="1">
      <alignment horizontal="center" wrapText="1"/>
    </xf>
    <xf numFmtId="0" fontId="7" fillId="0" borderId="11" xfId="5" applyFont="1" applyFill="1" applyBorder="1" applyAlignment="1">
      <alignment horizontal="center" wrapText="1"/>
    </xf>
    <xf numFmtId="0" fontId="6" fillId="0" borderId="0" xfId="0" applyFont="1" applyAlignment="1">
      <alignment horizontal="center"/>
    </xf>
  </cellXfs>
  <cellStyles count="14">
    <cellStyle name="Hyperlink" xfId="7" builtinId="8"/>
    <cellStyle name="Normal" xfId="0" builtinId="0"/>
    <cellStyle name="Normal 2" xfId="4" xr:uid="{411791F3-7D8F-42A5-8123-CDF4CB0C00ED}"/>
    <cellStyle name="Normal_CapRateTables2023" xfId="2" xr:uid="{9F7C081F-F6AB-4360-B3EC-340B47B8299C}"/>
    <cellStyle name="Normal_CapRateTables2023 2" xfId="13" xr:uid="{4F46DA7D-B363-450E-B036-CDC37AEFABF8}"/>
    <cellStyle name="Normal_CapRateTables2023_1" xfId="11" xr:uid="{DDE22E8A-B47F-4536-A730-687D0EF77877}"/>
    <cellStyle name="Normal_CommodityComposition" xfId="10" xr:uid="{22A61086-8C3F-49C4-A487-B17DA1E5F355}"/>
    <cellStyle name="Normal_Composition+DispositionInTons" xfId="6" xr:uid="{FDDBA4F0-48D9-42B6-B172-086BB6E1AAE8}"/>
    <cellStyle name="Normal_ContamRateTables2023" xfId="1" xr:uid="{A0371E8C-AB0D-4CD2-9C39-33E037A617CC}"/>
    <cellStyle name="Normal_ContamRateTables2023_1" xfId="8" xr:uid="{32E59E33-A2FB-45B6-B306-C83D58EF7E75}"/>
    <cellStyle name="Normal_InboundOutboundCompareTons" xfId="12" xr:uid="{B3793B0F-36EF-4DF3-85A6-6CD713B56990}"/>
    <cellStyle name="Normal_Sheet1" xfId="9" xr:uid="{CAB2E805-2E32-44CB-B66B-9FFAF9456755}"/>
    <cellStyle name="Normal_Sheet2" xfId="5" xr:uid="{7DEBD12B-DAAA-4585-ADA2-7FD1E6A1E393}"/>
    <cellStyle name="Percent" xfId="3" builtinId="5"/>
  </cellStyles>
  <dxfs count="0"/>
  <tableStyles count="0" defaultTableStyle="TableStyleMedium2" defaultPivotStyle="PivotStyleLight16"/>
  <colors>
    <mruColors>
      <color rgb="FFFFFFB0"/>
      <color rgb="FFDCBD97"/>
      <color rgb="FFC6BD97"/>
      <color rgb="FF948A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66679</xdr:colOff>
      <xdr:row>0</xdr:row>
      <xdr:rowOff>57150</xdr:rowOff>
    </xdr:from>
    <xdr:ext cx="2272732" cy="457200"/>
    <xdr:pic>
      <xdr:nvPicPr>
        <xdr:cNvPr id="2" name="Picture 1" descr="Oregon DEQ Logo, with the words &quot;State of Oregon Department of Environmental Quality&quot;">
          <a:extLst>
            <a:ext uri="{FF2B5EF4-FFF2-40B4-BE49-F238E27FC236}">
              <a16:creationId xmlns:a16="http://schemas.microsoft.com/office/drawing/2014/main" id="{6BBF4203-41B8-4F9B-9998-550E53D38C8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679" y="57150"/>
          <a:ext cx="2272732" cy="4572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oregon.gov/deq/about-us/Pages/titleVIaccess.aspx" TargetMode="External"/><Relationship Id="rId2" Type="http://schemas.openxmlformats.org/officeDocument/2006/relationships/hyperlink" Target="https://www.oregon.gov/deq/mm/Documents/2023InboundRecyclingStudy.pdf" TargetMode="External"/><Relationship Id="rId1" Type="http://schemas.openxmlformats.org/officeDocument/2006/relationships/hyperlink" Target="https://www.isrispecs.org/"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F2DA2-EDCE-4573-9A7A-75C761D86E21}">
  <dimension ref="A1:B49"/>
  <sheetViews>
    <sheetView tabSelected="1" workbookViewId="0">
      <selection activeCell="A3" sqref="A3"/>
    </sheetView>
  </sheetViews>
  <sheetFormatPr defaultColWidth="9.1796875" defaultRowHeight="14.5" x14ac:dyDescent="0.35"/>
  <cols>
    <col min="1" max="1" width="116.7265625" style="9" customWidth="1"/>
    <col min="2" max="16384" width="9.1796875" style="9"/>
  </cols>
  <sheetData>
    <row r="1" spans="1:1" s="12" customFormat="1" ht="42" customHeight="1" x14ac:dyDescent="0.3"/>
    <row r="2" spans="1:1" s="12" customFormat="1" ht="14" x14ac:dyDescent="0.3"/>
    <row r="3" spans="1:1" s="12" customFormat="1" ht="23" x14ac:dyDescent="0.5">
      <c r="A3" s="195" t="s">
        <v>227</v>
      </c>
    </row>
    <row r="4" spans="1:1" x14ac:dyDescent="0.35">
      <c r="A4" s="13"/>
    </row>
    <row r="5" spans="1:1" ht="57.75" customHeight="1" x14ac:dyDescent="0.35">
      <c r="A5" s="10" t="s">
        <v>135</v>
      </c>
    </row>
    <row r="6" spans="1:1" ht="35.25" customHeight="1" x14ac:dyDescent="0.35">
      <c r="A6" s="12" t="s">
        <v>123</v>
      </c>
    </row>
    <row r="7" spans="1:1" ht="38.25" customHeight="1" x14ac:dyDescent="0.35">
      <c r="A7" s="12" t="s">
        <v>124</v>
      </c>
    </row>
    <row r="8" spans="1:1" ht="38.25" customHeight="1" x14ac:dyDescent="0.35">
      <c r="A8" s="12" t="s">
        <v>219</v>
      </c>
    </row>
    <row r="9" spans="1:1" ht="43.5" customHeight="1" x14ac:dyDescent="0.35">
      <c r="A9" s="12" t="s">
        <v>220</v>
      </c>
    </row>
    <row r="10" spans="1:1" ht="58.5" customHeight="1" x14ac:dyDescent="0.35">
      <c r="A10" s="12" t="s">
        <v>223</v>
      </c>
    </row>
    <row r="11" spans="1:1" ht="58.5" customHeight="1" x14ac:dyDescent="0.35">
      <c r="A11" s="12" t="s">
        <v>128</v>
      </c>
    </row>
    <row r="12" spans="1:1" ht="39" customHeight="1" x14ac:dyDescent="0.35">
      <c r="A12" s="12" t="s">
        <v>129</v>
      </c>
    </row>
    <row r="13" spans="1:1" ht="57" customHeight="1" x14ac:dyDescent="0.35">
      <c r="A13" s="14" t="s">
        <v>127</v>
      </c>
    </row>
    <row r="14" spans="1:1" ht="79.5" customHeight="1" x14ac:dyDescent="0.35">
      <c r="A14" s="14" t="s">
        <v>222</v>
      </c>
    </row>
    <row r="15" spans="1:1" ht="18.75" customHeight="1" x14ac:dyDescent="0.35">
      <c r="A15" s="15" t="s">
        <v>126</v>
      </c>
    </row>
    <row r="16" spans="1:1" ht="70.5" customHeight="1" x14ac:dyDescent="0.35">
      <c r="A16" s="14" t="s">
        <v>191</v>
      </c>
    </row>
    <row r="17" spans="1:2" ht="70.5" customHeight="1" x14ac:dyDescent="0.35">
      <c r="A17" s="16" t="s">
        <v>137</v>
      </c>
    </row>
    <row r="18" spans="1:2" ht="135" customHeight="1" x14ac:dyDescent="0.35">
      <c r="A18" s="12" t="s">
        <v>136</v>
      </c>
    </row>
    <row r="19" spans="1:2" ht="93" customHeight="1" x14ac:dyDescent="0.35">
      <c r="A19" s="12" t="s">
        <v>221</v>
      </c>
    </row>
    <row r="20" spans="1:2" x14ac:dyDescent="0.35">
      <c r="A20" s="12"/>
    </row>
    <row r="21" spans="1:2" s="12" customFormat="1" ht="15.5" x14ac:dyDescent="0.3">
      <c r="A21" s="194" t="s">
        <v>226</v>
      </c>
      <c r="B21" s="193"/>
    </row>
    <row r="22" spans="1:2" s="12" customFormat="1" ht="36" customHeight="1" x14ac:dyDescent="0.3">
      <c r="A22" s="10" t="s">
        <v>225</v>
      </c>
      <c r="B22" s="190"/>
    </row>
    <row r="23" spans="1:2" s="12" customFormat="1" ht="18.649999999999999" customHeight="1" x14ac:dyDescent="0.3">
      <c r="A23" s="192" t="s">
        <v>224</v>
      </c>
      <c r="B23" s="191"/>
    </row>
    <row r="24" spans="1:2" x14ac:dyDescent="0.35">
      <c r="A24" s="12"/>
    </row>
    <row r="25" spans="1:2" x14ac:dyDescent="0.35">
      <c r="A25" s="12"/>
    </row>
    <row r="26" spans="1:2" x14ac:dyDescent="0.35">
      <c r="A26" s="12"/>
    </row>
    <row r="27" spans="1:2" x14ac:dyDescent="0.35">
      <c r="A27" s="12"/>
    </row>
    <row r="28" spans="1:2" x14ac:dyDescent="0.35">
      <c r="A28" s="12"/>
    </row>
    <row r="29" spans="1:2" x14ac:dyDescent="0.35">
      <c r="A29" s="12"/>
    </row>
    <row r="30" spans="1:2" x14ac:dyDescent="0.35">
      <c r="A30" s="12"/>
    </row>
    <row r="31" spans="1:2" x14ac:dyDescent="0.35">
      <c r="A31" s="12"/>
    </row>
    <row r="32" spans="1:2" x14ac:dyDescent="0.35">
      <c r="A32" s="12"/>
    </row>
    <row r="33" spans="1:1" x14ac:dyDescent="0.35">
      <c r="A33" s="12"/>
    </row>
    <row r="34" spans="1:1" x14ac:dyDescent="0.35">
      <c r="A34" s="12"/>
    </row>
    <row r="35" spans="1:1" x14ac:dyDescent="0.35">
      <c r="A35" s="12"/>
    </row>
    <row r="36" spans="1:1" x14ac:dyDescent="0.35">
      <c r="A36" s="12"/>
    </row>
    <row r="37" spans="1:1" x14ac:dyDescent="0.35">
      <c r="A37" s="12"/>
    </row>
    <row r="38" spans="1:1" x14ac:dyDescent="0.35">
      <c r="A38" s="12"/>
    </row>
    <row r="39" spans="1:1" x14ac:dyDescent="0.35">
      <c r="A39" s="12"/>
    </row>
    <row r="40" spans="1:1" x14ac:dyDescent="0.35">
      <c r="A40" s="12"/>
    </row>
    <row r="41" spans="1:1" x14ac:dyDescent="0.35">
      <c r="A41" s="12"/>
    </row>
    <row r="42" spans="1:1" x14ac:dyDescent="0.35">
      <c r="A42" s="12"/>
    </row>
    <row r="43" spans="1:1" x14ac:dyDescent="0.35">
      <c r="A43" s="12"/>
    </row>
    <row r="44" spans="1:1" x14ac:dyDescent="0.35">
      <c r="A44" s="12"/>
    </row>
    <row r="45" spans="1:1" x14ac:dyDescent="0.35">
      <c r="A45" s="12"/>
    </row>
    <row r="46" spans="1:1" x14ac:dyDescent="0.35">
      <c r="A46" s="12"/>
    </row>
    <row r="47" spans="1:1" x14ac:dyDescent="0.35">
      <c r="A47" s="12"/>
    </row>
    <row r="48" spans="1:1" x14ac:dyDescent="0.35">
      <c r="A48" s="12"/>
    </row>
    <row r="49" spans="1:1" x14ac:dyDescent="0.35">
      <c r="A49" s="11"/>
    </row>
  </sheetData>
  <hyperlinks>
    <hyperlink ref="A15" r:id="rId1" display="https://www.isrispecs.org/" xr:uid="{980C66F5-B2B9-45EA-B5A8-808804FAD941}"/>
    <hyperlink ref="A17" r:id="rId2" display="https://www.oregon.gov/deq/mm/Documents/2023InboundRecyclingStudy.pdf" xr:uid="{4546AB64-C9E7-4382-BD77-9E787668959D}"/>
    <hyperlink ref="A23" r:id="rId3" tooltip="Civil Rights and Environmental Justice page" display="https://www.oregon.gov/deq/about-us/Pages/titleVIaccess.aspx" xr:uid="{3C0DAC44-6DC7-4B92-A55D-FD04F34258EB}"/>
  </hyperlinks>
  <pageMargins left="0.7" right="0.7" top="0.75" bottom="0.75" header="0.3" footer="0.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18735-B510-4FF4-BE0B-8A579DDF6E42}">
  <dimension ref="A1:W88"/>
  <sheetViews>
    <sheetView workbookViewId="0">
      <pane xSplit="2" ySplit="4" topLeftCell="C5" activePane="bottomRight" state="frozen"/>
      <selection pane="topRight" activeCell="C1" sqref="C1"/>
      <selection pane="bottomLeft" activeCell="A5" sqref="A5"/>
      <selection pane="bottomRight" activeCell="B5" sqref="B5"/>
    </sheetView>
  </sheetViews>
  <sheetFormatPr defaultRowHeight="14.5" x14ac:dyDescent="0.35"/>
  <cols>
    <col min="1" max="1" width="41.26953125" customWidth="1"/>
    <col min="2" max="2" width="14.26953125" customWidth="1"/>
    <col min="3" max="3" width="13.54296875" customWidth="1"/>
    <col min="4" max="4" width="12.1796875" customWidth="1"/>
    <col min="5" max="9" width="11.54296875" customWidth="1"/>
    <col min="12" max="18" width="11.453125" customWidth="1"/>
  </cols>
  <sheetData>
    <row r="1" spans="1:23" x14ac:dyDescent="0.35">
      <c r="A1" s="27" t="s">
        <v>111</v>
      </c>
      <c r="B1" s="27"/>
      <c r="C1" s="27"/>
      <c r="D1" s="27"/>
      <c r="E1" s="27"/>
      <c r="F1" s="27"/>
      <c r="G1" s="27"/>
      <c r="H1" s="27"/>
      <c r="I1" s="27"/>
      <c r="J1" s="27"/>
      <c r="K1" s="27"/>
      <c r="L1" s="27"/>
      <c r="M1" s="27"/>
      <c r="N1" s="27"/>
      <c r="O1" s="27"/>
      <c r="P1" s="27"/>
      <c r="Q1" s="27"/>
      <c r="R1" s="27"/>
      <c r="S1" s="27"/>
      <c r="T1" s="27"/>
    </row>
    <row r="2" spans="1:23" ht="45" customHeight="1" x14ac:dyDescent="0.35">
      <c r="A2" s="28" t="s">
        <v>163</v>
      </c>
      <c r="B2" s="29" t="s">
        <v>64</v>
      </c>
      <c r="C2" s="29" t="s">
        <v>59</v>
      </c>
      <c r="D2" s="29" t="s">
        <v>60</v>
      </c>
      <c r="E2" s="29" t="s">
        <v>142</v>
      </c>
      <c r="F2" s="2"/>
      <c r="G2" s="2"/>
      <c r="H2" s="2"/>
      <c r="I2" s="2"/>
      <c r="J2" s="2"/>
      <c r="K2" s="2"/>
      <c r="L2" s="29" t="s">
        <v>6</v>
      </c>
      <c r="M2" s="29" t="s">
        <v>62</v>
      </c>
      <c r="N2" s="29" t="s">
        <v>63</v>
      </c>
      <c r="O2" s="29" t="s">
        <v>140</v>
      </c>
      <c r="P2" s="19"/>
      <c r="Q2" s="19"/>
      <c r="R2" s="19"/>
      <c r="S2" s="49"/>
      <c r="T2" s="49"/>
      <c r="U2" s="49"/>
      <c r="V2" s="50"/>
      <c r="W2" s="27"/>
    </row>
    <row r="3" spans="1:23" ht="30" customHeight="1" x14ac:dyDescent="0.35">
      <c r="A3" s="17"/>
      <c r="B3" s="18"/>
      <c r="C3" s="18"/>
      <c r="D3" s="18"/>
      <c r="E3" s="18"/>
      <c r="F3" s="5" t="s">
        <v>113</v>
      </c>
      <c r="G3" s="5" t="s">
        <v>165</v>
      </c>
      <c r="H3" s="5" t="s">
        <v>166</v>
      </c>
      <c r="I3" s="5" t="s">
        <v>167</v>
      </c>
      <c r="J3" s="5" t="s">
        <v>110</v>
      </c>
      <c r="K3" s="5" t="s">
        <v>168</v>
      </c>
      <c r="L3" s="18"/>
      <c r="M3" s="18"/>
      <c r="N3" s="18"/>
      <c r="O3" s="18"/>
      <c r="P3" s="19" t="s">
        <v>7</v>
      </c>
      <c r="Q3" s="5" t="s">
        <v>138</v>
      </c>
      <c r="R3" s="19" t="s">
        <v>1</v>
      </c>
      <c r="S3" s="36"/>
      <c r="T3" s="36"/>
      <c r="U3" s="36"/>
      <c r="V3" s="36"/>
      <c r="W3" s="27"/>
    </row>
    <row r="4" spans="1:23" ht="18" customHeight="1" x14ac:dyDescent="0.35">
      <c r="A4" s="21" t="s">
        <v>139</v>
      </c>
      <c r="B4" s="18"/>
      <c r="C4" s="20">
        <v>60</v>
      </c>
      <c r="D4" s="20">
        <v>118</v>
      </c>
      <c r="E4" s="20">
        <v>48</v>
      </c>
      <c r="F4" s="34">
        <v>10</v>
      </c>
      <c r="G4" s="34">
        <v>10</v>
      </c>
      <c r="H4" s="34">
        <v>10</v>
      </c>
      <c r="I4" s="34">
        <v>2</v>
      </c>
      <c r="J4" s="34">
        <v>13</v>
      </c>
      <c r="K4" s="34">
        <v>3</v>
      </c>
      <c r="L4" s="37">
        <v>10</v>
      </c>
      <c r="M4" s="37">
        <v>11</v>
      </c>
      <c r="N4" s="37">
        <v>15</v>
      </c>
      <c r="O4" s="37">
        <v>96</v>
      </c>
      <c r="P4" s="35">
        <v>89</v>
      </c>
      <c r="Q4" s="34">
        <v>2</v>
      </c>
      <c r="R4" s="35">
        <v>5</v>
      </c>
      <c r="S4" s="36"/>
      <c r="T4" s="36"/>
      <c r="U4" s="36"/>
      <c r="V4" s="36"/>
      <c r="W4" s="27"/>
    </row>
    <row r="5" spans="1:23" x14ac:dyDescent="0.35">
      <c r="A5" s="25" t="s">
        <v>10</v>
      </c>
      <c r="B5" s="32" t="s">
        <v>65</v>
      </c>
      <c r="C5" s="57">
        <v>0.83575404654872809</v>
      </c>
      <c r="D5" s="57">
        <v>0.31103615492730541</v>
      </c>
      <c r="E5" s="51">
        <v>4.8474402251728324E-3</v>
      </c>
      <c r="F5" s="52">
        <v>2.3155481294014645E-3</v>
      </c>
      <c r="G5" s="52">
        <v>2.5545921161032503E-3</v>
      </c>
      <c r="H5" s="52">
        <v>5.395332927780664E-3</v>
      </c>
      <c r="I5" s="52">
        <v>1.111295374976967E-2</v>
      </c>
      <c r="J5" s="52">
        <v>1.1863288447403756E-2</v>
      </c>
      <c r="K5" s="52">
        <v>1.2937541718078967E-3</v>
      </c>
      <c r="L5" s="51">
        <v>3.9939833193731447E-3</v>
      </c>
      <c r="M5" s="51">
        <v>5.2681775446920213E-3</v>
      </c>
      <c r="N5" s="51">
        <v>7.0962721267486045E-3</v>
      </c>
      <c r="O5" s="51">
        <v>8.6714868306838819E-2</v>
      </c>
      <c r="P5" s="52">
        <v>9.0562312507016254E-2</v>
      </c>
      <c r="Q5" s="52">
        <v>7.1593613596377031E-2</v>
      </c>
      <c r="R5" s="52">
        <v>7.3463871978710227E-3</v>
      </c>
      <c r="S5" s="27"/>
      <c r="T5" s="196"/>
      <c r="U5" s="48"/>
    </row>
    <row r="6" spans="1:23" x14ac:dyDescent="0.35">
      <c r="A6" s="25" t="s">
        <v>11</v>
      </c>
      <c r="B6" s="32" t="s">
        <v>65</v>
      </c>
      <c r="C6" s="57">
        <v>3.4386729395863451E-2</v>
      </c>
      <c r="D6" s="57">
        <v>5.1364069060036592E-2</v>
      </c>
      <c r="E6" s="51">
        <v>1.2748226658561386E-3</v>
      </c>
      <c r="F6" s="52">
        <v>6.0179487717232632E-4</v>
      </c>
      <c r="G6" s="52">
        <v>8.6436152885637613E-4</v>
      </c>
      <c r="H6" s="52">
        <v>1.0193108045983739E-3</v>
      </c>
      <c r="I6" s="52">
        <v>2.2259074995393401E-3</v>
      </c>
      <c r="J6" s="52">
        <v>3.6354399948373994E-3</v>
      </c>
      <c r="K6" s="52">
        <v>0</v>
      </c>
      <c r="L6" s="51">
        <v>9.8046050736992412E-4</v>
      </c>
      <c r="M6" s="51">
        <v>1.6074417788694458E-3</v>
      </c>
      <c r="N6" s="51">
        <v>3.2111107355338404E-4</v>
      </c>
      <c r="O6" s="51">
        <v>2.5744373898357497E-2</v>
      </c>
      <c r="P6" s="52">
        <v>2.6841817748029215E-2</v>
      </c>
      <c r="Q6" s="52">
        <v>5.4890219560878254E-3</v>
      </c>
      <c r="R6" s="52">
        <v>3.5550152750829325E-3</v>
      </c>
      <c r="S6" s="27"/>
      <c r="T6" s="196"/>
      <c r="U6" s="48"/>
    </row>
    <row r="7" spans="1:23" x14ac:dyDescent="0.35">
      <c r="A7" s="25" t="s">
        <v>13</v>
      </c>
      <c r="B7" s="32" t="s">
        <v>65</v>
      </c>
      <c r="C7" s="59">
        <v>1.0939608370267848E-3</v>
      </c>
      <c r="D7" s="57">
        <v>5.9862055893636955E-3</v>
      </c>
      <c r="E7" s="51">
        <v>2.0994435771877823E-3</v>
      </c>
      <c r="F7" s="52">
        <v>8.284458709452052E-4</v>
      </c>
      <c r="G7" s="52">
        <v>1.9920302034022046E-4</v>
      </c>
      <c r="H7" s="52">
        <v>2.5563387815923464E-3</v>
      </c>
      <c r="I7" s="52">
        <v>1.7540077390823659E-2</v>
      </c>
      <c r="J7" s="52">
        <v>4.3222793960463243E-3</v>
      </c>
      <c r="K7" s="52">
        <v>0</v>
      </c>
      <c r="L7" s="51">
        <v>1.0506709567958199E-3</v>
      </c>
      <c r="M7" s="51">
        <v>6.5282506221633668E-4</v>
      </c>
      <c r="N7" s="51">
        <v>0</v>
      </c>
      <c r="O7" s="51">
        <v>2.6528313437497605E-3</v>
      </c>
      <c r="P7" s="52">
        <v>2.7843498511736352E-3</v>
      </c>
      <c r="Q7" s="52">
        <v>0</v>
      </c>
      <c r="R7" s="52">
        <v>0</v>
      </c>
      <c r="S7" s="27"/>
      <c r="T7" s="196"/>
      <c r="U7" s="48"/>
    </row>
    <row r="8" spans="1:23" x14ac:dyDescent="0.35">
      <c r="A8" s="25" t="s">
        <v>14</v>
      </c>
      <c r="B8" s="32" t="s">
        <v>65</v>
      </c>
      <c r="C8" s="59">
        <v>1.6813576989581903E-4</v>
      </c>
      <c r="D8" s="57">
        <v>2.3645660007225169E-3</v>
      </c>
      <c r="E8" s="51">
        <v>2.6393601650115113E-3</v>
      </c>
      <c r="F8" s="52">
        <v>6.9153526177505374E-4</v>
      </c>
      <c r="G8" s="52">
        <v>3.9380333126890686E-4</v>
      </c>
      <c r="H8" s="52">
        <v>1.7197328227098949E-3</v>
      </c>
      <c r="I8" s="52">
        <v>5.4413119587248936E-3</v>
      </c>
      <c r="J8" s="52">
        <v>1.0469362728420691E-2</v>
      </c>
      <c r="K8" s="52">
        <v>0</v>
      </c>
      <c r="L8" s="51">
        <v>1.4869242569609163E-2</v>
      </c>
      <c r="M8" s="51">
        <v>2.705514834785203E-4</v>
      </c>
      <c r="N8" s="51">
        <v>0</v>
      </c>
      <c r="O8" s="51">
        <v>1.8608532475797421E-3</v>
      </c>
      <c r="P8" s="52">
        <v>1.9531081292303125E-3</v>
      </c>
      <c r="Q8" s="52">
        <v>0</v>
      </c>
      <c r="R8" s="52">
        <v>0</v>
      </c>
      <c r="S8" s="27"/>
      <c r="T8" s="196"/>
      <c r="U8" s="48"/>
    </row>
    <row r="9" spans="1:23" x14ac:dyDescent="0.35">
      <c r="A9" s="25" t="s">
        <v>189</v>
      </c>
      <c r="B9" s="32" t="s">
        <v>65</v>
      </c>
      <c r="C9" s="57">
        <v>8.7497937138764484E-2</v>
      </c>
      <c r="D9" s="57">
        <v>0.46943134913787987</v>
      </c>
      <c r="E9" s="51">
        <v>1.085263970795026E-2</v>
      </c>
      <c r="F9" s="52">
        <v>5.1311523402113E-3</v>
      </c>
      <c r="G9" s="52">
        <v>4.6245233913030769E-3</v>
      </c>
      <c r="H9" s="52">
        <v>1.1266998527712888E-2</v>
      </c>
      <c r="I9" s="52">
        <v>3.1861065045144646E-2</v>
      </c>
      <c r="J9" s="52">
        <v>2.8117941229734301E-2</v>
      </c>
      <c r="K9" s="52">
        <v>5.5940575086897248E-4</v>
      </c>
      <c r="L9" s="51">
        <v>9.9245964277636673E-3</v>
      </c>
      <c r="M9" s="51">
        <v>1.1369865753288345E-2</v>
      </c>
      <c r="N9" s="51">
        <v>1.6696462629582417E-3</v>
      </c>
      <c r="O9" s="51">
        <v>0.1717430976854675</v>
      </c>
      <c r="P9" s="52">
        <v>0.17881373486035546</v>
      </c>
      <c r="Q9" s="52">
        <v>2.7939720832857542E-3</v>
      </c>
      <c r="R9" s="52">
        <v>2.9865467756329797E-2</v>
      </c>
      <c r="S9" s="27"/>
      <c r="T9" s="196"/>
      <c r="U9" s="48"/>
    </row>
    <row r="10" spans="1:23" ht="15" thickBot="1" x14ac:dyDescent="0.4">
      <c r="A10" s="42" t="s">
        <v>15</v>
      </c>
      <c r="B10" s="43" t="s">
        <v>65</v>
      </c>
      <c r="C10" s="58">
        <v>6.0047694936106143E-3</v>
      </c>
      <c r="D10" s="58">
        <v>1.5451077248518807E-2</v>
      </c>
      <c r="E10" s="53">
        <v>3.5026754402890463E-4</v>
      </c>
      <c r="F10" s="54">
        <v>5.4546090881505869E-4</v>
      </c>
      <c r="G10" s="54">
        <v>1.6336339223318574E-4</v>
      </c>
      <c r="H10" s="54">
        <v>3.9690045953951549E-5</v>
      </c>
      <c r="I10" s="54">
        <v>2.4691358024691353E-3</v>
      </c>
      <c r="J10" s="54">
        <v>2.1480093185516266E-4</v>
      </c>
      <c r="K10" s="54">
        <v>0</v>
      </c>
      <c r="L10" s="53">
        <v>1.7518952504448051E-4</v>
      </c>
      <c r="M10" s="53">
        <v>1.8604893507152032E-5</v>
      </c>
      <c r="N10" s="53">
        <v>3.6470269568125214E-4</v>
      </c>
      <c r="O10" s="53">
        <v>5.9467658371184454E-3</v>
      </c>
      <c r="P10" s="54">
        <v>6.2415866023886567E-3</v>
      </c>
      <c r="Q10" s="54">
        <v>0</v>
      </c>
      <c r="R10" s="54">
        <v>0</v>
      </c>
      <c r="S10" s="27"/>
      <c r="T10" s="196"/>
      <c r="U10" s="48"/>
    </row>
    <row r="11" spans="1:23" x14ac:dyDescent="0.35">
      <c r="A11" s="38" t="s">
        <v>16</v>
      </c>
      <c r="B11" s="39" t="s">
        <v>65</v>
      </c>
      <c r="C11" s="55">
        <v>3.2300332081023882E-4</v>
      </c>
      <c r="D11" s="55">
        <v>3.050062819223509E-3</v>
      </c>
      <c r="E11" s="63">
        <v>7.9199772317101944E-2</v>
      </c>
      <c r="F11" s="60">
        <v>0.1871274202874835</v>
      </c>
      <c r="G11" s="73">
        <v>1.0286835422130445E-3</v>
      </c>
      <c r="H11" s="73">
        <v>8.0941009588713015E-4</v>
      </c>
      <c r="I11" s="73">
        <v>4.94011424359683E-3</v>
      </c>
      <c r="J11" s="60">
        <v>2.45277337208573E-2</v>
      </c>
      <c r="K11" s="60">
        <v>0</v>
      </c>
      <c r="L11" s="55">
        <v>2.6165763275056222E-3</v>
      </c>
      <c r="M11" s="55">
        <v>7.5206881373965535E-4</v>
      </c>
      <c r="N11" s="55">
        <v>8.21432600722813E-5</v>
      </c>
      <c r="O11" s="55">
        <v>4.6057944510723729E-3</v>
      </c>
      <c r="P11" s="56">
        <v>4.83230822160104E-3</v>
      </c>
      <c r="Q11" s="56">
        <v>0</v>
      </c>
      <c r="R11" s="56">
        <v>3.7873207802793739E-5</v>
      </c>
      <c r="S11" s="27"/>
      <c r="T11" s="196"/>
      <c r="U11" s="48"/>
    </row>
    <row r="12" spans="1:23" x14ac:dyDescent="0.35">
      <c r="A12" s="25" t="s">
        <v>17</v>
      </c>
      <c r="B12" s="32" t="s">
        <v>65</v>
      </c>
      <c r="C12" s="51">
        <v>3.1287533535254981E-3</v>
      </c>
      <c r="D12" s="51">
        <v>1.9463574405849941E-2</v>
      </c>
      <c r="E12" s="57">
        <v>0.64382619818384879</v>
      </c>
      <c r="F12" s="61">
        <v>0.59174454907231699</v>
      </c>
      <c r="G12" s="61">
        <v>0.97948172700589675</v>
      </c>
      <c r="H12" s="61">
        <v>0.83004705814414959</v>
      </c>
      <c r="I12" s="61">
        <v>0.45341072415699279</v>
      </c>
      <c r="J12" s="61">
        <v>0.35606374584091566</v>
      </c>
      <c r="K12" s="61">
        <v>5.2459455161502883E-2</v>
      </c>
      <c r="L12" s="51">
        <v>7.7635292288698431E-3</v>
      </c>
      <c r="M12" s="51">
        <v>3.3972842069871509E-3</v>
      </c>
      <c r="N12" s="51">
        <v>1.1553079981774968E-3</v>
      </c>
      <c r="O12" s="51">
        <v>2.0682842364033852E-2</v>
      </c>
      <c r="P12" s="52">
        <v>2.1707549858998115E-2</v>
      </c>
      <c r="Q12" s="52">
        <v>4.990019960079841E-4</v>
      </c>
      <c r="R12" s="52">
        <v>0</v>
      </c>
      <c r="S12" s="27"/>
      <c r="T12" s="196"/>
      <c r="U12" s="48"/>
    </row>
    <row r="13" spans="1:23" ht="15" thickBot="1" x14ac:dyDescent="0.4">
      <c r="A13" s="42" t="s">
        <v>190</v>
      </c>
      <c r="B13" s="43" t="s">
        <v>65</v>
      </c>
      <c r="C13" s="53">
        <v>1.7351374797571734E-4</v>
      </c>
      <c r="D13" s="53">
        <v>3.792236297835093E-3</v>
      </c>
      <c r="E13" s="58">
        <v>5.322789965419103E-2</v>
      </c>
      <c r="F13" s="62">
        <v>9.7945729049329616E-3</v>
      </c>
      <c r="G13" s="62">
        <v>3.1414639659405851E-3</v>
      </c>
      <c r="H13" s="62">
        <v>9.4217212737170736E-2</v>
      </c>
      <c r="I13" s="62">
        <v>0.22684908789386404</v>
      </c>
      <c r="J13" s="62">
        <v>0.13183314725956913</v>
      </c>
      <c r="K13" s="62">
        <v>4.5961456512394548E-4</v>
      </c>
      <c r="L13" s="53">
        <v>2.1427804562954671E-3</v>
      </c>
      <c r="M13" s="53">
        <v>1.4644461889881798E-3</v>
      </c>
      <c r="N13" s="53">
        <v>0</v>
      </c>
      <c r="O13" s="53">
        <v>3.135828786219774E-3</v>
      </c>
      <c r="P13" s="54">
        <v>3.291292691783214E-3</v>
      </c>
      <c r="Q13" s="54">
        <v>0</v>
      </c>
      <c r="R13" s="54">
        <v>0</v>
      </c>
      <c r="S13" s="27"/>
      <c r="T13" s="196"/>
      <c r="U13" s="48"/>
    </row>
    <row r="14" spans="1:23" x14ac:dyDescent="0.35">
      <c r="A14" s="38" t="s">
        <v>20</v>
      </c>
      <c r="B14" s="39" t="s">
        <v>65</v>
      </c>
      <c r="C14" s="55">
        <v>4.3551328713498457E-4</v>
      </c>
      <c r="D14" s="55">
        <v>3.9442377271939957E-3</v>
      </c>
      <c r="E14" s="55">
        <v>3.3026490287333017E-3</v>
      </c>
      <c r="F14" s="56">
        <v>2.4361486594547824E-3</v>
      </c>
      <c r="G14" s="56">
        <v>4.5428146061841397E-4</v>
      </c>
      <c r="H14" s="56">
        <v>1.2113787815544559E-3</v>
      </c>
      <c r="I14" s="56">
        <v>6.1746821448313977E-3</v>
      </c>
      <c r="J14" s="56">
        <v>1.0770279940025648E-2</v>
      </c>
      <c r="K14" s="56">
        <v>0</v>
      </c>
      <c r="L14" s="63">
        <v>0.84195390972182027</v>
      </c>
      <c r="M14" s="55">
        <v>2.0985400815614801E-3</v>
      </c>
      <c r="N14" s="63">
        <v>3.8425234564242979E-4</v>
      </c>
      <c r="O14" s="55">
        <v>5.0008680714185155E-3</v>
      </c>
      <c r="P14" s="56">
        <v>5.2451421535948351E-3</v>
      </c>
      <c r="Q14" s="56">
        <v>0</v>
      </c>
      <c r="R14" s="56">
        <v>7.5746415605587478E-5</v>
      </c>
      <c r="S14" s="27"/>
      <c r="T14" s="196"/>
      <c r="U14" s="48"/>
    </row>
    <row r="15" spans="1:23" x14ac:dyDescent="0.35">
      <c r="A15" s="25" t="s">
        <v>21</v>
      </c>
      <c r="B15" s="32" t="s">
        <v>65</v>
      </c>
      <c r="C15" s="51">
        <v>3.80137495613438E-6</v>
      </c>
      <c r="D15" s="51">
        <v>1.7885961822335165E-4</v>
      </c>
      <c r="E15" s="51">
        <v>1.1827172055264088E-4</v>
      </c>
      <c r="F15" s="52">
        <v>0</v>
      </c>
      <c r="G15" s="52">
        <v>0</v>
      </c>
      <c r="H15" s="52">
        <v>0</v>
      </c>
      <c r="I15" s="52">
        <v>0</v>
      </c>
      <c r="J15" s="52">
        <v>6.9175195811161619E-4</v>
      </c>
      <c r="K15" s="52">
        <v>0</v>
      </c>
      <c r="L15" s="57">
        <v>3.4993838716676803E-3</v>
      </c>
      <c r="M15" s="51">
        <v>0</v>
      </c>
      <c r="N15" s="57">
        <v>0</v>
      </c>
      <c r="O15" s="51">
        <v>7.0480473826485047E-4</v>
      </c>
      <c r="P15" s="52">
        <v>7.3974660044552132E-4</v>
      </c>
      <c r="Q15" s="52">
        <v>0</v>
      </c>
      <c r="R15" s="52">
        <v>0</v>
      </c>
      <c r="S15" s="27"/>
      <c r="T15" s="196"/>
      <c r="U15" s="48"/>
    </row>
    <row r="16" spans="1:23" x14ac:dyDescent="0.35">
      <c r="A16" s="25" t="s">
        <v>22</v>
      </c>
      <c r="B16" s="32" t="s">
        <v>65</v>
      </c>
      <c r="C16" s="51">
        <v>1.1541145652929803E-4</v>
      </c>
      <c r="D16" s="51">
        <v>1.6856935727291907E-3</v>
      </c>
      <c r="E16" s="51">
        <v>1.9503290535394925E-3</v>
      </c>
      <c r="F16" s="52">
        <v>2.9895018692289771E-4</v>
      </c>
      <c r="G16" s="52">
        <v>3.7308697082653349E-5</v>
      </c>
      <c r="H16" s="52">
        <v>4.0136776917039293E-4</v>
      </c>
      <c r="I16" s="52">
        <v>1.4870093974571586E-3</v>
      </c>
      <c r="J16" s="52">
        <v>9.9451574495760895E-3</v>
      </c>
      <c r="K16" s="52">
        <v>0</v>
      </c>
      <c r="L16" s="57">
        <v>8.8727580132769934E-2</v>
      </c>
      <c r="M16" s="51">
        <v>4.3194742032982604E-3</v>
      </c>
      <c r="N16" s="57">
        <v>4.8553823098360909E-3</v>
      </c>
      <c r="O16" s="59">
        <v>4.2113744343153748E-3</v>
      </c>
      <c r="P16" s="74">
        <v>4.4178483767587954E-3</v>
      </c>
      <c r="Q16" s="52">
        <v>0</v>
      </c>
      <c r="R16" s="52">
        <v>4.7948627961436189E-5</v>
      </c>
      <c r="S16" s="27"/>
      <c r="T16" s="196"/>
      <c r="U16" s="48"/>
    </row>
    <row r="17" spans="1:21" x14ac:dyDescent="0.35">
      <c r="A17" s="25" t="s">
        <v>23</v>
      </c>
      <c r="B17" s="32" t="s">
        <v>66</v>
      </c>
      <c r="C17" s="51">
        <v>7.198787210225818E-5</v>
      </c>
      <c r="D17" s="51">
        <v>6.0891562435259428E-4</v>
      </c>
      <c r="E17" s="51">
        <v>1.2936923314637983E-4</v>
      </c>
      <c r="F17" s="52">
        <v>1.9418937372090974E-4</v>
      </c>
      <c r="G17" s="52">
        <v>0</v>
      </c>
      <c r="H17" s="52">
        <v>1.6749297256437643E-4</v>
      </c>
      <c r="I17" s="52">
        <v>0</v>
      </c>
      <c r="J17" s="52">
        <v>9.0244691592304799E-5</v>
      </c>
      <c r="K17" s="52">
        <v>0</v>
      </c>
      <c r="L17" s="57">
        <v>3.2073697891265435E-3</v>
      </c>
      <c r="M17" s="51">
        <v>3.2559948221453131E-3</v>
      </c>
      <c r="N17" s="57">
        <v>3.884630158308288E-2</v>
      </c>
      <c r="O17" s="59">
        <v>5.4184926487107197E-4</v>
      </c>
      <c r="P17" s="74">
        <v>5.6803366990070513E-4</v>
      </c>
      <c r="Q17" s="52">
        <v>4.990019960079841E-4</v>
      </c>
      <c r="R17" s="52">
        <v>0</v>
      </c>
      <c r="S17" s="27"/>
      <c r="T17" s="196"/>
      <c r="U17" s="48"/>
    </row>
    <row r="18" spans="1:21" x14ac:dyDescent="0.35">
      <c r="A18" s="25" t="s">
        <v>24</v>
      </c>
      <c r="B18" s="32" t="s">
        <v>65</v>
      </c>
      <c r="C18" s="51">
        <v>0</v>
      </c>
      <c r="D18" s="51">
        <v>0</v>
      </c>
      <c r="E18" s="51">
        <v>0</v>
      </c>
      <c r="F18" s="52">
        <v>0</v>
      </c>
      <c r="G18" s="52">
        <v>0</v>
      </c>
      <c r="H18" s="52">
        <v>0</v>
      </c>
      <c r="I18" s="52">
        <v>0</v>
      </c>
      <c r="J18" s="52">
        <v>0</v>
      </c>
      <c r="K18" s="52">
        <v>0</v>
      </c>
      <c r="L18" s="51">
        <v>0</v>
      </c>
      <c r="M18" s="57">
        <v>9.6723935930876015E-5</v>
      </c>
      <c r="N18" s="57">
        <v>5.8933722749977E-5</v>
      </c>
      <c r="O18" s="51">
        <v>1.3813987821883607E-5</v>
      </c>
      <c r="P18" s="52">
        <v>1.4498839146558356E-5</v>
      </c>
      <c r="Q18" s="52">
        <v>0</v>
      </c>
      <c r="R18" s="52">
        <v>0</v>
      </c>
      <c r="S18" s="27"/>
      <c r="T18" s="196"/>
      <c r="U18" s="48"/>
    </row>
    <row r="19" spans="1:21" x14ac:dyDescent="0.35">
      <c r="A19" s="25" t="s">
        <v>25</v>
      </c>
      <c r="B19" s="32" t="s">
        <v>65</v>
      </c>
      <c r="C19" s="51">
        <v>0</v>
      </c>
      <c r="D19" s="51">
        <v>1.7267665195200421E-5</v>
      </c>
      <c r="E19" s="51">
        <v>4.0522106604157708E-5</v>
      </c>
      <c r="F19" s="52">
        <v>2.9884540148746417E-5</v>
      </c>
      <c r="G19" s="52">
        <v>0</v>
      </c>
      <c r="H19" s="52">
        <v>0</v>
      </c>
      <c r="I19" s="52">
        <v>0</v>
      </c>
      <c r="J19" s="52">
        <v>1.6737743883694507E-4</v>
      </c>
      <c r="K19" s="52">
        <v>0</v>
      </c>
      <c r="L19" s="51">
        <v>0</v>
      </c>
      <c r="M19" s="57">
        <v>0</v>
      </c>
      <c r="N19" s="57">
        <v>0</v>
      </c>
      <c r="O19" s="51">
        <v>9.5531124504040094E-6</v>
      </c>
      <c r="P19" s="52">
        <v>1.0026723821775112E-5</v>
      </c>
      <c r="Q19" s="52">
        <v>0</v>
      </c>
      <c r="R19" s="52">
        <v>0</v>
      </c>
      <c r="S19" s="27"/>
      <c r="T19" s="196"/>
      <c r="U19" s="48"/>
    </row>
    <row r="20" spans="1:21" x14ac:dyDescent="0.35">
      <c r="A20" s="25" t="s">
        <v>26</v>
      </c>
      <c r="B20" s="32" t="s">
        <v>65</v>
      </c>
      <c r="C20" s="51">
        <v>1.357120206243876E-3</v>
      </c>
      <c r="D20" s="51">
        <v>1.2148053150138234E-2</v>
      </c>
      <c r="E20" s="51">
        <v>1.5513215081692788E-3</v>
      </c>
      <c r="F20" s="52">
        <v>1.0290574087202225E-3</v>
      </c>
      <c r="G20" s="52">
        <v>9.6265940993781746E-4</v>
      </c>
      <c r="H20" s="52">
        <v>1.8828815333827803E-3</v>
      </c>
      <c r="I20" s="52">
        <v>4.9382716049382706E-3</v>
      </c>
      <c r="J20" s="52">
        <v>2.6363775082654472E-3</v>
      </c>
      <c r="K20" s="52">
        <v>1.5983021453399218E-4</v>
      </c>
      <c r="L20" s="51">
        <v>6.17036979054221E-3</v>
      </c>
      <c r="M20" s="57">
        <v>0.89155501693538586</v>
      </c>
      <c r="N20" s="57">
        <v>2.6071753451029408E-2</v>
      </c>
      <c r="O20" s="51">
        <v>1.108198609901332E-2</v>
      </c>
      <c r="P20" s="52">
        <v>1.1613472965789084E-2</v>
      </c>
      <c r="Q20" s="52">
        <v>7.3533016324329624E-4</v>
      </c>
      <c r="R20" s="52">
        <v>3.5093429038378609E-4</v>
      </c>
      <c r="S20" s="27"/>
      <c r="T20" s="196"/>
      <c r="U20" s="48"/>
    </row>
    <row r="21" spans="1:21" x14ac:dyDescent="0.35">
      <c r="A21" s="25" t="s">
        <v>27</v>
      </c>
      <c r="B21" s="32" t="s">
        <v>66</v>
      </c>
      <c r="C21" s="51">
        <v>1.3831819283472068E-5</v>
      </c>
      <c r="D21" s="51">
        <v>5.0742762251482568E-4</v>
      </c>
      <c r="E21" s="51">
        <v>5.2200964221726831E-5</v>
      </c>
      <c r="F21" s="52">
        <v>0</v>
      </c>
      <c r="G21" s="52">
        <v>0</v>
      </c>
      <c r="H21" s="52">
        <v>0</v>
      </c>
      <c r="I21" s="52">
        <v>0</v>
      </c>
      <c r="J21" s="52">
        <v>3.0531490576922747E-4</v>
      </c>
      <c r="K21" s="52">
        <v>0</v>
      </c>
      <c r="L21" s="51">
        <v>2.038492436243287E-3</v>
      </c>
      <c r="M21" s="51">
        <v>0</v>
      </c>
      <c r="N21" s="57">
        <v>0.10022712455562016</v>
      </c>
      <c r="O21" s="59">
        <v>5.8059276706498913E-3</v>
      </c>
      <c r="P21" s="74">
        <v>5.717275230119119E-3</v>
      </c>
      <c r="Q21" s="52">
        <v>0</v>
      </c>
      <c r="R21" s="52">
        <v>7.808325424541838E-3</v>
      </c>
      <c r="S21" s="27"/>
      <c r="T21" s="196"/>
      <c r="U21" s="48"/>
    </row>
    <row r="22" spans="1:21" x14ac:dyDescent="0.35">
      <c r="A22" s="25" t="s">
        <v>28</v>
      </c>
      <c r="B22" s="32" t="s">
        <v>66</v>
      </c>
      <c r="C22" s="51">
        <v>4.5761297929052035E-4</v>
      </c>
      <c r="D22" s="51">
        <v>2.8012891204800151E-3</v>
      </c>
      <c r="E22" s="51">
        <v>1.2084980176295223E-3</v>
      </c>
      <c r="F22" s="52">
        <v>1.8314172642422293E-3</v>
      </c>
      <c r="G22" s="52">
        <v>6.5463850537160944E-5</v>
      </c>
      <c r="H22" s="52">
        <v>0</v>
      </c>
      <c r="I22" s="52">
        <v>0</v>
      </c>
      <c r="J22" s="52">
        <v>2.7414098341699551E-3</v>
      </c>
      <c r="K22" s="52">
        <v>0</v>
      </c>
      <c r="L22" s="51">
        <v>1.075988361439034E-3</v>
      </c>
      <c r="M22" s="59">
        <v>5.5309891782680184E-2</v>
      </c>
      <c r="N22" s="57">
        <v>0.62706761679444212</v>
      </c>
      <c r="O22" s="59">
        <v>1.063055904838113E-2</v>
      </c>
      <c r="P22" s="74">
        <v>1.1157586619288909E-2</v>
      </c>
      <c r="Q22" s="52">
        <v>0</v>
      </c>
      <c r="R22" s="52">
        <v>0</v>
      </c>
      <c r="S22" s="27"/>
      <c r="T22" s="196"/>
      <c r="U22" s="48"/>
    </row>
    <row r="23" spans="1:21" ht="15" thickBot="1" x14ac:dyDescent="0.4">
      <c r="A23" s="67" t="s">
        <v>29</v>
      </c>
      <c r="B23" s="68" t="s">
        <v>66</v>
      </c>
      <c r="C23" s="69">
        <v>2.1563952537484389E-4</v>
      </c>
      <c r="D23" s="69">
        <v>5.6732617074115661E-4</v>
      </c>
      <c r="E23" s="69">
        <v>3.5091114819450531E-4</v>
      </c>
      <c r="F23" s="70">
        <v>0</v>
      </c>
      <c r="G23" s="70">
        <v>0</v>
      </c>
      <c r="H23" s="70">
        <v>0</v>
      </c>
      <c r="I23" s="70">
        <v>0</v>
      </c>
      <c r="J23" s="70">
        <v>8.4386532876753919E-4</v>
      </c>
      <c r="K23" s="70">
        <v>6.6644111942972097E-3</v>
      </c>
      <c r="L23" s="69">
        <v>8.8626008037235573E-4</v>
      </c>
      <c r="M23" s="71">
        <v>2.4933638191368228E-3</v>
      </c>
      <c r="N23" s="72">
        <v>0.16621934200335411</v>
      </c>
      <c r="O23" s="71">
        <v>2.4328131028173031E-3</v>
      </c>
      <c r="P23" s="108">
        <v>2.5534238415578655E-3</v>
      </c>
      <c r="Q23" s="70">
        <v>0</v>
      </c>
      <c r="R23" s="70">
        <v>0</v>
      </c>
      <c r="S23" s="27"/>
      <c r="T23" s="196"/>
      <c r="U23" s="48"/>
    </row>
    <row r="24" spans="1:21" ht="15" thickTop="1" x14ac:dyDescent="0.35">
      <c r="A24" s="38" t="s">
        <v>30</v>
      </c>
      <c r="B24" s="39" t="s">
        <v>67</v>
      </c>
      <c r="C24" s="55">
        <v>4.2933149072216516E-5</v>
      </c>
      <c r="D24" s="55">
        <v>1.5576597671373949E-3</v>
      </c>
      <c r="E24" s="55">
        <v>5.1963022542864538E-5</v>
      </c>
      <c r="F24" s="56">
        <v>0</v>
      </c>
      <c r="G24" s="56">
        <v>0</v>
      </c>
      <c r="H24" s="56">
        <v>0</v>
      </c>
      <c r="I24" s="56">
        <v>0</v>
      </c>
      <c r="J24" s="56">
        <v>3.0392322378895145E-4</v>
      </c>
      <c r="K24" s="56">
        <v>0</v>
      </c>
      <c r="L24" s="55">
        <v>0</v>
      </c>
      <c r="M24" s="55">
        <v>0</v>
      </c>
      <c r="N24" s="55">
        <v>0</v>
      </c>
      <c r="O24" s="63">
        <v>2.7583241284059281E-2</v>
      </c>
      <c r="P24" s="60">
        <v>1.6737892464002792E-2</v>
      </c>
      <c r="Q24" s="56">
        <v>1.6966067864271461E-3</v>
      </c>
      <c r="R24" s="60">
        <v>0.25324319152140451</v>
      </c>
      <c r="S24" s="27"/>
      <c r="T24" s="196"/>
      <c r="U24" s="48"/>
    </row>
    <row r="25" spans="1:21" x14ac:dyDescent="0.35">
      <c r="A25" s="25" t="s">
        <v>31</v>
      </c>
      <c r="B25" s="32" t="s">
        <v>67</v>
      </c>
      <c r="C25" s="51">
        <v>6.8213388987338765E-5</v>
      </c>
      <c r="D25" s="51">
        <v>4.252833990839474E-3</v>
      </c>
      <c r="E25" s="51">
        <v>3.5205990090443769E-4</v>
      </c>
      <c r="F25" s="52">
        <v>3.2550107213648649E-5</v>
      </c>
      <c r="G25" s="52">
        <v>2.361622230706738E-5</v>
      </c>
      <c r="H25" s="52">
        <v>0</v>
      </c>
      <c r="I25" s="52">
        <v>0</v>
      </c>
      <c r="J25" s="52">
        <v>1.9617377833751853E-3</v>
      </c>
      <c r="K25" s="52">
        <v>0</v>
      </c>
      <c r="L25" s="51">
        <v>0</v>
      </c>
      <c r="M25" s="51">
        <v>2.5263035192192866E-4</v>
      </c>
      <c r="N25" s="51">
        <v>5.4844517488992085E-4</v>
      </c>
      <c r="O25" s="57">
        <v>5.0731852703265995E-2</v>
      </c>
      <c r="P25" s="61">
        <v>2.6728613833159363E-2</v>
      </c>
      <c r="Q25" s="52">
        <v>8.4830339321357304E-4</v>
      </c>
      <c r="R25" s="61">
        <v>0.54995996334142039</v>
      </c>
      <c r="S25" s="27"/>
      <c r="T25" s="196"/>
      <c r="U25" s="48"/>
    </row>
    <row r="26" spans="1:21" ht="15" thickBot="1" x14ac:dyDescent="0.4">
      <c r="A26" s="42" t="s">
        <v>32</v>
      </c>
      <c r="B26" s="43" t="s">
        <v>67</v>
      </c>
      <c r="C26" s="53">
        <v>0</v>
      </c>
      <c r="D26" s="53">
        <v>1.336378643904222E-4</v>
      </c>
      <c r="E26" s="53">
        <v>2.2775727006614011E-4</v>
      </c>
      <c r="F26" s="54">
        <v>0</v>
      </c>
      <c r="G26" s="54">
        <v>0</v>
      </c>
      <c r="H26" s="54">
        <v>0</v>
      </c>
      <c r="I26" s="54">
        <v>0</v>
      </c>
      <c r="J26" s="54">
        <v>1.3321150382037852E-3</v>
      </c>
      <c r="K26" s="54">
        <v>0</v>
      </c>
      <c r="L26" s="53">
        <v>0</v>
      </c>
      <c r="M26" s="53">
        <v>0</v>
      </c>
      <c r="N26" s="53">
        <v>1.1561489725480608E-5</v>
      </c>
      <c r="O26" s="58">
        <v>4.348589614974873E-3</v>
      </c>
      <c r="P26" s="62">
        <v>2.7323224085800527E-3</v>
      </c>
      <c r="Q26" s="54">
        <v>0</v>
      </c>
      <c r="R26" s="62">
        <v>3.7992219628571938E-2</v>
      </c>
      <c r="S26" s="27"/>
      <c r="T26" s="196"/>
      <c r="U26" s="48"/>
    </row>
    <row r="27" spans="1:21" x14ac:dyDescent="0.35">
      <c r="A27" s="38" t="s">
        <v>34</v>
      </c>
      <c r="B27" s="39" t="s">
        <v>67</v>
      </c>
      <c r="C27" s="66">
        <v>6.0135542390293874E-3</v>
      </c>
      <c r="D27" s="66">
        <v>1.4755034394746944E-2</v>
      </c>
      <c r="E27" s="55">
        <v>1.3337702600733992E-3</v>
      </c>
      <c r="F27" s="56">
        <v>3.0398176757237175E-4</v>
      </c>
      <c r="G27" s="56">
        <v>9.0006183929002297E-5</v>
      </c>
      <c r="H27" s="56">
        <v>7.3878948407606331E-4</v>
      </c>
      <c r="I27" s="56">
        <v>7.6653768196056739E-3</v>
      </c>
      <c r="J27" s="56">
        <v>4.9395794617912289E-3</v>
      </c>
      <c r="K27" s="56">
        <v>0</v>
      </c>
      <c r="L27" s="55">
        <v>5.5900093770267401E-4</v>
      </c>
      <c r="M27" s="55">
        <v>1.4263380735375132E-4</v>
      </c>
      <c r="N27" s="55">
        <v>0</v>
      </c>
      <c r="O27" s="63">
        <v>4.1590525269738993E-3</v>
      </c>
      <c r="P27" s="60">
        <v>4.3652444441245513E-3</v>
      </c>
      <c r="Q27" s="56">
        <v>0</v>
      </c>
      <c r="R27" s="56">
        <v>0</v>
      </c>
      <c r="S27" s="27"/>
      <c r="T27" s="196"/>
      <c r="U27" s="48"/>
    </row>
    <row r="28" spans="1:21" x14ac:dyDescent="0.35">
      <c r="A28" s="25" t="s">
        <v>35</v>
      </c>
      <c r="B28" s="32" t="s">
        <v>67</v>
      </c>
      <c r="C28" s="59">
        <v>1.8141838340861947E-4</v>
      </c>
      <c r="D28" s="59">
        <v>2.77368916309687E-3</v>
      </c>
      <c r="E28" s="51">
        <v>3.2987487928882596E-4</v>
      </c>
      <c r="F28" s="52">
        <v>0</v>
      </c>
      <c r="G28" s="52">
        <v>0</v>
      </c>
      <c r="H28" s="52">
        <v>0</v>
      </c>
      <c r="I28" s="52">
        <v>0</v>
      </c>
      <c r="J28" s="52">
        <v>1.9293842400670406E-3</v>
      </c>
      <c r="K28" s="52">
        <v>0</v>
      </c>
      <c r="L28" s="51">
        <v>0</v>
      </c>
      <c r="M28" s="51">
        <v>0</v>
      </c>
      <c r="N28" s="51">
        <v>0</v>
      </c>
      <c r="O28" s="57">
        <v>1.6249305260503701E-3</v>
      </c>
      <c r="P28" s="61">
        <v>1.7054891480514057E-3</v>
      </c>
      <c r="Q28" s="52">
        <v>0</v>
      </c>
      <c r="R28" s="52">
        <v>0</v>
      </c>
      <c r="S28" s="27"/>
      <c r="T28" s="196"/>
      <c r="U28" s="48"/>
    </row>
    <row r="29" spans="1:21" x14ac:dyDescent="0.35">
      <c r="A29" s="25" t="s">
        <v>36</v>
      </c>
      <c r="B29" s="32" t="s">
        <v>67</v>
      </c>
      <c r="C29" s="51">
        <v>8.4209148926907406E-3</v>
      </c>
      <c r="D29" s="51">
        <v>1.3622103740702789E-2</v>
      </c>
      <c r="E29" s="51">
        <v>7.6068542568574901E-4</v>
      </c>
      <c r="F29" s="52">
        <v>4.7540609395152716E-4</v>
      </c>
      <c r="G29" s="52">
        <v>2.365953388865891E-4</v>
      </c>
      <c r="H29" s="52">
        <v>1.7545936827290565E-4</v>
      </c>
      <c r="I29" s="52">
        <v>4.9566979915238621E-4</v>
      </c>
      <c r="J29" s="52">
        <v>2.8283981749862856E-3</v>
      </c>
      <c r="K29" s="52">
        <v>0</v>
      </c>
      <c r="L29" s="51">
        <v>2.5892648920765635E-4</v>
      </c>
      <c r="M29" s="51">
        <v>6.8895310081100629E-3</v>
      </c>
      <c r="N29" s="51">
        <v>1.6858290500290234E-4</v>
      </c>
      <c r="O29" s="57">
        <v>1.305745911079762E-2</v>
      </c>
      <c r="P29" s="61">
        <v>1.3701410923302643E-2</v>
      </c>
      <c r="Q29" s="52">
        <v>2.4950099800399202E-3</v>
      </c>
      <c r="R29" s="52">
        <v>0</v>
      </c>
      <c r="S29" s="27"/>
      <c r="T29" s="196"/>
      <c r="U29" s="48"/>
    </row>
    <row r="30" spans="1:21" ht="15" thickBot="1" x14ac:dyDescent="0.4">
      <c r="A30" s="42" t="s">
        <v>169</v>
      </c>
      <c r="B30" s="43" t="s">
        <v>67</v>
      </c>
      <c r="C30" s="53">
        <v>1.8057773331317439E-3</v>
      </c>
      <c r="D30" s="53">
        <v>7.2766375460811446E-3</v>
      </c>
      <c r="E30" s="53">
        <v>3.0789543866714078E-4</v>
      </c>
      <c r="F30" s="54">
        <v>1.833145303463839E-4</v>
      </c>
      <c r="G30" s="54">
        <v>3.893120756722372E-4</v>
      </c>
      <c r="H30" s="54">
        <v>3.4583657608886181E-4</v>
      </c>
      <c r="I30" s="54">
        <v>4.9566979915238621E-4</v>
      </c>
      <c r="J30" s="54">
        <v>5.0358180923802112E-4</v>
      </c>
      <c r="K30" s="54">
        <v>0</v>
      </c>
      <c r="L30" s="53">
        <v>3.4507185127321464E-4</v>
      </c>
      <c r="M30" s="53">
        <v>2.6939562382084217E-4</v>
      </c>
      <c r="N30" s="53">
        <v>1.0185201210379689E-4</v>
      </c>
      <c r="O30" s="58">
        <v>1.5888286508619006E-2</v>
      </c>
      <c r="P30" s="62">
        <v>1.6494993671886431E-2</v>
      </c>
      <c r="Q30" s="54">
        <v>0</v>
      </c>
      <c r="R30" s="54">
        <v>3.7534987149852959E-3</v>
      </c>
      <c r="S30" s="27"/>
      <c r="T30" s="196"/>
      <c r="U30" s="48"/>
    </row>
    <row r="31" spans="1:21" x14ac:dyDescent="0.35">
      <c r="A31" s="38" t="s">
        <v>170</v>
      </c>
      <c r="B31" s="39" t="s">
        <v>67</v>
      </c>
      <c r="C31" s="55">
        <v>1.1986814908341347E-3</v>
      </c>
      <c r="D31" s="55">
        <v>9.0664186736483816E-3</v>
      </c>
      <c r="E31" s="66">
        <v>0.11317834852116342</v>
      </c>
      <c r="F31" s="73">
        <v>0.18703730436020363</v>
      </c>
      <c r="G31" s="73">
        <v>2.0876249439556989E-3</v>
      </c>
      <c r="H31" s="73">
        <v>8.4359400626204169E-3</v>
      </c>
      <c r="I31" s="73">
        <v>0.11423254099871016</v>
      </c>
      <c r="J31" s="73">
        <v>0.19524538448043446</v>
      </c>
      <c r="K31" s="73">
        <v>7.9754493811943841E-3</v>
      </c>
      <c r="L31" s="55">
        <v>1.5584626418893186E-3</v>
      </c>
      <c r="M31" s="55">
        <v>1.0750736004132332E-3</v>
      </c>
      <c r="N31" s="55">
        <v>1.8475823373513103E-3</v>
      </c>
      <c r="O31" s="63">
        <v>1.7591651432403235E-2</v>
      </c>
      <c r="P31" s="60">
        <v>1.8463786687047973E-2</v>
      </c>
      <c r="Q31" s="56">
        <v>0</v>
      </c>
      <c r="R31" s="56">
        <v>0</v>
      </c>
      <c r="S31" s="27"/>
      <c r="T31" s="196"/>
      <c r="U31" s="48"/>
    </row>
    <row r="32" spans="1:21" x14ac:dyDescent="0.35">
      <c r="A32" s="25" t="s">
        <v>39</v>
      </c>
      <c r="B32" s="32" t="s">
        <v>67</v>
      </c>
      <c r="C32" s="51">
        <v>4.071329471440419E-4</v>
      </c>
      <c r="D32" s="51">
        <v>2.2674254748175922E-4</v>
      </c>
      <c r="E32" s="57">
        <v>1.8713613706488864E-2</v>
      </c>
      <c r="F32" s="74">
        <v>0</v>
      </c>
      <c r="G32" s="74">
        <v>0</v>
      </c>
      <c r="H32" s="74">
        <v>8.7795910938761462E-3</v>
      </c>
      <c r="I32" s="74">
        <v>3.0123456790123449E-2</v>
      </c>
      <c r="J32" s="61">
        <v>2.1049706579985852E-2</v>
      </c>
      <c r="K32" s="61">
        <v>0.40121360505273362</v>
      </c>
      <c r="L32" s="51">
        <v>0</v>
      </c>
      <c r="M32" s="51">
        <v>0</v>
      </c>
      <c r="N32" s="51">
        <v>0</v>
      </c>
      <c r="O32" s="57">
        <v>5.6851983006317103E-3</v>
      </c>
      <c r="P32" s="61">
        <v>5.9670514220785302E-3</v>
      </c>
      <c r="Q32" s="52">
        <v>0</v>
      </c>
      <c r="R32" s="52">
        <v>0</v>
      </c>
      <c r="S32" s="27"/>
      <c r="T32" s="196"/>
      <c r="U32" s="48"/>
    </row>
    <row r="33" spans="1:21" x14ac:dyDescent="0.35">
      <c r="A33" s="25" t="s">
        <v>40</v>
      </c>
      <c r="B33" s="32" t="s">
        <v>67</v>
      </c>
      <c r="C33" s="51">
        <v>6.4194523683351774E-4</v>
      </c>
      <c r="D33" s="51">
        <v>1.2938938482404611E-3</v>
      </c>
      <c r="E33" s="51">
        <v>7.4138539645783835E-4</v>
      </c>
      <c r="F33" s="52">
        <v>2.6502391328600962E-4</v>
      </c>
      <c r="G33" s="52">
        <v>9.7610119427044733E-5</v>
      </c>
      <c r="H33" s="52">
        <v>8.7978917131166078E-4</v>
      </c>
      <c r="I33" s="52">
        <v>7.4258337939929985E-4</v>
      </c>
      <c r="J33" s="52">
        <v>2.2629627184851879E-3</v>
      </c>
      <c r="K33" s="74">
        <v>7.3665062770162943E-4</v>
      </c>
      <c r="L33" s="51">
        <v>3.1589731313303978E-4</v>
      </c>
      <c r="M33" s="51">
        <v>1.2659026529639066E-5</v>
      </c>
      <c r="N33" s="51">
        <v>1.3251493913223926E-5</v>
      </c>
      <c r="O33" s="57">
        <v>7.9680810221433151E-3</v>
      </c>
      <c r="P33" s="61">
        <v>8.3624331656917805E-3</v>
      </c>
      <c r="Q33" s="52">
        <v>4.990019960079841E-4</v>
      </c>
      <c r="R33" s="52">
        <v>0</v>
      </c>
      <c r="S33" s="27"/>
      <c r="T33" s="196"/>
      <c r="U33" s="48"/>
    </row>
    <row r="34" spans="1:21" x14ac:dyDescent="0.35">
      <c r="A34" s="25" t="s">
        <v>41</v>
      </c>
      <c r="B34" s="32" t="s">
        <v>67</v>
      </c>
      <c r="C34" s="51">
        <v>1.1818142361937052E-3</v>
      </c>
      <c r="D34" s="51">
        <v>5.3617296841333645E-3</v>
      </c>
      <c r="E34" s="59">
        <v>1.6487498677467266E-2</v>
      </c>
      <c r="F34" s="74">
        <v>2.4274548957517643E-3</v>
      </c>
      <c r="G34" s="74">
        <v>4.9935948695667507E-4</v>
      </c>
      <c r="H34" s="74">
        <v>1.2805121096842663E-2</v>
      </c>
      <c r="I34" s="74">
        <v>1.9084208586696148E-2</v>
      </c>
      <c r="J34" s="74">
        <v>6.9348823091086781E-2</v>
      </c>
      <c r="K34" s="74">
        <v>9.9695123298964797E-3</v>
      </c>
      <c r="L34" s="51">
        <v>1.8489142295392337E-3</v>
      </c>
      <c r="M34" s="51">
        <v>4.8864174945217214E-4</v>
      </c>
      <c r="N34" s="51">
        <v>6.8597364554193847E-5</v>
      </c>
      <c r="O34" s="57">
        <v>2.0680366972475946E-2</v>
      </c>
      <c r="P34" s="61">
        <v>2.0354710639528345E-2</v>
      </c>
      <c r="Q34" s="52">
        <v>3.4181636726546903E-3</v>
      </c>
      <c r="R34" s="52">
        <v>2.7921314001314708E-2</v>
      </c>
      <c r="S34" s="27"/>
      <c r="T34" s="196"/>
      <c r="U34" s="48"/>
    </row>
    <row r="35" spans="1:21" x14ac:dyDescent="0.35">
      <c r="A35" s="25" t="s">
        <v>42</v>
      </c>
      <c r="B35" s="32" t="s">
        <v>67</v>
      </c>
      <c r="C35" s="51">
        <v>2.6790127563138059E-4</v>
      </c>
      <c r="D35" s="51">
        <v>5.8764209833961497E-4</v>
      </c>
      <c r="E35" s="57">
        <v>1.7298708161017952E-2</v>
      </c>
      <c r="F35" s="52">
        <v>0</v>
      </c>
      <c r="G35" s="52">
        <v>3.2731925268580472E-5</v>
      </c>
      <c r="H35" s="74">
        <v>7.512176636100019E-4</v>
      </c>
      <c r="I35" s="74">
        <v>3.2098765432098763E-3</v>
      </c>
      <c r="J35" s="61">
        <v>1.5681439098077427E-2</v>
      </c>
      <c r="K35" s="61">
        <v>0.4633952176163223</v>
      </c>
      <c r="L35" s="51">
        <v>3.5136162107227392E-5</v>
      </c>
      <c r="M35" s="51">
        <v>0</v>
      </c>
      <c r="N35" s="51">
        <v>0</v>
      </c>
      <c r="O35" s="57">
        <v>2.6677937576393803E-2</v>
      </c>
      <c r="P35" s="61">
        <v>2.7819559560914947E-2</v>
      </c>
      <c r="Q35" s="52">
        <v>0</v>
      </c>
      <c r="R35" s="52">
        <v>3.7534987149852959E-3</v>
      </c>
      <c r="S35" s="27"/>
      <c r="T35" s="196"/>
      <c r="U35" s="48"/>
    </row>
    <row r="36" spans="1:21" x14ac:dyDescent="0.35">
      <c r="A36" s="25" t="s">
        <v>43</v>
      </c>
      <c r="B36" s="32" t="s">
        <v>67</v>
      </c>
      <c r="C36" s="51">
        <v>1.2132793147019399E-3</v>
      </c>
      <c r="D36" s="51">
        <v>4.1574262735606981E-3</v>
      </c>
      <c r="E36" s="59">
        <v>1.4733049994264899E-2</v>
      </c>
      <c r="F36" s="52">
        <v>1.2879730770036543E-3</v>
      </c>
      <c r="G36" s="52">
        <v>5.8075111001451086E-4</v>
      </c>
      <c r="H36" s="74">
        <v>7.2721533477696264E-3</v>
      </c>
      <c r="I36" s="74">
        <v>4.683434678459554E-2</v>
      </c>
      <c r="J36" s="74">
        <v>5.7866634880392551E-2</v>
      </c>
      <c r="K36" s="74">
        <v>4.7404178939920175E-2</v>
      </c>
      <c r="L36" s="51">
        <v>6.9231140764833071E-4</v>
      </c>
      <c r="M36" s="51">
        <v>4.4890043346856295E-5</v>
      </c>
      <c r="N36" s="51">
        <v>3.3974499722717096E-3</v>
      </c>
      <c r="O36" s="57">
        <v>1.2507556494436025E-2</v>
      </c>
      <c r="P36" s="61">
        <v>1.3127639322371425E-2</v>
      </c>
      <c r="Q36" s="52">
        <v>0</v>
      </c>
      <c r="R36" s="52">
        <v>0</v>
      </c>
      <c r="S36" s="27"/>
      <c r="T36" s="196"/>
      <c r="U36" s="48"/>
    </row>
    <row r="37" spans="1:21" x14ac:dyDescent="0.35">
      <c r="A37" s="25" t="s">
        <v>44</v>
      </c>
      <c r="B37" s="32" t="s">
        <v>67</v>
      </c>
      <c r="C37" s="51">
        <v>0</v>
      </c>
      <c r="D37" s="51">
        <v>1.3573356716153002E-5</v>
      </c>
      <c r="E37" s="51">
        <v>2.0173531120361415E-4</v>
      </c>
      <c r="F37" s="52">
        <v>0</v>
      </c>
      <c r="G37" s="52">
        <v>0</v>
      </c>
      <c r="H37" s="52">
        <v>6.5597735683377192E-4</v>
      </c>
      <c r="I37" s="52">
        <v>0</v>
      </c>
      <c r="J37" s="52">
        <v>2.1692438985121531E-4</v>
      </c>
      <c r="K37" s="52">
        <v>6.8942184768591827E-4</v>
      </c>
      <c r="L37" s="51">
        <v>0</v>
      </c>
      <c r="M37" s="51">
        <v>0</v>
      </c>
      <c r="N37" s="51">
        <v>0</v>
      </c>
      <c r="O37" s="57">
        <v>3.9211495043792866E-5</v>
      </c>
      <c r="P37" s="61">
        <v>4.1155469851753656E-5</v>
      </c>
      <c r="Q37" s="52">
        <v>0</v>
      </c>
      <c r="R37" s="52">
        <v>0</v>
      </c>
      <c r="S37" s="27"/>
      <c r="T37" s="196"/>
      <c r="U37" s="48"/>
    </row>
    <row r="38" spans="1:21" x14ac:dyDescent="0.35">
      <c r="A38" s="25" t="s">
        <v>45</v>
      </c>
      <c r="B38" s="32" t="s">
        <v>67</v>
      </c>
      <c r="C38" s="51">
        <v>3.1474612657476716E-5</v>
      </c>
      <c r="D38" s="51">
        <v>9.9834699324533036E-5</v>
      </c>
      <c r="E38" s="51">
        <v>4.0065663511707454E-4</v>
      </c>
      <c r="F38" s="52">
        <v>1.4730922548568779E-5</v>
      </c>
      <c r="G38" s="52">
        <v>0</v>
      </c>
      <c r="H38" s="52">
        <v>0</v>
      </c>
      <c r="I38" s="52">
        <v>0</v>
      </c>
      <c r="J38" s="52">
        <v>2.3090527202533919E-3</v>
      </c>
      <c r="K38" s="52">
        <v>0</v>
      </c>
      <c r="L38" s="51">
        <v>0</v>
      </c>
      <c r="M38" s="51">
        <v>1.5245659188197651E-4</v>
      </c>
      <c r="N38" s="51">
        <v>2.3837186039175609E-3</v>
      </c>
      <c r="O38" s="57">
        <v>5.5235438083669271E-4</v>
      </c>
      <c r="P38" s="61">
        <v>5.797382640631316E-4</v>
      </c>
      <c r="Q38" s="52">
        <v>0</v>
      </c>
      <c r="R38" s="52">
        <v>0</v>
      </c>
      <c r="S38" s="27"/>
      <c r="T38" s="196"/>
      <c r="U38" s="48"/>
    </row>
    <row r="39" spans="1:21" x14ac:dyDescent="0.35">
      <c r="A39" s="25" t="s">
        <v>47</v>
      </c>
      <c r="B39" s="32" t="s">
        <v>67</v>
      </c>
      <c r="C39" s="51">
        <v>1.278595481006348E-3</v>
      </c>
      <c r="D39" s="51">
        <v>4.2081351311785819E-3</v>
      </c>
      <c r="E39" s="51">
        <v>7.5254885007956373E-4</v>
      </c>
      <c r="F39" s="52">
        <v>5.3078844318465502E-4</v>
      </c>
      <c r="G39" s="52">
        <v>7.2194161920666167E-4</v>
      </c>
      <c r="H39" s="52">
        <v>1.4649504952791374E-3</v>
      </c>
      <c r="I39" s="52">
        <v>9.9133959830477241E-4</v>
      </c>
      <c r="J39" s="52">
        <v>4.468206683831784E-4</v>
      </c>
      <c r="K39" s="52">
        <v>2.2980728256197274E-4</v>
      </c>
      <c r="L39" s="51">
        <v>6.6501866057139562E-4</v>
      </c>
      <c r="M39" s="51">
        <v>5.831831492944592E-4</v>
      </c>
      <c r="N39" s="51">
        <v>2.8224714487921633E-4</v>
      </c>
      <c r="O39" s="57">
        <v>6.8815689423459267E-2</v>
      </c>
      <c r="P39" s="61">
        <v>7.0951676126328064E-2</v>
      </c>
      <c r="Q39" s="61">
        <v>0.90033017522971603</v>
      </c>
      <c r="R39" s="52">
        <v>1.0611985895769948E-3</v>
      </c>
      <c r="S39" s="27"/>
      <c r="T39" s="196"/>
      <c r="U39" s="48"/>
    </row>
    <row r="40" spans="1:21" x14ac:dyDescent="0.35">
      <c r="A40" s="25" t="s">
        <v>48</v>
      </c>
      <c r="B40" s="32" t="s">
        <v>67</v>
      </c>
      <c r="C40" s="51">
        <v>2.5525208273967744E-4</v>
      </c>
      <c r="D40" s="51">
        <v>5.7194633397148061E-4</v>
      </c>
      <c r="E40" s="51">
        <v>1.8871956860432556E-5</v>
      </c>
      <c r="F40" s="52">
        <v>2.4328811751966053E-6</v>
      </c>
      <c r="G40" s="52">
        <v>0</v>
      </c>
      <c r="H40" s="52">
        <v>7.0624482021413012E-5</v>
      </c>
      <c r="I40" s="52">
        <v>0</v>
      </c>
      <c r="J40" s="52">
        <v>0</v>
      </c>
      <c r="K40" s="52">
        <v>7.991510726699609E-5</v>
      </c>
      <c r="L40" s="51">
        <v>0</v>
      </c>
      <c r="M40" s="51">
        <v>4.1658456088942478E-5</v>
      </c>
      <c r="N40" s="51">
        <v>0</v>
      </c>
      <c r="O40" s="57">
        <v>1.0232075176298644E-2</v>
      </c>
      <c r="P40" s="61">
        <v>1.0739347249288227E-2</v>
      </c>
      <c r="Q40" s="61">
        <v>0</v>
      </c>
      <c r="R40" s="52">
        <v>0</v>
      </c>
      <c r="S40" s="27"/>
      <c r="T40" s="196"/>
      <c r="U40" s="48"/>
    </row>
    <row r="41" spans="1:21" x14ac:dyDescent="0.35">
      <c r="A41" s="25" t="s">
        <v>171</v>
      </c>
      <c r="B41" s="32" t="s">
        <v>67</v>
      </c>
      <c r="C41" s="51">
        <v>9.6752914003066801E-4</v>
      </c>
      <c r="D41" s="51">
        <v>3.7693888445456359E-3</v>
      </c>
      <c r="E41" s="51">
        <v>1.0188695195457969E-3</v>
      </c>
      <c r="F41" s="52">
        <v>9.554100452426426E-4</v>
      </c>
      <c r="G41" s="52">
        <v>3.372695148455172E-4</v>
      </c>
      <c r="H41" s="52">
        <v>1.3329210566198272E-3</v>
      </c>
      <c r="I41" s="52">
        <v>1.9771512806338676E-3</v>
      </c>
      <c r="J41" s="52">
        <v>1.4317242311218125E-3</v>
      </c>
      <c r="K41" s="52">
        <v>0</v>
      </c>
      <c r="L41" s="51">
        <v>1.832173439331968E-3</v>
      </c>
      <c r="M41" s="51">
        <v>3.1234118708751708E-4</v>
      </c>
      <c r="N41" s="51">
        <v>5.830657321818526E-4</v>
      </c>
      <c r="O41" s="57">
        <v>2.2644089073724828E-2</v>
      </c>
      <c r="P41" s="61">
        <v>2.3766591918322959E-2</v>
      </c>
      <c r="Q41" s="52">
        <v>8.4830339321357293E-5</v>
      </c>
      <c r="R41" s="52">
        <v>0</v>
      </c>
      <c r="S41" s="27"/>
      <c r="T41" s="196"/>
      <c r="U41" s="48"/>
    </row>
    <row r="42" spans="1:21" ht="15" thickBot="1" x14ac:dyDescent="0.4">
      <c r="A42" s="42" t="s">
        <v>146</v>
      </c>
      <c r="B42" s="43" t="s">
        <v>67</v>
      </c>
      <c r="C42" s="53">
        <v>5.1954202753312563E-4</v>
      </c>
      <c r="D42" s="53">
        <v>1.3572396402436312E-3</v>
      </c>
      <c r="E42" s="53">
        <v>4.0968719734594099E-5</v>
      </c>
      <c r="F42" s="54">
        <v>4.2003967989321712E-5</v>
      </c>
      <c r="G42" s="54">
        <v>3.9516366580206619E-5</v>
      </c>
      <c r="H42" s="54">
        <v>1.7417178323550502E-5</v>
      </c>
      <c r="I42" s="54">
        <v>0</v>
      </c>
      <c r="J42" s="54">
        <v>6.893017615559855E-5</v>
      </c>
      <c r="K42" s="54">
        <v>7.991510726699609E-5</v>
      </c>
      <c r="L42" s="53">
        <v>5.2913524268453404E-5</v>
      </c>
      <c r="M42" s="53">
        <v>2.6114889897589622E-4</v>
      </c>
      <c r="N42" s="53">
        <v>4.0201314414992984E-4</v>
      </c>
      <c r="O42" s="58">
        <v>1.9762701033473055E-2</v>
      </c>
      <c r="P42" s="62">
        <v>2.0739136038565344E-2</v>
      </c>
      <c r="Q42" s="65">
        <v>2.4511005441443206E-3</v>
      </c>
      <c r="R42" s="54">
        <v>0</v>
      </c>
      <c r="S42" s="27"/>
      <c r="T42" s="196"/>
      <c r="U42" s="48"/>
    </row>
    <row r="43" spans="1:21" x14ac:dyDescent="0.35">
      <c r="A43" s="38" t="s">
        <v>51</v>
      </c>
      <c r="B43" s="39" t="s">
        <v>67</v>
      </c>
      <c r="C43" s="55">
        <v>1.7220259416006259E-5</v>
      </c>
      <c r="D43" s="55">
        <v>2.6514556060697382E-4</v>
      </c>
      <c r="E43" s="55">
        <v>6.3749091697193799E-5</v>
      </c>
      <c r="F43" s="56">
        <v>0</v>
      </c>
      <c r="G43" s="56">
        <v>0</v>
      </c>
      <c r="H43" s="56">
        <v>0</v>
      </c>
      <c r="I43" s="56">
        <v>0</v>
      </c>
      <c r="J43" s="56">
        <v>3.7285801545216564E-4</v>
      </c>
      <c r="K43" s="56">
        <v>0</v>
      </c>
      <c r="L43" s="55">
        <v>0</v>
      </c>
      <c r="M43" s="55">
        <v>0</v>
      </c>
      <c r="N43" s="55">
        <v>0</v>
      </c>
      <c r="O43" s="63">
        <v>7.5474530132742558E-3</v>
      </c>
      <c r="P43" s="60">
        <v>7.9142421272400763E-3</v>
      </c>
      <c r="Q43" s="56">
        <v>3.7325349301397205E-3</v>
      </c>
      <c r="R43" s="56">
        <v>4.7948627961436189E-5</v>
      </c>
      <c r="S43" s="27"/>
      <c r="T43" s="196"/>
      <c r="U43" s="48"/>
    </row>
    <row r="44" spans="1:21" x14ac:dyDescent="0.35">
      <c r="A44" s="25" t="s">
        <v>52</v>
      </c>
      <c r="B44" s="32" t="s">
        <v>67</v>
      </c>
      <c r="C44" s="51">
        <v>1.3628664780622546E-3</v>
      </c>
      <c r="D44" s="51">
        <v>4.1450640113183581E-3</v>
      </c>
      <c r="E44" s="51">
        <v>1.1378371737949353E-3</v>
      </c>
      <c r="F44" s="52">
        <v>0</v>
      </c>
      <c r="G44" s="52">
        <v>0</v>
      </c>
      <c r="H44" s="52">
        <v>1.2299389511395357E-3</v>
      </c>
      <c r="I44" s="52">
        <v>4.9382716049382717E-4</v>
      </c>
      <c r="J44" s="52">
        <v>5.0112355776452946E-3</v>
      </c>
      <c r="K44" s="52">
        <v>0</v>
      </c>
      <c r="L44" s="51">
        <v>1.2980896697030672E-4</v>
      </c>
      <c r="M44" s="51">
        <v>0</v>
      </c>
      <c r="N44" s="51">
        <v>7.6323341420825511E-5</v>
      </c>
      <c r="O44" s="57">
        <v>4.697105172899451E-2</v>
      </c>
      <c r="P44" s="61">
        <v>4.9073286419722945E-2</v>
      </c>
      <c r="Q44" s="52">
        <v>2.8343313373253493E-3</v>
      </c>
      <c r="R44" s="52">
        <v>4.6162138646599279E-3</v>
      </c>
      <c r="S44" s="27"/>
      <c r="T44" s="196"/>
      <c r="U44" s="48"/>
    </row>
    <row r="45" spans="1:21" x14ac:dyDescent="0.35">
      <c r="A45" s="25" t="s">
        <v>53</v>
      </c>
      <c r="B45" s="32" t="s">
        <v>67</v>
      </c>
      <c r="C45" s="51">
        <v>1.2317428334677459E-3</v>
      </c>
      <c r="D45" s="51">
        <v>4.0225970821078641E-3</v>
      </c>
      <c r="E45" s="51">
        <v>1.8241582479503417E-3</v>
      </c>
      <c r="F45" s="52">
        <v>6.4155590102700174E-4</v>
      </c>
      <c r="G45" s="52">
        <v>5.5719356720892077E-4</v>
      </c>
      <c r="H45" s="52">
        <v>2.6770101885842668E-3</v>
      </c>
      <c r="I45" s="52">
        <v>0</v>
      </c>
      <c r="J45" s="52">
        <v>5.2459528432348716E-3</v>
      </c>
      <c r="K45" s="52">
        <v>0</v>
      </c>
      <c r="L45" s="51">
        <v>0</v>
      </c>
      <c r="M45" s="51">
        <v>0</v>
      </c>
      <c r="N45" s="51">
        <v>5.6087624496476871E-4</v>
      </c>
      <c r="O45" s="57">
        <v>3.048749275159094E-2</v>
      </c>
      <c r="P45" s="61">
        <v>3.0769142998652681E-2</v>
      </c>
      <c r="Q45" s="52">
        <v>0</v>
      </c>
      <c r="R45" s="52">
        <v>2.5506104618740401E-2</v>
      </c>
      <c r="S45" s="27"/>
      <c r="T45" s="196"/>
      <c r="U45" s="48"/>
    </row>
    <row r="46" spans="1:21" x14ac:dyDescent="0.35">
      <c r="A46" s="25" t="s">
        <v>54</v>
      </c>
      <c r="B46" s="32" t="s">
        <v>67</v>
      </c>
      <c r="C46" s="51">
        <v>4.1887604916726926E-5</v>
      </c>
      <c r="D46" s="51">
        <v>2.1363567650307153E-3</v>
      </c>
      <c r="E46" s="51">
        <v>5.1866998443261777E-6</v>
      </c>
      <c r="F46" s="52">
        <v>1.3020042885459458E-5</v>
      </c>
      <c r="G46" s="52">
        <v>0</v>
      </c>
      <c r="H46" s="52">
        <v>0</v>
      </c>
      <c r="I46" s="52">
        <v>0</v>
      </c>
      <c r="J46" s="52">
        <v>0</v>
      </c>
      <c r="K46" s="52">
        <v>0</v>
      </c>
      <c r="L46" s="51">
        <v>0</v>
      </c>
      <c r="M46" s="51">
        <v>1.0794717752232663E-4</v>
      </c>
      <c r="N46" s="51">
        <v>0</v>
      </c>
      <c r="O46" s="57">
        <v>7.8587679943489305E-3</v>
      </c>
      <c r="P46" s="61">
        <v>8.2483794331772806E-3</v>
      </c>
      <c r="Q46" s="52">
        <v>0</v>
      </c>
      <c r="R46" s="52">
        <v>0</v>
      </c>
      <c r="S46" s="27"/>
      <c r="T46" s="196"/>
      <c r="U46" s="48"/>
    </row>
    <row r="47" spans="1:21" x14ac:dyDescent="0.35">
      <c r="A47" s="25" t="s">
        <v>55</v>
      </c>
      <c r="B47" s="32" t="s">
        <v>67</v>
      </c>
      <c r="C47" s="51">
        <v>6.6352317675619991E-4</v>
      </c>
      <c r="D47" s="51">
        <v>2.6130271736241758E-3</v>
      </c>
      <c r="E47" s="51">
        <v>5.4301237142028954E-4</v>
      </c>
      <c r="F47" s="52">
        <v>1.1205771471605743E-3</v>
      </c>
      <c r="G47" s="52">
        <v>6.0550921205007087E-5</v>
      </c>
      <c r="H47" s="52">
        <v>0</v>
      </c>
      <c r="I47" s="52">
        <v>7.407407407407406E-4</v>
      </c>
      <c r="J47" s="52">
        <v>4.0087793234273373E-4</v>
      </c>
      <c r="K47" s="52">
        <v>0</v>
      </c>
      <c r="L47" s="51">
        <v>7.563623127912334E-5</v>
      </c>
      <c r="M47" s="51">
        <v>3.6830046043369792E-5</v>
      </c>
      <c r="N47" s="51">
        <v>1.3251493913223926E-5</v>
      </c>
      <c r="O47" s="57">
        <v>6.422201467128355E-2</v>
      </c>
      <c r="P47" s="61">
        <v>6.7405927411617245E-2</v>
      </c>
      <c r="Q47" s="52">
        <v>0</v>
      </c>
      <c r="R47" s="52">
        <v>0</v>
      </c>
      <c r="S47" s="27"/>
      <c r="T47" s="196"/>
      <c r="U47" s="48"/>
    </row>
    <row r="48" spans="1:21" x14ac:dyDescent="0.35">
      <c r="A48" s="25" t="s">
        <v>56</v>
      </c>
      <c r="B48" s="32" t="s">
        <v>67</v>
      </c>
      <c r="C48" s="51">
        <v>0</v>
      </c>
      <c r="D48" s="51">
        <v>1.1064947797230952E-4</v>
      </c>
      <c r="E48" s="51">
        <v>2.857015070467958E-5</v>
      </c>
      <c r="F48" s="52">
        <v>0</v>
      </c>
      <c r="G48" s="52">
        <v>0</v>
      </c>
      <c r="H48" s="52">
        <v>0</v>
      </c>
      <c r="I48" s="52">
        <v>0</v>
      </c>
      <c r="J48" s="52">
        <v>1.6710214074132514E-4</v>
      </c>
      <c r="K48" s="52">
        <v>0</v>
      </c>
      <c r="L48" s="51">
        <v>6.1233233772593724E-6</v>
      </c>
      <c r="M48" s="51">
        <v>0</v>
      </c>
      <c r="N48" s="51">
        <v>2.6502987826447852E-5</v>
      </c>
      <c r="O48" s="57">
        <v>1.2311859034161341E-3</v>
      </c>
      <c r="P48" s="61">
        <v>1.2922239836394048E-3</v>
      </c>
      <c r="Q48" s="52">
        <v>0</v>
      </c>
      <c r="R48" s="52">
        <v>0</v>
      </c>
      <c r="S48" s="27"/>
      <c r="T48" s="196"/>
      <c r="U48" s="48"/>
    </row>
    <row r="49" spans="1:21" x14ac:dyDescent="0.35">
      <c r="A49" s="25" t="s">
        <v>57</v>
      </c>
      <c r="B49" s="32" t="s">
        <v>67</v>
      </c>
      <c r="C49" s="51">
        <v>3.1248825460919746E-6</v>
      </c>
      <c r="D49" s="51">
        <v>7.8894958130194562E-5</v>
      </c>
      <c r="E49" s="51">
        <v>3.4927928395287453E-4</v>
      </c>
      <c r="F49" s="52">
        <v>0</v>
      </c>
      <c r="G49" s="52">
        <v>0</v>
      </c>
      <c r="H49" s="52">
        <v>0</v>
      </c>
      <c r="I49" s="52">
        <v>0</v>
      </c>
      <c r="J49" s="52">
        <v>2.0428774306592195E-3</v>
      </c>
      <c r="K49" s="52">
        <v>0</v>
      </c>
      <c r="L49" s="51">
        <v>0</v>
      </c>
      <c r="M49" s="51">
        <v>0</v>
      </c>
      <c r="N49" s="51">
        <v>0</v>
      </c>
      <c r="O49" s="57">
        <v>3.4636290427026399E-4</v>
      </c>
      <c r="P49" s="61">
        <v>3.0320743415183623E-4</v>
      </c>
      <c r="Q49" s="52">
        <v>0</v>
      </c>
      <c r="R49" s="52">
        <v>1.251166238328432E-3</v>
      </c>
      <c r="S49" s="27"/>
      <c r="T49" s="196"/>
      <c r="U49" s="48"/>
    </row>
    <row r="50" spans="1:21" x14ac:dyDescent="0.35">
      <c r="A50" s="25" t="s">
        <v>58</v>
      </c>
      <c r="B50" s="32" t="s">
        <v>67</v>
      </c>
      <c r="C50" s="51">
        <v>0</v>
      </c>
      <c r="D50" s="51">
        <v>0</v>
      </c>
      <c r="E50" s="51">
        <v>0</v>
      </c>
      <c r="F50" s="52">
        <v>0</v>
      </c>
      <c r="G50" s="52">
        <v>0</v>
      </c>
      <c r="H50" s="52">
        <v>0</v>
      </c>
      <c r="I50" s="52">
        <v>0</v>
      </c>
      <c r="J50" s="52">
        <v>0</v>
      </c>
      <c r="K50" s="52">
        <v>0</v>
      </c>
      <c r="L50" s="51">
        <v>0</v>
      </c>
      <c r="M50" s="51">
        <v>2.6388225262293641E-4</v>
      </c>
      <c r="N50" s="51">
        <v>6.1183203912965438E-3</v>
      </c>
      <c r="O50" s="57">
        <v>1.9916302015260057E-4</v>
      </c>
      <c r="P50" s="61">
        <v>2.0903685672582072E-4</v>
      </c>
      <c r="Q50" s="52">
        <v>0</v>
      </c>
      <c r="R50" s="52">
        <v>0</v>
      </c>
      <c r="S50" s="27"/>
      <c r="T50" s="196"/>
      <c r="U50" s="48"/>
    </row>
    <row r="51" spans="1:21" ht="15" thickBot="1" x14ac:dyDescent="0.4">
      <c r="A51" s="42" t="s">
        <v>73</v>
      </c>
      <c r="B51" s="43" t="s">
        <v>67</v>
      </c>
      <c r="C51" s="53">
        <v>9.8190740609272863E-4</v>
      </c>
      <c r="D51" s="53">
        <v>7.1443316145260276E-3</v>
      </c>
      <c r="E51" s="53">
        <v>2.0760285128653281E-3</v>
      </c>
      <c r="F51" s="54">
        <v>6.6344817193809285E-5</v>
      </c>
      <c r="G51" s="54">
        <v>2.7448589220499574E-4</v>
      </c>
      <c r="H51" s="54">
        <v>1.6330564825026701E-3</v>
      </c>
      <c r="I51" s="54">
        <v>4.4628708310300354E-3</v>
      </c>
      <c r="J51" s="54">
        <v>7.7924546894919434E-3</v>
      </c>
      <c r="K51" s="54">
        <v>6.6298556493146659E-3</v>
      </c>
      <c r="L51" s="53">
        <v>5.4822131909222746E-4</v>
      </c>
      <c r="M51" s="53">
        <v>5.134825723628323E-3</v>
      </c>
      <c r="N51" s="53">
        <v>8.9764679826886563E-3</v>
      </c>
      <c r="O51" s="58">
        <v>0.14706537790616603</v>
      </c>
      <c r="P51" s="62">
        <v>0.152340645086914</v>
      </c>
      <c r="Q51" s="54">
        <v>0</v>
      </c>
      <c r="R51" s="54">
        <v>4.1805983942471488E-2</v>
      </c>
      <c r="S51" s="27"/>
      <c r="T51" s="196"/>
      <c r="U51" s="48"/>
    </row>
    <row r="52" spans="1:21" x14ac:dyDescent="0.35">
      <c r="A52" s="46" t="s">
        <v>0</v>
      </c>
      <c r="B52" s="47"/>
      <c r="C52" s="45">
        <f>SUM(C5:C51)</f>
        <v>0.99999999999999956</v>
      </c>
      <c r="D52" s="45">
        <f t="shared" ref="D52:R52" si="0">SUM(D5:D51)</f>
        <v>0.99999999999999989</v>
      </c>
      <c r="E52" s="45">
        <f t="shared" si="0"/>
        <v>1.0000000000000002</v>
      </c>
      <c r="F52" s="45">
        <f t="shared" si="0"/>
        <v>1</v>
      </c>
      <c r="G52" s="45">
        <f t="shared" si="0"/>
        <v>1</v>
      </c>
      <c r="H52" s="45">
        <f t="shared" si="0"/>
        <v>1.0000000000000002</v>
      </c>
      <c r="I52" s="45">
        <f t="shared" si="0"/>
        <v>1</v>
      </c>
      <c r="J52" s="45">
        <f t="shared" si="0"/>
        <v>1.0000000000000002</v>
      </c>
      <c r="K52" s="45">
        <f t="shared" si="0"/>
        <v>1</v>
      </c>
      <c r="L52" s="45">
        <f t="shared" si="0"/>
        <v>1.0000000000000002</v>
      </c>
      <c r="M52" s="45">
        <f t="shared" si="0"/>
        <v>1</v>
      </c>
      <c r="N52" s="45">
        <f t="shared" si="0"/>
        <v>0.99999999999999989</v>
      </c>
      <c r="O52" s="45">
        <f t="shared" si="0"/>
        <v>1</v>
      </c>
      <c r="P52" s="45">
        <f t="shared" si="0"/>
        <v>1</v>
      </c>
      <c r="Q52" s="45">
        <f t="shared" si="0"/>
        <v>1</v>
      </c>
      <c r="R52" s="45">
        <f t="shared" si="0"/>
        <v>1</v>
      </c>
      <c r="S52" s="27"/>
      <c r="T52" s="27"/>
    </row>
    <row r="53" spans="1:21" x14ac:dyDescent="0.35">
      <c r="A53" s="197" t="s">
        <v>74</v>
      </c>
      <c r="B53" s="44">
        <v>1</v>
      </c>
      <c r="C53" s="198">
        <v>0.96364348257696664</v>
      </c>
      <c r="D53" s="198">
        <v>0.85563342196382686</v>
      </c>
      <c r="E53" s="198">
        <v>0.80887981755705252</v>
      </c>
      <c r="F53" s="198">
        <v>0.78866654226473343</v>
      </c>
      <c r="G53" s="198">
        <v>0.98262319097183737</v>
      </c>
      <c r="H53" s="198">
        <v>0.92426427088132035</v>
      </c>
      <c r="I53" s="198">
        <v>0.68025981205085684</v>
      </c>
      <c r="J53" s="198">
        <v>0.54915577249940539</v>
      </c>
      <c r="K53" s="198">
        <v>0.91752789239568278</v>
      </c>
      <c r="L53" s="198">
        <v>0.93738824351538441</v>
      </c>
      <c r="M53" s="198">
        <v>0.89165174087131671</v>
      </c>
      <c r="N53" s="198">
        <v>0.96373070676575712</v>
      </c>
      <c r="O53" s="198">
        <v>0.62967016774204954</v>
      </c>
      <c r="P53" s="198">
        <v>0.62093488450900114</v>
      </c>
      <c r="Q53" s="198">
        <v>0.90033017522971603</v>
      </c>
      <c r="R53" s="198">
        <v>0.8032031548628249</v>
      </c>
      <c r="S53" s="198"/>
      <c r="T53" s="27"/>
    </row>
    <row r="54" spans="1:21" x14ac:dyDescent="0.35">
      <c r="A54" s="199" t="s">
        <v>77</v>
      </c>
      <c r="B54" s="75">
        <v>2</v>
      </c>
      <c r="C54" s="200">
        <v>7.4570692293606106E-3</v>
      </c>
      <c r="D54" s="200">
        <v>1.7528723557843812E-2</v>
      </c>
      <c r="E54" s="200">
        <v>0.14719926240816467</v>
      </c>
      <c r="F54" s="200">
        <v>0.18946475925595541</v>
      </c>
      <c r="G54" s="200">
        <v>3.6156679731254183E-3</v>
      </c>
      <c r="H54" s="200">
        <v>3.8853433360605982E-2</v>
      </c>
      <c r="I54" s="200">
        <v>0.218424543946932</v>
      </c>
      <c r="J54" s="200">
        <v>0.32246084245191381</v>
      </c>
      <c r="K54" s="200">
        <v>6.6085791278712669E-2</v>
      </c>
      <c r="L54" s="200">
        <v>0</v>
      </c>
      <c r="M54" s="200">
        <v>5.7803255601817011E-2</v>
      </c>
      <c r="N54" s="200">
        <v>0</v>
      </c>
      <c r="O54" s="200">
        <v>2.5009471152875305E-2</v>
      </c>
      <c r="P54" s="200">
        <v>2.4414167737625392E-2</v>
      </c>
      <c r="Q54" s="200">
        <v>2.4511005441443206E-3</v>
      </c>
      <c r="R54" s="200">
        <v>3.7992219628571938E-2</v>
      </c>
      <c r="S54" s="198"/>
      <c r="T54" s="27"/>
    </row>
    <row r="55" spans="1:21" x14ac:dyDescent="0.35">
      <c r="A55" s="201" t="s">
        <v>78</v>
      </c>
      <c r="B55" s="76">
        <v>3</v>
      </c>
      <c r="C55" s="202">
        <v>2.8899448193672652E-2</v>
      </c>
      <c r="D55" s="202">
        <v>0.12683785447832926</v>
      </c>
      <c r="E55" s="202">
        <v>4.3920920034782804E-2</v>
      </c>
      <c r="F55" s="202">
        <v>2.1868698479311017E-2</v>
      </c>
      <c r="G55" s="202">
        <v>1.3761141055037404E-2</v>
      </c>
      <c r="H55" s="202">
        <v>3.6882295758073794E-2</v>
      </c>
      <c r="I55" s="202">
        <v>0.10131564400221116</v>
      </c>
      <c r="J55" s="202">
        <v>0.12838338504868091</v>
      </c>
      <c r="K55" s="202">
        <v>1.6386316325604621E-2</v>
      </c>
      <c r="L55" s="202">
        <v>6.2611756484615463E-2</v>
      </c>
      <c r="M55" s="202">
        <v>5.0545003526866118E-2</v>
      </c>
      <c r="N55" s="202">
        <v>3.6269293234242828E-2</v>
      </c>
      <c r="O55" s="202">
        <v>0.34532036110507525</v>
      </c>
      <c r="P55" s="202">
        <v>0.35465094775337364</v>
      </c>
      <c r="Q55" s="202">
        <v>9.7218724226139613E-2</v>
      </c>
      <c r="R55" s="202">
        <v>0.15880462550860319</v>
      </c>
      <c r="S55" s="198"/>
      <c r="T55" s="27"/>
    </row>
    <row r="56" spans="1:21" x14ac:dyDescent="0.35">
      <c r="A56" s="46"/>
      <c r="B56" s="47"/>
      <c r="C56" s="45"/>
      <c r="D56" s="45"/>
      <c r="E56" s="45"/>
      <c r="F56" s="45"/>
      <c r="G56" s="45"/>
      <c r="H56" s="45"/>
      <c r="I56" s="45"/>
      <c r="J56" s="45"/>
      <c r="K56" s="45"/>
      <c r="L56" s="45"/>
      <c r="M56" s="45"/>
      <c r="N56" s="45"/>
      <c r="O56" s="45"/>
      <c r="P56" s="45"/>
      <c r="Q56" s="45"/>
      <c r="R56" s="45"/>
      <c r="S56" s="27"/>
      <c r="T56" s="27"/>
    </row>
    <row r="57" spans="1:21" ht="28.5" x14ac:dyDescent="0.35">
      <c r="A57" s="46" t="s">
        <v>141</v>
      </c>
      <c r="B57" s="47"/>
      <c r="C57" s="45"/>
      <c r="D57" s="45"/>
      <c r="E57" s="45"/>
      <c r="F57" s="45"/>
      <c r="G57" s="45"/>
      <c r="H57" s="45"/>
      <c r="I57" s="45"/>
      <c r="J57" s="45"/>
      <c r="K57" s="45"/>
      <c r="L57" s="45"/>
      <c r="M57" s="45"/>
      <c r="N57" s="45"/>
      <c r="O57" s="45"/>
      <c r="P57" s="45"/>
      <c r="Q57" s="45"/>
      <c r="R57" s="45"/>
      <c r="S57" s="27"/>
      <c r="T57" s="27"/>
    </row>
    <row r="58" spans="1:21" x14ac:dyDescent="0.35">
      <c r="A58" s="38" t="s">
        <v>4</v>
      </c>
      <c r="B58" s="39" t="s">
        <v>75</v>
      </c>
      <c r="C58" s="40">
        <v>0.98132724403214988</v>
      </c>
      <c r="D58" s="40">
        <v>0.89406088680845452</v>
      </c>
      <c r="E58" s="40">
        <v>2.4796199888922552E-2</v>
      </c>
      <c r="F58" s="41">
        <v>1.1076639780190693E-2</v>
      </c>
      <c r="G58" s="41">
        <v>9.5157603785928462E-3</v>
      </c>
      <c r="H58" s="41">
        <v>2.325748933878595E-2</v>
      </c>
      <c r="I58" s="41">
        <v>7.9307167864381786E-2</v>
      </c>
      <c r="J58" s="41">
        <v>6.8824056414380233E-2</v>
      </c>
      <c r="K58" s="41">
        <v>1.853159922676869E-3</v>
      </c>
      <c r="L58" s="40">
        <v>3.2157142584139743E-2</v>
      </c>
      <c r="M58" s="40">
        <v>2.6489026955336475E-2</v>
      </c>
      <c r="N58" s="40">
        <v>9.7221670760481802E-3</v>
      </c>
      <c r="O58" s="40">
        <v>0.32939251899155259</v>
      </c>
      <c r="P58" s="41">
        <v>0.34346404788555851</v>
      </c>
      <c r="Q58" s="41">
        <v>8.2371617615790524E-2</v>
      </c>
      <c r="R58" s="41">
        <v>4.452036894426905E-2</v>
      </c>
      <c r="S58" s="27"/>
      <c r="T58" s="27"/>
    </row>
    <row r="59" spans="1:21" x14ac:dyDescent="0.35">
      <c r="A59" s="25" t="s">
        <v>5</v>
      </c>
      <c r="B59" s="32" t="s">
        <v>75</v>
      </c>
      <c r="C59" s="33">
        <v>1.1588418267617473E-2</v>
      </c>
      <c r="D59" s="33">
        <v>5.7019844654292835E-2</v>
      </c>
      <c r="E59" s="33">
        <v>0.95984012560454302</v>
      </c>
      <c r="F59" s="26">
        <v>0.98122966477111895</v>
      </c>
      <c r="G59" s="26">
        <v>0.98804867960030507</v>
      </c>
      <c r="H59" s="26">
        <v>0.96753938398231565</v>
      </c>
      <c r="I59" s="26">
        <v>0.90239543025612678</v>
      </c>
      <c r="J59" s="26">
        <v>0.87835302985556951</v>
      </c>
      <c r="K59" s="26">
        <v>0.98469274301917764</v>
      </c>
      <c r="L59" s="33">
        <v>1.9523713391159901E-2</v>
      </c>
      <c r="M59" s="33">
        <v>8.5858519127856772E-3</v>
      </c>
      <c r="N59" s="33">
        <v>1.0215377051468775E-2</v>
      </c>
      <c r="O59" s="33">
        <v>0.24158137798264637</v>
      </c>
      <c r="P59" s="26">
        <v>0.25074397663643488</v>
      </c>
      <c r="Q59" s="26">
        <v>0.90728227377785242</v>
      </c>
      <c r="R59" s="26">
        <v>3.2773884513679789E-2</v>
      </c>
      <c r="S59" s="27"/>
      <c r="T59" s="27"/>
    </row>
    <row r="60" spans="1:21" x14ac:dyDescent="0.35">
      <c r="A60" s="25" t="s">
        <v>61</v>
      </c>
      <c r="B60" s="32" t="s">
        <v>75</v>
      </c>
      <c r="C60" s="33">
        <v>4.8239519131455886E-3</v>
      </c>
      <c r="D60" s="33">
        <v>3.5372292196556937E-2</v>
      </c>
      <c r="E60" s="33">
        <v>0.88943221867630506</v>
      </c>
      <c r="F60" s="26">
        <v>0.97570384662493714</v>
      </c>
      <c r="G60" s="26">
        <v>0.98573949945800587</v>
      </c>
      <c r="H60" s="26">
        <v>0.93350962103982793</v>
      </c>
      <c r="I60" s="26">
        <v>0.79943246729316386</v>
      </c>
      <c r="J60" s="26">
        <v>0.70767001130177665</v>
      </c>
      <c r="K60" s="26">
        <v>6.0894519107821211E-2</v>
      </c>
      <c r="L60" s="33">
        <v>1.4081348654560252E-2</v>
      </c>
      <c r="M60" s="33">
        <v>6.6888728101282191E-3</v>
      </c>
      <c r="N60" s="33">
        <v>3.085033595601088E-3</v>
      </c>
      <c r="O60" s="33">
        <v>4.6016117033729223E-2</v>
      </c>
      <c r="P60" s="26">
        <v>4.8294937459430337E-2</v>
      </c>
      <c r="Q60" s="26">
        <v>4.990019960079841E-4</v>
      </c>
      <c r="R60" s="26">
        <v>3.7873207802793739E-5</v>
      </c>
      <c r="S60" s="27"/>
      <c r="T60" s="27"/>
    </row>
    <row r="61" spans="1:21" x14ac:dyDescent="0.35">
      <c r="A61" s="25" t="s">
        <v>19</v>
      </c>
      <c r="B61" s="32" t="s">
        <v>75</v>
      </c>
      <c r="C61" s="33">
        <v>2.6709185209153876E-3</v>
      </c>
      <c r="D61" s="33">
        <v>2.2459070271568571E-2</v>
      </c>
      <c r="E61" s="33">
        <v>8.7040727807910067E-3</v>
      </c>
      <c r="F61" s="26">
        <v>5.8196474332097882E-3</v>
      </c>
      <c r="G61" s="26">
        <v>1.5197134181760455E-3</v>
      </c>
      <c r="H61" s="26">
        <v>3.6631210566720053E-3</v>
      </c>
      <c r="I61" s="26">
        <v>1.2599963147226827E-2</v>
      </c>
      <c r="J61" s="26">
        <v>2.8191779055114771E-2</v>
      </c>
      <c r="K61" s="26">
        <v>6.8242414088312024E-3</v>
      </c>
      <c r="L61" s="33">
        <v>0.94755935418398118</v>
      </c>
      <c r="M61" s="33">
        <v>0.95912900558013869</v>
      </c>
      <c r="N61" s="33">
        <v>0.96373070676575723</v>
      </c>
      <c r="O61" s="33">
        <v>4.0433549530003741E-2</v>
      </c>
      <c r="P61" s="26">
        <v>4.2037055020423167E-2</v>
      </c>
      <c r="Q61" s="26">
        <v>1.2343321592512802E-3</v>
      </c>
      <c r="R61" s="26">
        <v>8.2829547584926475E-3</v>
      </c>
      <c r="S61" s="27"/>
      <c r="T61" s="27"/>
    </row>
    <row r="62" spans="1:21" x14ac:dyDescent="0.35">
      <c r="A62" s="25" t="s">
        <v>2</v>
      </c>
      <c r="B62" s="32" t="s">
        <v>65</v>
      </c>
      <c r="C62" s="33">
        <v>0.97120176812711612</v>
      </c>
      <c r="D62" s="33">
        <v>0.9043983657583039</v>
      </c>
      <c r="E62" s="33">
        <v>0.80702191682114011</v>
      </c>
      <c r="F62" s="26">
        <v>0.80460012708626372</v>
      </c>
      <c r="G62" s="26">
        <v>0.99397143471233129</v>
      </c>
      <c r="H62" s="26">
        <v>0.95073420594422753</v>
      </c>
      <c r="I62" s="26">
        <v>0.76845034088815189</v>
      </c>
      <c r="J62" s="26">
        <v>0.59923951860475455</v>
      </c>
      <c r="K62" s="26">
        <v>6.15964710581349E-2</v>
      </c>
      <c r="L62" s="33">
        <v>0.99107638350260829</v>
      </c>
      <c r="M62" s="33">
        <v>0.9839302713059056</v>
      </c>
      <c r="N62" s="33">
        <v>0.9744198901829485</v>
      </c>
      <c r="O62" s="33">
        <v>0.36352080545044146</v>
      </c>
      <c r="P62" s="26">
        <v>0.37906511549099903</v>
      </c>
      <c r="Q62" s="26">
        <v>8.1609941791009874E-2</v>
      </c>
      <c r="R62" s="26">
        <v>4.9087698195579198E-2</v>
      </c>
      <c r="S62" s="27"/>
      <c r="T62" s="27"/>
    </row>
    <row r="63" spans="1:21" x14ac:dyDescent="0.35">
      <c r="A63" s="25" t="s">
        <v>3</v>
      </c>
      <c r="B63" s="32" t="s">
        <v>67</v>
      </c>
      <c r="C63" s="33">
        <v>2.8798231872883814E-2</v>
      </c>
      <c r="D63" s="33">
        <v>9.5601634241695932E-2</v>
      </c>
      <c r="E63" s="33">
        <v>0.19297808317885981</v>
      </c>
      <c r="F63" s="26">
        <v>0.19539987291373623</v>
      </c>
      <c r="G63" s="26">
        <v>6.0285652876687149E-3</v>
      </c>
      <c r="H63" s="26">
        <v>4.926579405577252E-2</v>
      </c>
      <c r="I63" s="26">
        <v>0.23154965911184813</v>
      </c>
      <c r="J63" s="26">
        <v>0.4007604813952455</v>
      </c>
      <c r="K63" s="26">
        <v>0.93840352894186518</v>
      </c>
      <c r="L63" s="33">
        <v>8.9236164973914307E-3</v>
      </c>
      <c r="M63" s="33">
        <v>1.6069728694094232E-2</v>
      </c>
      <c r="N63" s="33">
        <v>2.5580109817051565E-2</v>
      </c>
      <c r="O63" s="33">
        <v>0.6364791945495587</v>
      </c>
      <c r="P63" s="26">
        <v>0.62093488450900114</v>
      </c>
      <c r="Q63" s="26">
        <v>0.91839005820899011</v>
      </c>
      <c r="R63" s="26">
        <v>0.95091230180442077</v>
      </c>
      <c r="S63" s="27"/>
      <c r="T63" s="27"/>
    </row>
    <row r="64" spans="1:21" x14ac:dyDescent="0.35">
      <c r="A64" s="25" t="s">
        <v>9</v>
      </c>
      <c r="B64" s="32" t="s">
        <v>65</v>
      </c>
      <c r="C64" s="33">
        <v>0.96490557918388931</v>
      </c>
      <c r="D64" s="33">
        <v>0.85563342196382675</v>
      </c>
      <c r="E64" s="33">
        <v>2.2063973885207432E-2</v>
      </c>
      <c r="F64" s="26">
        <v>1.0113937388320409E-2</v>
      </c>
      <c r="G64" s="26">
        <v>8.7998467801050171E-3</v>
      </c>
      <c r="H64" s="26">
        <v>2.1997403910348119E-2</v>
      </c>
      <c r="I64" s="26">
        <v>7.0650451446471349E-2</v>
      </c>
      <c r="J64" s="26">
        <v>5.8623112728297656E-2</v>
      </c>
      <c r="K64" s="26">
        <v>1.853159922676869E-3</v>
      </c>
      <c r="L64" s="33">
        <v>3.09941433059562E-2</v>
      </c>
      <c r="M64" s="33">
        <v>1.9187466516051816E-2</v>
      </c>
      <c r="N64" s="33">
        <v>9.4517321589414807E-3</v>
      </c>
      <c r="O64" s="33">
        <v>0.29466279031911169</v>
      </c>
      <c r="P64" s="26">
        <v>0.30719690969819347</v>
      </c>
      <c r="Q64" s="26">
        <v>7.9876607635750621E-2</v>
      </c>
      <c r="R64" s="26">
        <v>4.0766870229283755E-2</v>
      </c>
      <c r="S64" s="27"/>
      <c r="T64" s="27"/>
    </row>
    <row r="65" spans="1:20" x14ac:dyDescent="0.35">
      <c r="A65" s="25" t="s">
        <v>68</v>
      </c>
      <c r="B65" s="32" t="s">
        <v>65</v>
      </c>
      <c r="C65" s="33">
        <v>3.6252704223114539E-3</v>
      </c>
      <c r="D65" s="33">
        <v>2.630587352290855E-2</v>
      </c>
      <c r="E65" s="33">
        <v>0.77625387015514169</v>
      </c>
      <c r="F65" s="26">
        <v>0.78866654226473354</v>
      </c>
      <c r="G65" s="26">
        <v>0.98365187451405023</v>
      </c>
      <c r="H65" s="26">
        <v>0.92507368097720744</v>
      </c>
      <c r="I65" s="26">
        <v>0.6851999262944537</v>
      </c>
      <c r="J65" s="26">
        <v>0.51242462682134216</v>
      </c>
      <c r="K65" s="26">
        <v>5.2919069726626827E-2</v>
      </c>
      <c r="L65" s="33">
        <v>1.2522886012670932E-2</v>
      </c>
      <c r="M65" s="33">
        <v>5.6137992097149859E-3</v>
      </c>
      <c r="N65" s="33">
        <v>1.2374512582497782E-3</v>
      </c>
      <c r="O65" s="33">
        <v>2.8424465601325995E-2</v>
      </c>
      <c r="P65" s="26">
        <v>2.9831150772382367E-2</v>
      </c>
      <c r="Q65" s="26">
        <v>4.990019960079841E-4</v>
      </c>
      <c r="R65" s="26">
        <v>3.7873207802793739E-5</v>
      </c>
      <c r="S65" s="27"/>
      <c r="T65" s="27"/>
    </row>
    <row r="66" spans="1:20" x14ac:dyDescent="0.35">
      <c r="A66" s="25" t="s">
        <v>69</v>
      </c>
      <c r="B66" s="32" t="s">
        <v>67</v>
      </c>
      <c r="C66" s="33">
        <v>1.6421664848260492E-2</v>
      </c>
      <c r="D66" s="33">
        <v>3.8427464844627751E-2</v>
      </c>
      <c r="E66" s="33">
        <v>2.7322260037151149E-3</v>
      </c>
      <c r="F66" s="26">
        <v>9.6270239187028271E-4</v>
      </c>
      <c r="G66" s="26">
        <v>7.1591359848782862E-4</v>
      </c>
      <c r="H66" s="26">
        <v>1.2600854284378306E-3</v>
      </c>
      <c r="I66" s="26">
        <v>8.6567164179104476E-3</v>
      </c>
      <c r="J66" s="26">
        <v>1.0200943686082577E-2</v>
      </c>
      <c r="K66" s="26">
        <v>0</v>
      </c>
      <c r="L66" s="33">
        <v>1.1629992781835448E-3</v>
      </c>
      <c r="M66" s="33">
        <v>7.3015604392846576E-3</v>
      </c>
      <c r="N66" s="33">
        <v>2.7043491710669924E-4</v>
      </c>
      <c r="O66" s="33">
        <v>3.4729728672440896E-2</v>
      </c>
      <c r="P66" s="26">
        <v>3.6267138187365031E-2</v>
      </c>
      <c r="Q66" s="26">
        <v>2.4950099800399202E-3</v>
      </c>
      <c r="R66" s="26">
        <v>3.7534987149852959E-3</v>
      </c>
      <c r="S66" s="27"/>
      <c r="T66" s="27"/>
    </row>
    <row r="67" spans="1:20" x14ac:dyDescent="0.35">
      <c r="A67" s="25" t="s">
        <v>70</v>
      </c>
      <c r="B67" s="32" t="s">
        <v>67</v>
      </c>
      <c r="C67" s="33">
        <v>7.9631478453060164E-3</v>
      </c>
      <c r="D67" s="33">
        <v>3.0713971131384295E-2</v>
      </c>
      <c r="E67" s="33">
        <v>0.1835862554494013</v>
      </c>
      <c r="F67" s="26">
        <v>0.19256312250638546</v>
      </c>
      <c r="G67" s="26">
        <v>4.3968050862548957E-3</v>
      </c>
      <c r="H67" s="26">
        <v>4.2465703005108213E-2</v>
      </c>
      <c r="I67" s="26">
        <v>0.21719550396167309</v>
      </c>
      <c r="J67" s="26">
        <v>0.36592840303422741</v>
      </c>
      <c r="K67" s="26">
        <v>0.93177367329255056</v>
      </c>
      <c r="L67" s="33">
        <v>7.000827378488967E-3</v>
      </c>
      <c r="M67" s="33">
        <v>2.9720527030706926E-3</v>
      </c>
      <c r="N67" s="33">
        <v>8.9779257932189969E-3</v>
      </c>
      <c r="O67" s="33">
        <v>0.21315691238132034</v>
      </c>
      <c r="P67" s="26">
        <v>0.2209128258640525</v>
      </c>
      <c r="Q67" s="26">
        <v>0.90678327178184437</v>
      </c>
      <c r="R67" s="26">
        <v>3.2736011305876993E-2</v>
      </c>
      <c r="S67" s="27"/>
      <c r="T67" s="27"/>
    </row>
    <row r="68" spans="1:20" x14ac:dyDescent="0.35">
      <c r="A68" s="25" t="s">
        <v>46</v>
      </c>
      <c r="B68" s="32" t="s">
        <v>67</v>
      </c>
      <c r="C68" s="33">
        <v>3.0209187313098196E-3</v>
      </c>
      <c r="D68" s="33">
        <v>9.9067099499393265E-3</v>
      </c>
      <c r="E68" s="33">
        <v>1.8312590462203876E-3</v>
      </c>
      <c r="F68" s="26">
        <v>1.5306353375918159E-3</v>
      </c>
      <c r="G68" s="26">
        <v>1.0987275006323855E-3</v>
      </c>
      <c r="H68" s="26">
        <v>2.8859132122439281E-3</v>
      </c>
      <c r="I68" s="26">
        <v>2.9684908789386396E-3</v>
      </c>
      <c r="J68" s="26">
        <v>1.9474750756605899E-3</v>
      </c>
      <c r="K68" s="26">
        <v>3.8963749709596495E-4</v>
      </c>
      <c r="L68" s="33">
        <v>2.5501056241718171E-3</v>
      </c>
      <c r="M68" s="33">
        <v>1.1983316914468149E-3</v>
      </c>
      <c r="N68" s="33">
        <v>1.2673260212109989E-3</v>
      </c>
      <c r="O68" s="33">
        <v>0.12145455470695583</v>
      </c>
      <c r="P68" s="26">
        <v>0.12619675133250463</v>
      </c>
      <c r="Q68" s="26">
        <v>0.90286610611318174</v>
      </c>
      <c r="R68" s="26">
        <v>1.0611985895769948E-3</v>
      </c>
      <c r="S68" s="27"/>
      <c r="T68" s="27"/>
    </row>
    <row r="69" spans="1:20" x14ac:dyDescent="0.35">
      <c r="A69" s="25" t="s">
        <v>12</v>
      </c>
      <c r="B69" s="32" t="s">
        <v>65</v>
      </c>
      <c r="C69" s="33">
        <v>1.2620966069226034E-3</v>
      </c>
      <c r="D69" s="33">
        <v>8.3507715900862107E-3</v>
      </c>
      <c r="E69" s="33">
        <v>4.7388037421992931E-3</v>
      </c>
      <c r="F69" s="26">
        <v>1.5199811327202589E-3</v>
      </c>
      <c r="G69" s="26">
        <v>5.9300635160912732E-4</v>
      </c>
      <c r="H69" s="26">
        <v>4.2760716043022421E-3</v>
      </c>
      <c r="I69" s="26">
        <v>2.2981389349548551E-2</v>
      </c>
      <c r="J69" s="26">
        <v>1.4791642124467014E-2</v>
      </c>
      <c r="K69" s="26">
        <v>0</v>
      </c>
      <c r="L69" s="33">
        <v>1.5919913526404986E-2</v>
      </c>
      <c r="M69" s="33">
        <v>9.2337654569485687E-4</v>
      </c>
      <c r="N69" s="33">
        <v>0</v>
      </c>
      <c r="O69" s="33">
        <v>4.5136845913295006E-3</v>
      </c>
      <c r="P69" s="26">
        <v>4.737457980403946E-3</v>
      </c>
      <c r="Q69" s="26">
        <v>0</v>
      </c>
      <c r="R69" s="26">
        <v>0</v>
      </c>
      <c r="S69" s="27"/>
      <c r="T69" s="27"/>
    </row>
    <row r="70" spans="1:20" x14ac:dyDescent="0.35">
      <c r="A70" s="25" t="s">
        <v>33</v>
      </c>
      <c r="B70" s="32" t="s">
        <v>67</v>
      </c>
      <c r="C70" s="33">
        <v>2.8687085334824263E-2</v>
      </c>
      <c r="D70" s="33">
        <v>8.9791140483719084E-2</v>
      </c>
      <c r="E70" s="33">
        <v>0.19257406025541252</v>
      </c>
      <c r="F70" s="26">
        <v>0.19536732280652258</v>
      </c>
      <c r="G70" s="26">
        <v>6.0049490653616474E-3</v>
      </c>
      <c r="H70" s="26">
        <v>4.926579405577252E-2</v>
      </c>
      <c r="I70" s="26">
        <v>0.23154965911184813</v>
      </c>
      <c r="J70" s="26">
        <v>0.39849482038808137</v>
      </c>
      <c r="K70" s="26">
        <v>0.93840352894186518</v>
      </c>
      <c r="L70" s="33">
        <v>8.9236164973914307E-3</v>
      </c>
      <c r="M70" s="33">
        <v>1.5817098342172306E-2</v>
      </c>
      <c r="N70" s="33">
        <v>2.5031664642161645E-2</v>
      </c>
      <c r="O70" s="33">
        <v>0.55816410056223331</v>
      </c>
      <c r="P70" s="26">
        <v>0.57746837821183883</v>
      </c>
      <c r="Q70" s="26">
        <v>0.91584514802934935</v>
      </c>
      <c r="R70" s="26">
        <v>0.14770914694159593</v>
      </c>
      <c r="S70" s="27"/>
      <c r="T70" s="27"/>
    </row>
    <row r="71" spans="1:20" x14ac:dyDescent="0.35">
      <c r="A71" s="109"/>
      <c r="B71" s="110"/>
      <c r="C71" s="111"/>
      <c r="D71" s="111"/>
      <c r="E71" s="111"/>
      <c r="F71" s="112"/>
      <c r="G71" s="112"/>
      <c r="H71" s="112"/>
      <c r="I71" s="112"/>
      <c r="J71" s="112"/>
      <c r="K71" s="112"/>
      <c r="L71" s="111"/>
      <c r="M71" s="111"/>
      <c r="N71" s="111"/>
      <c r="O71" s="111"/>
      <c r="P71" s="112"/>
      <c r="Q71" s="112"/>
      <c r="R71" s="112"/>
      <c r="S71" s="27"/>
      <c r="T71" s="27"/>
    </row>
    <row r="72" spans="1:20" x14ac:dyDescent="0.35">
      <c r="A72" s="109" t="s">
        <v>177</v>
      </c>
      <c r="B72" s="110"/>
      <c r="C72" s="111"/>
      <c r="D72" s="111"/>
      <c r="E72" s="111"/>
      <c r="F72" s="112"/>
      <c r="G72" s="112"/>
      <c r="H72" s="112"/>
      <c r="I72" s="112"/>
      <c r="J72" s="112"/>
      <c r="K72" s="112"/>
      <c r="L72" s="111"/>
      <c r="M72" s="111"/>
      <c r="N72" s="111"/>
      <c r="O72" s="111"/>
      <c r="P72" s="112"/>
      <c r="Q72" s="112"/>
      <c r="R72" s="112"/>
      <c r="S72" s="27"/>
      <c r="T72" s="27"/>
    </row>
    <row r="73" spans="1:20" x14ac:dyDescent="0.35">
      <c r="A73" s="109" t="s">
        <v>178</v>
      </c>
      <c r="B73" s="110"/>
      <c r="C73" s="111"/>
      <c r="D73" s="111"/>
      <c r="E73" s="111"/>
      <c r="F73" s="112"/>
      <c r="G73" s="112"/>
      <c r="H73" s="112"/>
      <c r="I73" s="112"/>
      <c r="J73" s="112"/>
      <c r="K73" s="112"/>
      <c r="L73" s="111"/>
      <c r="M73" s="111"/>
      <c r="N73" s="111"/>
      <c r="O73" s="111"/>
      <c r="P73" s="112"/>
      <c r="Q73" s="112"/>
      <c r="R73" s="112"/>
      <c r="S73" s="27"/>
      <c r="T73" s="27"/>
    </row>
    <row r="74" spans="1:20" x14ac:dyDescent="0.35">
      <c r="A74" s="116" t="s">
        <v>179</v>
      </c>
      <c r="B74" s="110"/>
      <c r="C74" s="111"/>
      <c r="D74" s="111"/>
      <c r="E74" s="111"/>
      <c r="F74" s="112"/>
      <c r="G74" s="112"/>
      <c r="H74" s="112"/>
      <c r="I74" s="112"/>
      <c r="J74" s="112"/>
      <c r="K74" s="112"/>
      <c r="L74" s="111"/>
      <c r="M74" s="111"/>
      <c r="N74" s="111"/>
      <c r="O74" s="111"/>
      <c r="P74" s="112"/>
      <c r="Q74" s="112"/>
      <c r="R74" s="112"/>
      <c r="S74" s="27"/>
      <c r="T74" s="27"/>
    </row>
    <row r="75" spans="1:20" x14ac:dyDescent="0.35">
      <c r="A75" s="117" t="s">
        <v>180</v>
      </c>
      <c r="B75" s="110"/>
      <c r="C75" s="111"/>
      <c r="D75" s="111"/>
      <c r="E75" s="111"/>
      <c r="F75" s="112"/>
      <c r="G75" s="112"/>
      <c r="H75" s="112"/>
      <c r="I75" s="112"/>
      <c r="J75" s="112"/>
      <c r="K75" s="112"/>
      <c r="L75" s="111"/>
      <c r="M75" s="111"/>
      <c r="N75" s="111"/>
      <c r="O75" s="111"/>
      <c r="P75" s="112"/>
      <c r="Q75" s="112"/>
      <c r="R75" s="112"/>
      <c r="S75" s="27"/>
      <c r="T75" s="27"/>
    </row>
    <row r="76" spans="1:20" x14ac:dyDescent="0.35">
      <c r="A76" s="113"/>
      <c r="B76" s="114"/>
      <c r="C76" s="115"/>
      <c r="D76" s="24"/>
      <c r="E76" s="24"/>
      <c r="F76" s="24"/>
      <c r="G76" s="24"/>
      <c r="H76" s="24"/>
      <c r="I76" s="24"/>
      <c r="J76" s="24"/>
      <c r="K76" s="24"/>
      <c r="L76" s="24"/>
      <c r="M76" s="27"/>
      <c r="N76" s="27"/>
      <c r="O76" s="27"/>
      <c r="P76" s="27"/>
      <c r="Q76" s="27"/>
      <c r="R76" s="27"/>
      <c r="S76" s="27"/>
      <c r="T76" s="27"/>
    </row>
    <row r="77" spans="1:20" x14ac:dyDescent="0.35">
      <c r="A77" s="27" t="s">
        <v>131</v>
      </c>
      <c r="B77" s="114"/>
      <c r="C77" s="115"/>
      <c r="D77" s="24"/>
      <c r="E77" s="24"/>
      <c r="F77" s="24"/>
      <c r="G77" s="24"/>
      <c r="H77" s="24"/>
      <c r="I77" s="24"/>
      <c r="J77" s="24"/>
      <c r="K77" s="24"/>
      <c r="L77" s="24"/>
      <c r="M77" s="27"/>
      <c r="N77" s="27"/>
      <c r="O77" s="27"/>
      <c r="P77" s="27"/>
      <c r="Q77" s="27"/>
      <c r="R77" s="27"/>
      <c r="S77" s="27"/>
      <c r="T77" s="27"/>
    </row>
    <row r="78" spans="1:20" x14ac:dyDescent="0.35">
      <c r="A78" s="27" t="s">
        <v>132</v>
      </c>
      <c r="B78" s="114"/>
      <c r="C78" s="115"/>
      <c r="D78" s="24"/>
      <c r="E78" s="24"/>
      <c r="F78" s="24"/>
      <c r="G78" s="24"/>
      <c r="H78" s="24"/>
      <c r="I78" s="24"/>
      <c r="J78" s="24"/>
      <c r="K78" s="24"/>
      <c r="L78" s="24"/>
      <c r="M78" s="27"/>
      <c r="N78" s="27"/>
      <c r="O78" s="27"/>
      <c r="P78" s="27"/>
      <c r="Q78" s="27"/>
      <c r="R78" s="27"/>
      <c r="S78" s="27"/>
      <c r="T78" s="27"/>
    </row>
    <row r="79" spans="1:20" x14ac:dyDescent="0.35">
      <c r="A79" s="27" t="s">
        <v>143</v>
      </c>
      <c r="B79" s="114"/>
      <c r="C79" s="115"/>
      <c r="D79" s="24"/>
      <c r="E79" s="24"/>
      <c r="F79" s="24"/>
      <c r="G79" s="24"/>
      <c r="H79" s="24"/>
      <c r="I79" s="24"/>
      <c r="J79" s="24"/>
      <c r="K79" s="24"/>
      <c r="L79" s="24"/>
      <c r="M79" s="27"/>
      <c r="N79" s="27"/>
      <c r="O79" s="27"/>
      <c r="P79" s="27"/>
      <c r="Q79" s="27"/>
      <c r="R79" s="27"/>
      <c r="S79" s="27"/>
      <c r="T79" s="27"/>
    </row>
    <row r="80" spans="1:20" x14ac:dyDescent="0.35">
      <c r="A80" s="27" t="s">
        <v>133</v>
      </c>
      <c r="B80" s="114"/>
      <c r="C80" s="115"/>
      <c r="D80" s="24"/>
      <c r="E80" s="24"/>
      <c r="F80" s="24"/>
      <c r="G80" s="24"/>
      <c r="H80" s="24"/>
      <c r="I80" s="24"/>
      <c r="J80" s="24"/>
      <c r="K80" s="24"/>
      <c r="L80" s="24"/>
      <c r="M80" s="27"/>
      <c r="N80" s="27"/>
      <c r="O80" s="27"/>
      <c r="P80" s="27"/>
      <c r="Q80" s="27"/>
      <c r="R80" s="27"/>
      <c r="S80" s="27"/>
      <c r="T80" s="27"/>
    </row>
    <row r="81" spans="1:20" x14ac:dyDescent="0.35">
      <c r="A81" s="27" t="s">
        <v>134</v>
      </c>
      <c r="B81" s="114"/>
      <c r="C81" s="115"/>
      <c r="D81" s="24"/>
      <c r="E81" s="24"/>
      <c r="F81" s="24"/>
      <c r="G81" s="24"/>
      <c r="H81" s="24"/>
      <c r="I81" s="24"/>
      <c r="J81" s="24"/>
      <c r="K81" s="24"/>
      <c r="L81" s="24"/>
      <c r="M81" s="27"/>
      <c r="N81" s="27"/>
      <c r="O81" s="27"/>
      <c r="P81" s="27"/>
      <c r="Q81" s="27"/>
      <c r="R81" s="27"/>
      <c r="S81" s="27"/>
      <c r="T81" s="27"/>
    </row>
    <row r="82" spans="1:20" x14ac:dyDescent="0.35">
      <c r="A82" s="27" t="s">
        <v>147</v>
      </c>
      <c r="B82" s="114"/>
      <c r="C82" s="115"/>
      <c r="D82" s="24"/>
      <c r="E82" s="24"/>
      <c r="F82" s="24"/>
      <c r="G82" s="24"/>
      <c r="H82" s="24"/>
      <c r="I82" s="24"/>
      <c r="J82" s="24"/>
      <c r="K82" s="24"/>
      <c r="L82" s="24"/>
      <c r="M82" s="27"/>
      <c r="N82" s="27"/>
      <c r="O82" s="27"/>
      <c r="P82" s="27"/>
      <c r="Q82" s="27"/>
      <c r="R82" s="27"/>
      <c r="S82" s="27"/>
      <c r="T82" s="27"/>
    </row>
    <row r="83" spans="1:20" x14ac:dyDescent="0.35">
      <c r="A83" s="113"/>
      <c r="B83" s="114"/>
      <c r="C83" s="115"/>
      <c r="D83" s="24"/>
      <c r="E83" s="24"/>
      <c r="F83" s="24"/>
      <c r="G83" s="24"/>
      <c r="H83" s="24"/>
      <c r="I83" s="24"/>
      <c r="J83" s="24"/>
      <c r="K83" s="24"/>
      <c r="L83" s="24"/>
      <c r="M83" s="27"/>
      <c r="N83" s="27"/>
      <c r="O83" s="27"/>
      <c r="P83" s="27"/>
      <c r="Q83" s="27"/>
      <c r="R83" s="27"/>
      <c r="S83" s="27"/>
      <c r="T83" s="27"/>
    </row>
    <row r="84" spans="1:20" ht="42.5" x14ac:dyDescent="0.35">
      <c r="A84" s="113" t="s">
        <v>173</v>
      </c>
      <c r="B84" s="114"/>
      <c r="C84" s="115"/>
      <c r="D84" s="24"/>
      <c r="E84" s="24"/>
      <c r="F84" s="24"/>
      <c r="G84" s="24"/>
      <c r="H84" s="24"/>
      <c r="I84" s="24"/>
      <c r="J84" s="24"/>
      <c r="K84" s="24"/>
      <c r="L84" s="24"/>
      <c r="M84" s="27"/>
      <c r="N84" s="27"/>
      <c r="O84" s="27"/>
      <c r="P84" s="27"/>
      <c r="Q84" s="27"/>
      <c r="R84" s="27"/>
      <c r="S84" s="27"/>
      <c r="T84" s="27"/>
    </row>
    <row r="85" spans="1:20" x14ac:dyDescent="0.35">
      <c r="A85" s="22"/>
      <c r="B85" s="23"/>
      <c r="C85" s="24"/>
      <c r="D85" s="24"/>
      <c r="E85" s="24"/>
      <c r="F85" s="24"/>
      <c r="G85" s="24"/>
      <c r="H85" s="24"/>
      <c r="I85" s="24"/>
      <c r="J85" s="24"/>
      <c r="K85" s="24"/>
      <c r="L85" s="24"/>
    </row>
    <row r="86" spans="1:20" x14ac:dyDescent="0.35">
      <c r="A86" s="22"/>
      <c r="B86" s="23"/>
      <c r="C86" s="24"/>
      <c r="D86" s="24"/>
      <c r="E86" s="24"/>
      <c r="F86" s="24"/>
      <c r="G86" s="24"/>
      <c r="H86" s="24"/>
      <c r="I86" s="24"/>
      <c r="J86" s="24"/>
      <c r="K86" s="24"/>
      <c r="L86" s="24"/>
    </row>
    <row r="87" spans="1:20" x14ac:dyDescent="0.35">
      <c r="A87" s="22"/>
      <c r="B87" s="23"/>
      <c r="C87" s="24"/>
      <c r="D87" s="24"/>
      <c r="E87" s="24"/>
      <c r="F87" s="24"/>
      <c r="G87" s="24"/>
      <c r="H87" s="24"/>
      <c r="I87" s="24"/>
      <c r="J87" s="24"/>
      <c r="K87" s="24"/>
      <c r="L87" s="24"/>
    </row>
    <row r="88" spans="1:20" x14ac:dyDescent="0.35">
      <c r="A88" s="22"/>
      <c r="B88" s="23"/>
      <c r="C88" s="24"/>
      <c r="D88" s="24"/>
      <c r="E88" s="24"/>
      <c r="F88" s="24"/>
      <c r="G88" s="24"/>
      <c r="H88" s="24"/>
      <c r="I88" s="24"/>
      <c r="J88" s="24"/>
      <c r="K88" s="24"/>
      <c r="L88" s="24"/>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763DB-0451-45A4-8532-D5EEABE86708}">
  <dimension ref="A1:X83"/>
  <sheetViews>
    <sheetView workbookViewId="0">
      <pane xSplit="2" ySplit="1" topLeftCell="C2" activePane="bottomRight" state="frozen"/>
      <selection pane="topRight" activeCell="D1" sqref="D1"/>
      <selection pane="bottomLeft" activeCell="A3" sqref="A3"/>
      <selection pane="bottomRight" activeCell="B4" sqref="B4"/>
    </sheetView>
  </sheetViews>
  <sheetFormatPr defaultRowHeight="14.5" x14ac:dyDescent="0.35"/>
  <cols>
    <col min="1" max="1" width="41.7265625" customWidth="1"/>
    <col min="2" max="2" width="14" customWidth="1"/>
    <col min="3" max="3" width="12.7265625" customWidth="1"/>
    <col min="4" max="4" width="9.81640625" customWidth="1"/>
    <col min="5" max="5" width="11.81640625" customWidth="1"/>
    <col min="6" max="6" width="11.453125" customWidth="1"/>
    <col min="7" max="7" width="10.7265625" customWidth="1"/>
    <col min="8" max="8" width="9.54296875" customWidth="1"/>
    <col min="9" max="9" width="11" customWidth="1"/>
    <col min="10" max="10" width="11.1796875" customWidth="1"/>
    <col min="11" max="11" width="10.81640625" bestFit="1" customWidth="1"/>
    <col min="12" max="12" width="11.81640625" bestFit="1" customWidth="1"/>
    <col min="13" max="13" width="10.81640625" customWidth="1"/>
    <col min="14" max="14" width="11.81640625" bestFit="1" customWidth="1"/>
    <col min="15" max="15" width="12.1796875" customWidth="1"/>
    <col min="16" max="16" width="9.81640625" bestFit="1" customWidth="1"/>
    <col min="17" max="17" width="10.26953125" customWidth="1"/>
    <col min="18" max="18" width="9.81640625" bestFit="1" customWidth="1"/>
    <col min="19" max="19" width="13.1796875" customWidth="1"/>
    <col min="20" max="20" width="10.7265625" customWidth="1"/>
    <col min="21" max="21" width="13.1796875" customWidth="1"/>
    <col min="22" max="22" width="14.26953125" bestFit="1" customWidth="1"/>
    <col min="23" max="23" width="11.26953125" bestFit="1" customWidth="1"/>
  </cols>
  <sheetData>
    <row r="1" spans="1:24" ht="20" x14ac:dyDescent="0.4">
      <c r="A1" s="178" t="s">
        <v>112</v>
      </c>
      <c r="B1" s="203"/>
      <c r="C1" s="203" t="s">
        <v>176</v>
      </c>
      <c r="D1" s="203"/>
      <c r="E1" s="203"/>
      <c r="F1" s="203"/>
      <c r="G1" s="203"/>
      <c r="H1" s="203"/>
      <c r="I1" s="203"/>
      <c r="J1" s="27"/>
      <c r="K1" s="27"/>
      <c r="L1" s="27"/>
      <c r="M1" s="27"/>
      <c r="N1" s="27"/>
      <c r="O1" s="27"/>
      <c r="P1" s="27"/>
      <c r="Q1" s="27"/>
      <c r="R1" s="27"/>
      <c r="S1" s="27"/>
      <c r="T1" s="27"/>
      <c r="U1" s="27"/>
      <c r="V1" s="27"/>
      <c r="W1" s="27"/>
      <c r="X1" s="27"/>
    </row>
    <row r="2" spans="1:24" ht="42.5" x14ac:dyDescent="0.35">
      <c r="A2" s="82" t="s">
        <v>163</v>
      </c>
      <c r="B2" s="83" t="s">
        <v>64</v>
      </c>
      <c r="C2" s="83" t="s">
        <v>59</v>
      </c>
      <c r="D2" s="83" t="s">
        <v>60</v>
      </c>
      <c r="E2" s="83" t="s">
        <v>142</v>
      </c>
      <c r="F2" s="84"/>
      <c r="G2" s="84"/>
      <c r="H2" s="84"/>
      <c r="I2" s="84"/>
      <c r="J2" s="84"/>
      <c r="K2" s="84"/>
      <c r="L2" s="83" t="s">
        <v>6</v>
      </c>
      <c r="M2" s="83" t="s">
        <v>62</v>
      </c>
      <c r="N2" s="83" t="s">
        <v>63</v>
      </c>
      <c r="O2" s="83" t="s">
        <v>140</v>
      </c>
      <c r="P2" s="19"/>
      <c r="Q2" s="19"/>
      <c r="R2" s="19"/>
      <c r="S2" s="30" t="s">
        <v>81</v>
      </c>
      <c r="T2" s="90" t="s">
        <v>82</v>
      </c>
      <c r="U2" s="93" t="s">
        <v>83</v>
      </c>
      <c r="V2" s="31" t="s">
        <v>164</v>
      </c>
      <c r="W2" s="85" t="s">
        <v>175</v>
      </c>
      <c r="X2" s="27"/>
    </row>
    <row r="3" spans="1:24" ht="28.5" x14ac:dyDescent="0.35">
      <c r="A3" s="28"/>
      <c r="B3" s="80"/>
      <c r="C3" s="80"/>
      <c r="D3" s="80"/>
      <c r="E3" s="80"/>
      <c r="F3" s="5" t="s">
        <v>113</v>
      </c>
      <c r="G3" s="5" t="s">
        <v>165</v>
      </c>
      <c r="H3" s="5" t="s">
        <v>166</v>
      </c>
      <c r="I3" s="5" t="s">
        <v>167</v>
      </c>
      <c r="J3" s="5" t="s">
        <v>110</v>
      </c>
      <c r="K3" s="5" t="s">
        <v>168</v>
      </c>
      <c r="L3" s="80"/>
      <c r="M3" s="80"/>
      <c r="N3" s="80"/>
      <c r="O3" s="80"/>
      <c r="P3" s="19" t="s">
        <v>7</v>
      </c>
      <c r="Q3" s="5" t="s">
        <v>138</v>
      </c>
      <c r="R3" s="19" t="s">
        <v>1</v>
      </c>
      <c r="S3" s="2"/>
      <c r="T3" s="91"/>
      <c r="U3" s="94"/>
      <c r="V3" s="2"/>
      <c r="W3" s="27"/>
      <c r="X3" s="27"/>
    </row>
    <row r="4" spans="1:24" x14ac:dyDescent="0.35">
      <c r="A4" s="25" t="s">
        <v>10</v>
      </c>
      <c r="B4" s="32" t="s">
        <v>65</v>
      </c>
      <c r="C4" s="57">
        <v>0.72339042981279567</v>
      </c>
      <c r="D4" s="57">
        <v>0.252258706497763</v>
      </c>
      <c r="E4" s="51">
        <v>3.7353153880662456E-4</v>
      </c>
      <c r="F4" s="52">
        <v>7.1079986603027955E-5</v>
      </c>
      <c r="G4" s="52">
        <v>3.0729681749573824E-5</v>
      </c>
      <c r="H4" s="52">
        <v>9.0803561845962514E-5</v>
      </c>
      <c r="I4" s="52">
        <v>2.1530368716181555E-5</v>
      </c>
      <c r="J4" s="52">
        <v>1.562969163204505E-4</v>
      </c>
      <c r="K4" s="52">
        <v>3.0910235714282634E-6</v>
      </c>
      <c r="L4" s="51">
        <v>2.4430952176916542E-5</v>
      </c>
      <c r="M4" s="51">
        <v>1.662579902879251E-4</v>
      </c>
      <c r="N4" s="51">
        <v>1.4557733398513795E-4</v>
      </c>
      <c r="O4" s="51">
        <v>2.3641065874185102E-2</v>
      </c>
      <c r="P4" s="52">
        <v>2.3523764611569048E-2</v>
      </c>
      <c r="Q4" s="52">
        <v>2.5292383932093895E-5</v>
      </c>
      <c r="R4" s="52">
        <v>9.2008878683961357E-5</v>
      </c>
      <c r="S4" s="78">
        <v>0.9756491363105585</v>
      </c>
      <c r="T4" s="92">
        <v>0</v>
      </c>
      <c r="U4" s="95">
        <v>2.4350863689441709E-2</v>
      </c>
      <c r="V4" s="79">
        <v>138984.38506310835</v>
      </c>
      <c r="W4" s="78">
        <v>1</v>
      </c>
      <c r="X4" s="27"/>
    </row>
    <row r="5" spans="1:24" x14ac:dyDescent="0.35">
      <c r="A5" s="25" t="s">
        <v>11</v>
      </c>
      <c r="B5" s="32" t="s">
        <v>65</v>
      </c>
      <c r="C5" s="57">
        <v>0.37866445661413622</v>
      </c>
      <c r="D5" s="57">
        <v>0.5299856506947932</v>
      </c>
      <c r="E5" s="51">
        <v>1.2497812061431071E-3</v>
      </c>
      <c r="F5" s="52">
        <v>2.3502356594937073E-4</v>
      </c>
      <c r="G5" s="52">
        <v>1.3228217409138663E-4</v>
      </c>
      <c r="H5" s="52">
        <v>2.1825322186477889E-4</v>
      </c>
      <c r="I5" s="52">
        <v>5.4865390325792308E-5</v>
      </c>
      <c r="J5" s="52">
        <v>6.0935685391177866E-4</v>
      </c>
      <c r="K5" s="52">
        <v>0</v>
      </c>
      <c r="L5" s="51">
        <v>7.6301601242174605E-5</v>
      </c>
      <c r="M5" s="51">
        <v>6.4539675211891458E-4</v>
      </c>
      <c r="N5" s="51">
        <v>8.3808522219624539E-5</v>
      </c>
      <c r="O5" s="51">
        <v>8.9294604609346725E-2</v>
      </c>
      <c r="P5" s="52">
        <v>8.8703477201431402E-2</v>
      </c>
      <c r="Q5" s="52">
        <v>2.4670607862364359E-5</v>
      </c>
      <c r="R5" s="52">
        <v>5.6645680005294242E-4</v>
      </c>
      <c r="S5" s="78">
        <v>0.90865010730892937</v>
      </c>
      <c r="T5" s="92">
        <v>0</v>
      </c>
      <c r="U5" s="95">
        <v>9.1349892691070536E-2</v>
      </c>
      <c r="V5" s="79">
        <v>10924.375254452409</v>
      </c>
      <c r="W5" s="78">
        <v>1</v>
      </c>
      <c r="X5" s="27"/>
    </row>
    <row r="6" spans="1:24" x14ac:dyDescent="0.35">
      <c r="A6" s="25" t="s">
        <v>13</v>
      </c>
      <c r="B6" s="32" t="s">
        <v>65</v>
      </c>
      <c r="C6" s="59">
        <v>0.14103303911045381</v>
      </c>
      <c r="D6" s="57">
        <v>0.72312227042888499</v>
      </c>
      <c r="E6" s="51">
        <v>2.4095938289032923E-2</v>
      </c>
      <c r="F6" s="52">
        <v>3.7877602445244331E-3</v>
      </c>
      <c r="G6" s="52">
        <v>3.5690878084214124E-4</v>
      </c>
      <c r="H6" s="52">
        <v>6.408079089420822E-3</v>
      </c>
      <c r="I6" s="52">
        <v>5.0614888509524615E-3</v>
      </c>
      <c r="J6" s="52">
        <v>8.4817013232930637E-3</v>
      </c>
      <c r="K6" s="52">
        <v>0</v>
      </c>
      <c r="L6" s="51">
        <v>9.5725070116008777E-4</v>
      </c>
      <c r="M6" s="51">
        <v>3.0686245929544384E-3</v>
      </c>
      <c r="N6" s="51">
        <v>0</v>
      </c>
      <c r="O6" s="51">
        <v>0.10772287687751382</v>
      </c>
      <c r="P6" s="52">
        <v>0.10772287687751382</v>
      </c>
      <c r="Q6" s="52">
        <v>0</v>
      </c>
      <c r="R6" s="52">
        <v>0</v>
      </c>
      <c r="S6" s="78">
        <v>0.72312227042888499</v>
      </c>
      <c r="T6" s="92">
        <v>0.14103303911045381</v>
      </c>
      <c r="U6" s="95">
        <v>0.13584469046066125</v>
      </c>
      <c r="V6" s="79">
        <v>933.12793490364368</v>
      </c>
      <c r="W6" s="78">
        <v>1</v>
      </c>
      <c r="X6" s="27"/>
    </row>
    <row r="7" spans="1:24" x14ac:dyDescent="0.35">
      <c r="A7" s="25" t="s">
        <v>14</v>
      </c>
      <c r="B7" s="32" t="s">
        <v>65</v>
      </c>
      <c r="C7" s="59">
        <v>5.0646535235875527E-2</v>
      </c>
      <c r="D7" s="57">
        <v>0.66739367018107976</v>
      </c>
      <c r="E7" s="51">
        <v>7.0779716579165194E-2</v>
      </c>
      <c r="F7" s="52">
        <v>7.3875971899289824E-3</v>
      </c>
      <c r="G7" s="52">
        <v>1.6485845793608987E-3</v>
      </c>
      <c r="H7" s="52">
        <v>1.0072585640145567E-2</v>
      </c>
      <c r="I7" s="52">
        <v>3.6687738210414984E-3</v>
      </c>
      <c r="J7" s="52">
        <v>4.8002175348688246E-2</v>
      </c>
      <c r="K7" s="52">
        <v>0</v>
      </c>
      <c r="L7" s="51">
        <v>3.1653252766681052E-2</v>
      </c>
      <c r="M7" s="51">
        <v>2.9714429454982781E-3</v>
      </c>
      <c r="N7" s="51">
        <v>0</v>
      </c>
      <c r="O7" s="51">
        <v>0.17655538229170004</v>
      </c>
      <c r="P7" s="52">
        <v>0.17655538229170004</v>
      </c>
      <c r="Q7" s="52">
        <v>0</v>
      </c>
      <c r="R7" s="52">
        <v>0</v>
      </c>
      <c r="S7" s="78">
        <v>0.66739367018107976</v>
      </c>
      <c r="T7" s="92">
        <v>5.0646535235875527E-2</v>
      </c>
      <c r="U7" s="95">
        <v>0.2819597945830446</v>
      </c>
      <c r="V7" s="79">
        <v>399.36560349471569</v>
      </c>
      <c r="W7" s="78">
        <v>1</v>
      </c>
      <c r="X7" s="27"/>
    </row>
    <row r="8" spans="1:24" x14ac:dyDescent="0.35">
      <c r="A8" s="25" t="s">
        <v>72</v>
      </c>
      <c r="B8" s="32" t="s">
        <v>65</v>
      </c>
      <c r="C8" s="57">
        <v>0.15009711327761538</v>
      </c>
      <c r="D8" s="57">
        <v>0.75454932280497367</v>
      </c>
      <c r="E8" s="51">
        <v>1.6574119053683724E-3</v>
      </c>
      <c r="F8" s="52">
        <v>3.1216822028075125E-4</v>
      </c>
      <c r="G8" s="52">
        <v>1.1025130284736191E-4</v>
      </c>
      <c r="H8" s="52">
        <v>3.7581415010184288E-4</v>
      </c>
      <c r="I8" s="52">
        <v>1.2233831779046977E-4</v>
      </c>
      <c r="J8" s="52">
        <v>7.3419106209375628E-4</v>
      </c>
      <c r="K8" s="52">
        <v>2.6488522541904524E-6</v>
      </c>
      <c r="L8" s="51">
        <v>1.2031707278059449E-4</v>
      </c>
      <c r="M8" s="51">
        <v>7.1114427036113662E-4</v>
      </c>
      <c r="N8" s="51">
        <v>6.7884125055524397E-5</v>
      </c>
      <c r="O8" s="51">
        <v>9.2796806543845256E-2</v>
      </c>
      <c r="P8" s="52">
        <v>9.2053530694995389E-2</v>
      </c>
      <c r="Q8" s="52">
        <v>1.9562204716640008E-6</v>
      </c>
      <c r="R8" s="52">
        <v>7.4131962837819707E-4</v>
      </c>
      <c r="S8" s="78">
        <v>0.9046464360825891</v>
      </c>
      <c r="T8" s="92">
        <v>0</v>
      </c>
      <c r="U8" s="95">
        <v>9.5353563917410872E-2</v>
      </c>
      <c r="V8" s="79">
        <v>70127.079885141487</v>
      </c>
      <c r="W8" s="78">
        <v>1</v>
      </c>
      <c r="X8" s="27"/>
    </row>
    <row r="9" spans="1:24" ht="15" thickBot="1" x14ac:dyDescent="0.4">
      <c r="A9" s="42" t="s">
        <v>15</v>
      </c>
      <c r="B9" s="43" t="s">
        <v>65</v>
      </c>
      <c r="C9" s="58">
        <v>0.2681021906581918</v>
      </c>
      <c r="D9" s="58">
        <v>0.64640365711376269</v>
      </c>
      <c r="E9" s="53">
        <v>1.3922732198263701E-3</v>
      </c>
      <c r="F9" s="54">
        <v>8.6370793131488113E-4</v>
      </c>
      <c r="G9" s="54">
        <v>1.0136802592205622E-4</v>
      </c>
      <c r="H9" s="54">
        <v>3.4456883021964647E-5</v>
      </c>
      <c r="I9" s="54">
        <v>2.4676109473114466E-4</v>
      </c>
      <c r="J9" s="54">
        <v>1.4597928483632322E-4</v>
      </c>
      <c r="K9" s="54">
        <v>0</v>
      </c>
      <c r="L9" s="53">
        <v>5.5277963285678471E-5</v>
      </c>
      <c r="M9" s="53">
        <v>3.0287195659832669E-5</v>
      </c>
      <c r="N9" s="53">
        <v>3.85933274881313E-4</v>
      </c>
      <c r="O9" s="53">
        <v>8.363038057439233E-2</v>
      </c>
      <c r="P9" s="54">
        <v>8.363038057439233E-2</v>
      </c>
      <c r="Q9" s="54">
        <v>0</v>
      </c>
      <c r="R9" s="54">
        <v>0</v>
      </c>
      <c r="S9" s="104">
        <v>0.91450584777195443</v>
      </c>
      <c r="T9" s="105">
        <v>0</v>
      </c>
      <c r="U9" s="106">
        <v>8.5494152228045517E-2</v>
      </c>
      <c r="V9" s="107">
        <v>2694.3639484792293</v>
      </c>
      <c r="W9" s="104">
        <v>1</v>
      </c>
      <c r="X9" s="27"/>
    </row>
    <row r="10" spans="1:24" x14ac:dyDescent="0.35">
      <c r="A10" s="38" t="s">
        <v>16</v>
      </c>
      <c r="B10" s="39" t="s">
        <v>65</v>
      </c>
      <c r="C10" s="55">
        <v>2.7535574679200179E-2</v>
      </c>
      <c r="D10" s="55">
        <v>0.24363347561367071</v>
      </c>
      <c r="E10" s="63">
        <v>0.60107912034932121</v>
      </c>
      <c r="F10" s="60">
        <v>0.56574906126351299</v>
      </c>
      <c r="G10" s="73">
        <v>1.2187403030834434E-3</v>
      </c>
      <c r="H10" s="73">
        <v>1.3416713298088718E-3</v>
      </c>
      <c r="I10" s="73">
        <v>9.4265296841919714E-4</v>
      </c>
      <c r="J10" s="60">
        <v>3.1826994484496558E-2</v>
      </c>
      <c r="K10" s="60">
        <v>0</v>
      </c>
      <c r="L10" s="55">
        <v>1.5763782765910255E-3</v>
      </c>
      <c r="M10" s="55">
        <v>2.3376128732849467E-3</v>
      </c>
      <c r="N10" s="55">
        <v>1.6596951385378981E-4</v>
      </c>
      <c r="O10" s="55">
        <v>0.12367186869407829</v>
      </c>
      <c r="P10" s="56">
        <v>0.12362515105352935</v>
      </c>
      <c r="Q10" s="56">
        <v>0</v>
      </c>
      <c r="R10" s="56">
        <v>4.6717640548930148E-5</v>
      </c>
      <c r="S10" s="96">
        <v>0.59757605574800965</v>
      </c>
      <c r="T10" s="97">
        <v>3.5030646013115129E-3</v>
      </c>
      <c r="U10" s="98">
        <v>0.39892087965067891</v>
      </c>
      <c r="V10" s="99">
        <v>1411.1498154024466</v>
      </c>
      <c r="W10" s="96">
        <v>1</v>
      </c>
      <c r="X10" s="27"/>
    </row>
    <row r="11" spans="1:24" x14ac:dyDescent="0.35">
      <c r="A11" s="25" t="s">
        <v>17</v>
      </c>
      <c r="B11" s="32" t="s">
        <v>65</v>
      </c>
      <c r="C11" s="51">
        <v>3.6634447826205035E-2</v>
      </c>
      <c r="D11" s="51">
        <v>0.2135413287112784</v>
      </c>
      <c r="E11" s="57">
        <v>0.67113133645958156</v>
      </c>
      <c r="F11" s="61">
        <v>0.2457264135215331</v>
      </c>
      <c r="G11" s="61">
        <v>0.15938846359430142</v>
      </c>
      <c r="H11" s="61">
        <v>0.18897806657526667</v>
      </c>
      <c r="I11" s="61">
        <v>1.1883320197877986E-2</v>
      </c>
      <c r="J11" s="61">
        <v>6.3459570281531638E-2</v>
      </c>
      <c r="K11" s="61">
        <v>1.6955022890707055E-3</v>
      </c>
      <c r="L11" s="51">
        <v>6.4241754039218927E-4</v>
      </c>
      <c r="M11" s="51">
        <v>1.4503674846228448E-3</v>
      </c>
      <c r="N11" s="51">
        <v>3.2061610315991585E-4</v>
      </c>
      <c r="O11" s="51">
        <v>7.6279485874760064E-2</v>
      </c>
      <c r="P11" s="52">
        <v>7.627710113047842E-2</v>
      </c>
      <c r="Q11" s="52">
        <v>2.3847442816388634E-6</v>
      </c>
      <c r="R11" s="52">
        <v>0</v>
      </c>
      <c r="S11" s="78">
        <v>0.67113133645958156</v>
      </c>
      <c r="T11" s="92">
        <v>0</v>
      </c>
      <c r="U11" s="95">
        <v>0.32886866354041849</v>
      </c>
      <c r="V11" s="79">
        <v>10274.056716535764</v>
      </c>
      <c r="W11" s="78">
        <v>1</v>
      </c>
      <c r="X11" s="27"/>
    </row>
    <row r="12" spans="1:24" ht="15" thickBot="1" x14ac:dyDescent="0.4">
      <c r="A12" s="42" t="s">
        <v>187</v>
      </c>
      <c r="B12" s="43" t="s">
        <v>65</v>
      </c>
      <c r="C12" s="53">
        <v>1.8222767317734777E-2</v>
      </c>
      <c r="D12" s="53">
        <v>0.37317870123313446</v>
      </c>
      <c r="E12" s="58">
        <v>0.49766868234967532</v>
      </c>
      <c r="F12" s="62">
        <v>3.6480870782474091E-2</v>
      </c>
      <c r="G12" s="62">
        <v>4.5851626451188501E-3</v>
      </c>
      <c r="H12" s="62">
        <v>0.19239822275778862</v>
      </c>
      <c r="I12" s="62">
        <v>5.3326756084502866E-2</v>
      </c>
      <c r="J12" s="62">
        <v>0.21074443134356644</v>
      </c>
      <c r="K12" s="62">
        <v>1.3323873622450241E-4</v>
      </c>
      <c r="L12" s="53">
        <v>1.5903693290203207E-3</v>
      </c>
      <c r="M12" s="53">
        <v>5.6076604648567533E-3</v>
      </c>
      <c r="N12" s="53">
        <v>0</v>
      </c>
      <c r="O12" s="53">
        <v>0.1037318193055783</v>
      </c>
      <c r="P12" s="54">
        <v>0.1037318193055783</v>
      </c>
      <c r="Q12" s="54">
        <v>0</v>
      </c>
      <c r="R12" s="54">
        <v>0</v>
      </c>
      <c r="S12" s="104">
        <v>0.49766868234967532</v>
      </c>
      <c r="T12" s="105">
        <v>0</v>
      </c>
      <c r="U12" s="106">
        <v>0.50233131765032446</v>
      </c>
      <c r="V12" s="107">
        <v>1145.4597725836938</v>
      </c>
      <c r="W12" s="104">
        <v>1</v>
      </c>
      <c r="X12" s="27"/>
    </row>
    <row r="13" spans="1:24" x14ac:dyDescent="0.35">
      <c r="A13" s="38" t="s">
        <v>20</v>
      </c>
      <c r="B13" s="39" t="s">
        <v>65</v>
      </c>
      <c r="C13" s="55">
        <v>3.6183512149825584E-2</v>
      </c>
      <c r="D13" s="55">
        <v>0.30705304730407412</v>
      </c>
      <c r="E13" s="55">
        <v>2.442824541038496E-2</v>
      </c>
      <c r="F13" s="56">
        <v>7.1781470391134444E-3</v>
      </c>
      <c r="G13" s="56">
        <v>5.245375065190029E-4</v>
      </c>
      <c r="H13" s="56">
        <v>1.956949582793232E-3</v>
      </c>
      <c r="I13" s="56">
        <v>1.1482900606387741E-3</v>
      </c>
      <c r="J13" s="56">
        <v>1.362032122132051E-2</v>
      </c>
      <c r="K13" s="56">
        <v>0</v>
      </c>
      <c r="L13" s="63">
        <v>0.49435337536302326</v>
      </c>
      <c r="M13" s="55">
        <v>6.3570324910624193E-3</v>
      </c>
      <c r="N13" s="63">
        <v>7.5665005254816101E-4</v>
      </c>
      <c r="O13" s="55">
        <v>0.13086813722908161</v>
      </c>
      <c r="P13" s="56">
        <v>0.13077707609623251</v>
      </c>
      <c r="Q13" s="56">
        <v>0</v>
      </c>
      <c r="R13" s="56">
        <v>9.1061132849085087E-5</v>
      </c>
      <c r="S13" s="96">
        <v>0.49511002541557142</v>
      </c>
      <c r="T13" s="97">
        <v>0</v>
      </c>
      <c r="U13" s="98">
        <v>0.50488997458442864</v>
      </c>
      <c r="V13" s="99">
        <v>1447.9413504753693</v>
      </c>
      <c r="W13" s="96">
        <v>1</v>
      </c>
      <c r="X13" s="27"/>
    </row>
    <row r="14" spans="1:24" x14ac:dyDescent="0.35">
      <c r="A14" s="25" t="s">
        <v>21</v>
      </c>
      <c r="B14" s="32" t="s">
        <v>65</v>
      </c>
      <c r="C14" s="51">
        <v>8.8682361091075735E-3</v>
      </c>
      <c r="D14" s="51">
        <v>0.3909757817160619</v>
      </c>
      <c r="E14" s="51">
        <v>2.456393751259317E-2</v>
      </c>
      <c r="F14" s="52">
        <v>0</v>
      </c>
      <c r="G14" s="52">
        <v>0</v>
      </c>
      <c r="H14" s="52">
        <v>0</v>
      </c>
      <c r="I14" s="52">
        <v>0</v>
      </c>
      <c r="J14" s="52">
        <v>2.456393751259317E-2</v>
      </c>
      <c r="K14" s="52">
        <v>0</v>
      </c>
      <c r="L14" s="57">
        <v>5.7693647926521624E-2</v>
      </c>
      <c r="M14" s="51">
        <v>0</v>
      </c>
      <c r="N14" s="57">
        <v>0</v>
      </c>
      <c r="O14" s="51">
        <v>0.51789839673571558</v>
      </c>
      <c r="P14" s="52">
        <v>0.51789839673571558</v>
      </c>
      <c r="Q14" s="52">
        <v>0</v>
      </c>
      <c r="R14" s="52">
        <v>0</v>
      </c>
      <c r="S14" s="78">
        <v>5.7693647926521624E-2</v>
      </c>
      <c r="T14" s="92">
        <v>0</v>
      </c>
      <c r="U14" s="95">
        <v>0.94230635207347846</v>
      </c>
      <c r="V14" s="79">
        <v>51.566035428061554</v>
      </c>
      <c r="W14" s="78">
        <v>1</v>
      </c>
      <c r="X14" s="27"/>
    </row>
    <row r="15" spans="1:24" x14ac:dyDescent="0.35">
      <c r="A15" s="25" t="s">
        <v>22</v>
      </c>
      <c r="B15" s="32" t="s">
        <v>65</v>
      </c>
      <c r="C15" s="51">
        <v>2.8185948593598752E-2</v>
      </c>
      <c r="D15" s="51">
        <v>0.3857477340102074</v>
      </c>
      <c r="E15" s="51">
        <v>4.2404520605871666E-2</v>
      </c>
      <c r="F15" s="52">
        <v>2.5892966941776755E-3</v>
      </c>
      <c r="G15" s="52">
        <v>1.2662983478385742E-4</v>
      </c>
      <c r="H15" s="52">
        <v>1.9059723367151179E-3</v>
      </c>
      <c r="I15" s="52">
        <v>8.128775628155955E-4</v>
      </c>
      <c r="J15" s="52">
        <v>3.6969744177379416E-2</v>
      </c>
      <c r="K15" s="52">
        <v>0</v>
      </c>
      <c r="L15" s="57">
        <v>0.15313774463870253</v>
      </c>
      <c r="M15" s="51">
        <v>3.8462939425240233E-2</v>
      </c>
      <c r="N15" s="57">
        <v>2.8104534385365622E-2</v>
      </c>
      <c r="O15" s="59">
        <v>0.32395657834101366</v>
      </c>
      <c r="P15" s="74">
        <v>0.32378713614530874</v>
      </c>
      <c r="Q15" s="52">
        <v>0</v>
      </c>
      <c r="R15" s="52">
        <v>1.6944219570493507E-4</v>
      </c>
      <c r="S15" s="78">
        <v>0.18124227902406817</v>
      </c>
      <c r="T15" s="92">
        <v>0.32378713614530874</v>
      </c>
      <c r="U15" s="95">
        <v>0.49497058483062295</v>
      </c>
      <c r="V15" s="79">
        <v>492.57974234936904</v>
      </c>
      <c r="W15" s="78">
        <v>1</v>
      </c>
      <c r="X15" s="27"/>
    </row>
    <row r="16" spans="1:24" x14ac:dyDescent="0.35">
      <c r="A16" s="25" t="s">
        <v>23</v>
      </c>
      <c r="B16" s="32" t="s">
        <v>66</v>
      </c>
      <c r="C16" s="51">
        <v>3.8153092136083533E-2</v>
      </c>
      <c r="D16" s="51">
        <v>0.3023907777145895</v>
      </c>
      <c r="E16" s="51">
        <v>6.104104485327496E-3</v>
      </c>
      <c r="F16" s="52">
        <v>3.6500189571589486E-3</v>
      </c>
      <c r="G16" s="52">
        <v>0</v>
      </c>
      <c r="H16" s="52">
        <v>1.7260658493846415E-3</v>
      </c>
      <c r="I16" s="52">
        <v>0</v>
      </c>
      <c r="J16" s="52">
        <v>7.2801967878390625E-4</v>
      </c>
      <c r="K16" s="52">
        <v>0</v>
      </c>
      <c r="L16" s="57">
        <v>1.2013216808903545E-2</v>
      </c>
      <c r="M16" s="51">
        <v>6.2919021978819198E-2</v>
      </c>
      <c r="N16" s="57">
        <v>0.48796571812610345</v>
      </c>
      <c r="O16" s="59">
        <v>9.0454068750173297E-2</v>
      </c>
      <c r="P16" s="74">
        <v>9.034612589554826E-2</v>
      </c>
      <c r="Q16" s="52">
        <v>1.0794285462504471E-4</v>
      </c>
      <c r="R16" s="52">
        <v>0</v>
      </c>
      <c r="S16" s="78">
        <v>0.499978934935007</v>
      </c>
      <c r="T16" s="92">
        <v>9.034612589554826E-2</v>
      </c>
      <c r="U16" s="95">
        <v>0.40967493916944475</v>
      </c>
      <c r="V16" s="79">
        <v>226.98119379091668</v>
      </c>
      <c r="W16" s="78">
        <v>1</v>
      </c>
      <c r="X16" s="27"/>
    </row>
    <row r="17" spans="1:24" x14ac:dyDescent="0.35">
      <c r="A17" s="25" t="s">
        <v>24</v>
      </c>
      <c r="B17" s="32" t="s">
        <v>65</v>
      </c>
      <c r="C17" s="51">
        <v>0</v>
      </c>
      <c r="D17" s="51">
        <v>0</v>
      </c>
      <c r="E17" s="51">
        <v>0</v>
      </c>
      <c r="F17" s="52">
        <v>0</v>
      </c>
      <c r="G17" s="52">
        <v>0</v>
      </c>
      <c r="H17" s="52">
        <v>0</v>
      </c>
      <c r="I17" s="52">
        <v>0</v>
      </c>
      <c r="J17" s="52">
        <v>0</v>
      </c>
      <c r="K17" s="52">
        <v>0</v>
      </c>
      <c r="L17" s="51">
        <v>0</v>
      </c>
      <c r="M17" s="57">
        <v>0.38025042714067336</v>
      </c>
      <c r="N17" s="57">
        <v>0.15060555893074257</v>
      </c>
      <c r="O17" s="51">
        <v>0.46914401392858418</v>
      </c>
      <c r="P17" s="52">
        <v>0.46914401392858418</v>
      </c>
      <c r="Q17" s="52">
        <v>0</v>
      </c>
      <c r="R17" s="52">
        <v>0</v>
      </c>
      <c r="S17" s="78">
        <v>0.53085598607141593</v>
      </c>
      <c r="T17" s="92">
        <v>0</v>
      </c>
      <c r="U17" s="95">
        <v>0.46914401392858418</v>
      </c>
      <c r="V17" s="79">
        <v>1.1157127180589583</v>
      </c>
      <c r="W17" s="78">
        <v>1</v>
      </c>
      <c r="X17" s="27"/>
    </row>
    <row r="18" spans="1:24" x14ac:dyDescent="0.35">
      <c r="A18" s="25" t="s">
        <v>25</v>
      </c>
      <c r="B18" s="32" t="s">
        <v>65</v>
      </c>
      <c r="C18" s="51">
        <v>0</v>
      </c>
      <c r="D18" s="51">
        <v>0.70975421721507481</v>
      </c>
      <c r="E18" s="51">
        <v>0.15825079311720502</v>
      </c>
      <c r="F18" s="52">
        <v>4.6492101212855866E-2</v>
      </c>
      <c r="G18" s="52">
        <v>0</v>
      </c>
      <c r="H18" s="52">
        <v>0</v>
      </c>
      <c r="I18" s="52">
        <v>0</v>
      </c>
      <c r="J18" s="52">
        <v>0.11175869190434916</v>
      </c>
      <c r="K18" s="52">
        <v>0</v>
      </c>
      <c r="L18" s="51">
        <v>0</v>
      </c>
      <c r="M18" s="57">
        <v>0</v>
      </c>
      <c r="N18" s="57">
        <v>0</v>
      </c>
      <c r="O18" s="51">
        <v>0.13199498966772033</v>
      </c>
      <c r="P18" s="52">
        <v>0.13199498966772033</v>
      </c>
      <c r="Q18" s="52">
        <v>0</v>
      </c>
      <c r="R18" s="52">
        <v>0</v>
      </c>
      <c r="S18" s="78">
        <v>0</v>
      </c>
      <c r="T18" s="92">
        <v>0</v>
      </c>
      <c r="U18" s="95">
        <v>1</v>
      </c>
      <c r="V18" s="79">
        <v>2.7423756094842435</v>
      </c>
      <c r="W18" s="78">
        <v>1</v>
      </c>
      <c r="X18" s="27"/>
    </row>
    <row r="19" spans="1:24" x14ac:dyDescent="0.35">
      <c r="A19" s="25" t="s">
        <v>26</v>
      </c>
      <c r="B19" s="32" t="s">
        <v>65</v>
      </c>
      <c r="C19" s="51">
        <v>2.7396071807667163E-2</v>
      </c>
      <c r="D19" s="51">
        <v>0.2297828869821662</v>
      </c>
      <c r="E19" s="51">
        <v>2.7879972389078219E-3</v>
      </c>
      <c r="F19" s="52">
        <v>7.3673081755561609E-4</v>
      </c>
      <c r="G19" s="52">
        <v>2.700752977699762E-4</v>
      </c>
      <c r="H19" s="52">
        <v>7.3906619833434279E-4</v>
      </c>
      <c r="I19" s="52">
        <v>2.231375401401385E-4</v>
      </c>
      <c r="J19" s="52">
        <v>8.1008133479420379E-4</v>
      </c>
      <c r="K19" s="52">
        <v>8.9060503135443269E-6</v>
      </c>
      <c r="L19" s="51">
        <v>8.8028043048635879E-4</v>
      </c>
      <c r="M19" s="57">
        <v>0.65621473803179153</v>
      </c>
      <c r="N19" s="57">
        <v>1.247410654216345E-2</v>
      </c>
      <c r="O19" s="51">
        <v>7.0463918966817418E-2</v>
      </c>
      <c r="P19" s="52">
        <v>7.035535242494996E-2</v>
      </c>
      <c r="Q19" s="52">
        <v>6.0586180105137439E-6</v>
      </c>
      <c r="R19" s="52">
        <v>1.025079238569337E-4</v>
      </c>
      <c r="S19" s="78">
        <v>0.66868884457395494</v>
      </c>
      <c r="T19" s="92">
        <v>0</v>
      </c>
      <c r="U19" s="95">
        <v>0.331311155426045</v>
      </c>
      <c r="V19" s="79">
        <v>5959.2321140880649</v>
      </c>
      <c r="W19" s="78">
        <v>1</v>
      </c>
      <c r="X19" s="27"/>
    </row>
    <row r="20" spans="1:24" x14ac:dyDescent="0.35">
      <c r="A20" s="25" t="s">
        <v>27</v>
      </c>
      <c r="B20" s="32" t="s">
        <v>66</v>
      </c>
      <c r="C20" s="51">
        <v>2.9350849540619849E-3</v>
      </c>
      <c r="D20" s="51">
        <v>0.10089194490952047</v>
      </c>
      <c r="E20" s="51">
        <v>9.8614420318256539E-4</v>
      </c>
      <c r="F20" s="52">
        <v>0</v>
      </c>
      <c r="G20" s="52">
        <v>0</v>
      </c>
      <c r="H20" s="52">
        <v>0</v>
      </c>
      <c r="I20" s="52">
        <v>0</v>
      </c>
      <c r="J20" s="52">
        <v>9.8614420318256539E-4</v>
      </c>
      <c r="K20" s="52">
        <v>0</v>
      </c>
      <c r="L20" s="51">
        <v>3.0569641830060267E-3</v>
      </c>
      <c r="M20" s="51">
        <v>0</v>
      </c>
      <c r="N20" s="57">
        <v>0.50407582591915889</v>
      </c>
      <c r="O20" s="59">
        <v>0.3880540358310699</v>
      </c>
      <c r="P20" s="74">
        <v>0.36407890821330552</v>
      </c>
      <c r="Q20" s="52">
        <v>0</v>
      </c>
      <c r="R20" s="52">
        <v>2.3975127617764373E-2</v>
      </c>
      <c r="S20" s="78">
        <v>0.50407582591915889</v>
      </c>
      <c r="T20" s="92">
        <v>0.36407890821330552</v>
      </c>
      <c r="U20" s="95">
        <v>0.13184526586753539</v>
      </c>
      <c r="V20" s="79">
        <v>566.91625657190116</v>
      </c>
      <c r="W20" s="78">
        <v>1</v>
      </c>
      <c r="X20" s="27"/>
    </row>
    <row r="21" spans="1:24" x14ac:dyDescent="0.35">
      <c r="A21" s="25" t="s">
        <v>28</v>
      </c>
      <c r="B21" s="32" t="s">
        <v>66</v>
      </c>
      <c r="C21" s="51">
        <v>1.9535343907141629E-2</v>
      </c>
      <c r="D21" s="51">
        <v>0.11205253365493252</v>
      </c>
      <c r="E21" s="51">
        <v>4.5929235221234032E-3</v>
      </c>
      <c r="F21" s="52">
        <v>2.7727408774785474E-3</v>
      </c>
      <c r="G21" s="52">
        <v>3.8838862144471642E-5</v>
      </c>
      <c r="H21" s="52">
        <v>0</v>
      </c>
      <c r="I21" s="52">
        <v>0</v>
      </c>
      <c r="J21" s="52">
        <v>1.7813437825003838E-3</v>
      </c>
      <c r="K21" s="52">
        <v>0</v>
      </c>
      <c r="L21" s="51">
        <v>3.2461619060635992E-4</v>
      </c>
      <c r="M21" s="59">
        <v>8.6090134979720387E-2</v>
      </c>
      <c r="N21" s="57">
        <v>0.63446304333447079</v>
      </c>
      <c r="O21" s="59">
        <v>0.14294140441100486</v>
      </c>
      <c r="P21" s="74">
        <v>0.14294140441100486</v>
      </c>
      <c r="Q21" s="52">
        <v>0</v>
      </c>
      <c r="R21" s="52">
        <v>0</v>
      </c>
      <c r="S21" s="78">
        <v>0.63446304333447079</v>
      </c>
      <c r="T21" s="92">
        <v>0.22903153939072524</v>
      </c>
      <c r="U21" s="95">
        <v>0.13650541727480392</v>
      </c>
      <c r="V21" s="79">
        <v>2817.9777098115133</v>
      </c>
      <c r="W21" s="78">
        <v>1</v>
      </c>
      <c r="X21" s="27"/>
    </row>
    <row r="22" spans="1:24" ht="15" thickBot="1" x14ac:dyDescent="0.4">
      <c r="A22" s="67" t="s">
        <v>29</v>
      </c>
      <c r="B22" s="68" t="s">
        <v>66</v>
      </c>
      <c r="C22" s="69">
        <v>3.8634630347471104E-2</v>
      </c>
      <c r="D22" s="69">
        <v>9.5240623787345824E-2</v>
      </c>
      <c r="E22" s="69">
        <v>5.597139144197418E-3</v>
      </c>
      <c r="F22" s="70">
        <v>0</v>
      </c>
      <c r="G22" s="70">
        <v>0</v>
      </c>
      <c r="H22" s="70">
        <v>0</v>
      </c>
      <c r="I22" s="70">
        <v>0</v>
      </c>
      <c r="J22" s="70">
        <v>2.3012965502961186E-3</v>
      </c>
      <c r="K22" s="70">
        <v>3.2958425939012994E-3</v>
      </c>
      <c r="L22" s="69">
        <v>1.1221462382578244E-3</v>
      </c>
      <c r="M22" s="71">
        <v>1.6287780200578646E-2</v>
      </c>
      <c r="N22" s="72">
        <v>0.70582848683526811</v>
      </c>
      <c r="O22" s="71">
        <v>0.13728919344688095</v>
      </c>
      <c r="P22" s="108">
        <v>0.13728919344688095</v>
      </c>
      <c r="Q22" s="70">
        <v>0</v>
      </c>
      <c r="R22" s="70">
        <v>0</v>
      </c>
      <c r="S22" s="100">
        <v>0.70582848683526811</v>
      </c>
      <c r="T22" s="101">
        <v>0.15357697364745962</v>
      </c>
      <c r="U22" s="102">
        <v>0.14059453951727216</v>
      </c>
      <c r="V22" s="103">
        <v>671.44723029955583</v>
      </c>
      <c r="W22" s="100">
        <v>1</v>
      </c>
      <c r="X22" s="27"/>
    </row>
    <row r="23" spans="1:24" ht="15" thickTop="1" x14ac:dyDescent="0.35">
      <c r="A23" s="38" t="s">
        <v>30</v>
      </c>
      <c r="B23" s="39" t="s">
        <v>67</v>
      </c>
      <c r="C23" s="55">
        <v>4.2111200491721833E-3</v>
      </c>
      <c r="D23" s="55">
        <v>0.1431589484485373</v>
      </c>
      <c r="E23" s="55">
        <v>4.5375331806667244E-4</v>
      </c>
      <c r="F23" s="56">
        <v>0</v>
      </c>
      <c r="G23" s="56">
        <v>0</v>
      </c>
      <c r="H23" s="56">
        <v>0</v>
      </c>
      <c r="I23" s="56">
        <v>0</v>
      </c>
      <c r="J23" s="56">
        <v>4.5375331806667244E-4</v>
      </c>
      <c r="K23" s="56">
        <v>0</v>
      </c>
      <c r="L23" s="55">
        <v>0</v>
      </c>
      <c r="M23" s="55">
        <v>0</v>
      </c>
      <c r="N23" s="55">
        <v>0</v>
      </c>
      <c r="O23" s="63">
        <v>0.85217617818422364</v>
      </c>
      <c r="P23" s="60">
        <v>0.49268654455281896</v>
      </c>
      <c r="Q23" s="56">
        <v>6.7921503236439664E-5</v>
      </c>
      <c r="R23" s="60">
        <v>0.35942171212816837</v>
      </c>
      <c r="S23" s="96">
        <v>0.85210825668098722</v>
      </c>
      <c r="T23" s="97">
        <v>0</v>
      </c>
      <c r="U23" s="98">
        <v>0.14789174331901259</v>
      </c>
      <c r="V23" s="99">
        <v>1226.4656882458526</v>
      </c>
      <c r="W23" s="96">
        <v>1</v>
      </c>
      <c r="X23" s="27"/>
    </row>
    <row r="24" spans="1:24" x14ac:dyDescent="0.35">
      <c r="A24" s="25" t="s">
        <v>31</v>
      </c>
      <c r="B24" s="32" t="s">
        <v>67</v>
      </c>
      <c r="C24" s="51">
        <v>3.3960553684624531E-3</v>
      </c>
      <c r="D24" s="51">
        <v>0.19839219617345263</v>
      </c>
      <c r="E24" s="51">
        <v>1.5604225940294974E-3</v>
      </c>
      <c r="F24" s="52">
        <v>5.7472066469055474E-5</v>
      </c>
      <c r="G24" s="52">
        <v>1.63402158047328E-5</v>
      </c>
      <c r="H24" s="52">
        <v>0</v>
      </c>
      <c r="I24" s="52">
        <v>0</v>
      </c>
      <c r="J24" s="52">
        <v>1.4866103117557089E-3</v>
      </c>
      <c r="K24" s="52">
        <v>0</v>
      </c>
      <c r="L24" s="51">
        <v>0</v>
      </c>
      <c r="M24" s="51">
        <v>4.5858359580829602E-4</v>
      </c>
      <c r="N24" s="51">
        <v>6.4715391818879033E-4</v>
      </c>
      <c r="O24" s="57">
        <v>0.79554558835005862</v>
      </c>
      <c r="P24" s="61">
        <v>0.39934350232141597</v>
      </c>
      <c r="Q24" s="52">
        <v>1.7237629864072077E-5</v>
      </c>
      <c r="R24" s="61">
        <v>0.3961848483987786</v>
      </c>
      <c r="S24" s="78">
        <v>0.79552835072019457</v>
      </c>
      <c r="T24" s="92">
        <v>0</v>
      </c>
      <c r="U24" s="95">
        <v>0.20447164927980574</v>
      </c>
      <c r="V24" s="79">
        <v>2416.3238760335566</v>
      </c>
      <c r="W24" s="78">
        <v>1</v>
      </c>
      <c r="X24" s="27"/>
    </row>
    <row r="25" spans="1:24" ht="15" thickBot="1" x14ac:dyDescent="0.4">
      <c r="A25" s="42" t="s">
        <v>32</v>
      </c>
      <c r="B25" s="43" t="s">
        <v>67</v>
      </c>
      <c r="C25" s="53">
        <v>0</v>
      </c>
      <c r="D25" s="53">
        <v>8.2626878174564378E-2</v>
      </c>
      <c r="E25" s="53">
        <v>1.3379613816484833E-2</v>
      </c>
      <c r="F25" s="54">
        <v>0</v>
      </c>
      <c r="G25" s="54">
        <v>0</v>
      </c>
      <c r="H25" s="54">
        <v>0</v>
      </c>
      <c r="I25" s="54">
        <v>0</v>
      </c>
      <c r="J25" s="54">
        <v>1.3379613816484833E-2</v>
      </c>
      <c r="K25" s="54">
        <v>0</v>
      </c>
      <c r="L25" s="53">
        <v>0</v>
      </c>
      <c r="M25" s="53">
        <v>0</v>
      </c>
      <c r="N25" s="53">
        <v>1.8081473765273846E-4</v>
      </c>
      <c r="O25" s="58">
        <v>0.9038126932712981</v>
      </c>
      <c r="P25" s="62">
        <v>0.54106294613312167</v>
      </c>
      <c r="Q25" s="54">
        <v>0</v>
      </c>
      <c r="R25" s="62">
        <v>0.36274974713817643</v>
      </c>
      <c r="S25" s="104">
        <v>0.54106294613312167</v>
      </c>
      <c r="T25" s="105">
        <v>0.36274974713817643</v>
      </c>
      <c r="U25" s="106">
        <v>9.6187306728701932E-2</v>
      </c>
      <c r="V25" s="107">
        <v>182.30957648195758</v>
      </c>
      <c r="W25" s="104">
        <v>1</v>
      </c>
      <c r="X25" s="27"/>
    </row>
    <row r="26" spans="1:24" x14ac:dyDescent="0.35">
      <c r="A26" s="38" t="s">
        <v>34</v>
      </c>
      <c r="B26" s="39" t="s">
        <v>67</v>
      </c>
      <c r="C26" s="66">
        <v>0.28263212762751844</v>
      </c>
      <c r="D26" s="66">
        <v>0.64978778161077932</v>
      </c>
      <c r="E26" s="55">
        <v>5.5807409532905175E-3</v>
      </c>
      <c r="F26" s="56">
        <v>5.0668387752291725E-4</v>
      </c>
      <c r="G26" s="56">
        <v>5.8790190638344328E-5</v>
      </c>
      <c r="H26" s="56">
        <v>6.7515169972015717E-4</v>
      </c>
      <c r="I26" s="56">
        <v>8.0640181031254199E-4</v>
      </c>
      <c r="J26" s="56">
        <v>3.5337133750965566E-3</v>
      </c>
      <c r="K26" s="56">
        <v>0</v>
      </c>
      <c r="L26" s="55">
        <v>1.8567041486239436E-4</v>
      </c>
      <c r="M26" s="55">
        <v>2.4442218563540028E-4</v>
      </c>
      <c r="N26" s="55">
        <v>0</v>
      </c>
      <c r="O26" s="63">
        <v>6.1569257207914035E-2</v>
      </c>
      <c r="P26" s="60">
        <v>6.1569257207914035E-2</v>
      </c>
      <c r="Q26" s="56">
        <v>0</v>
      </c>
      <c r="R26" s="56">
        <v>0</v>
      </c>
      <c r="S26" s="96">
        <v>6.1569257207914035E-2</v>
      </c>
      <c r="T26" s="97">
        <v>0.93241990923829776</v>
      </c>
      <c r="U26" s="98">
        <v>6.0108335537883122E-3</v>
      </c>
      <c r="V26" s="99">
        <v>2559.5875279784418</v>
      </c>
      <c r="W26" s="96">
        <v>1</v>
      </c>
      <c r="X26" s="27"/>
    </row>
    <row r="27" spans="1:24" x14ac:dyDescent="0.35">
      <c r="A27" s="25" t="s">
        <v>35</v>
      </c>
      <c r="B27" s="32" t="s">
        <v>67</v>
      </c>
      <c r="C27" s="59">
        <v>5.4618467673989424E-2</v>
      </c>
      <c r="D27" s="59">
        <v>0.78245078025249826</v>
      </c>
      <c r="E27" s="51">
        <v>8.8415415970070528E-3</v>
      </c>
      <c r="F27" s="52">
        <v>0</v>
      </c>
      <c r="G27" s="52">
        <v>0</v>
      </c>
      <c r="H27" s="52">
        <v>0</v>
      </c>
      <c r="I27" s="52">
        <v>0</v>
      </c>
      <c r="J27" s="52">
        <v>8.8415415970070528E-3</v>
      </c>
      <c r="K27" s="52">
        <v>0</v>
      </c>
      <c r="L27" s="51">
        <v>0</v>
      </c>
      <c r="M27" s="51">
        <v>0</v>
      </c>
      <c r="N27" s="51">
        <v>0</v>
      </c>
      <c r="O27" s="57">
        <v>0.15408921047650523</v>
      </c>
      <c r="P27" s="61">
        <v>0.15408921047650523</v>
      </c>
      <c r="Q27" s="52">
        <v>0</v>
      </c>
      <c r="R27" s="52">
        <v>0</v>
      </c>
      <c r="S27" s="78">
        <v>0.15408921047650523</v>
      </c>
      <c r="T27" s="92">
        <v>0.83706924792648774</v>
      </c>
      <c r="U27" s="95">
        <v>8.8415415970070528E-3</v>
      </c>
      <c r="V27" s="79">
        <v>399.57845345823137</v>
      </c>
      <c r="W27" s="78">
        <v>1</v>
      </c>
      <c r="X27" s="27"/>
    </row>
    <row r="28" spans="1:24" x14ac:dyDescent="0.35">
      <c r="A28" s="25" t="s">
        <v>36</v>
      </c>
      <c r="B28" s="32" t="s">
        <v>67</v>
      </c>
      <c r="C28" s="51">
        <v>0.32865420407548812</v>
      </c>
      <c r="D28" s="51">
        <v>0.49815571432425182</v>
      </c>
      <c r="E28" s="51">
        <v>2.6430510311077613E-3</v>
      </c>
      <c r="F28" s="52">
        <v>6.5802730080281131E-4</v>
      </c>
      <c r="G28" s="52">
        <v>1.2833003789171444E-4</v>
      </c>
      <c r="H28" s="52">
        <v>1.3315173819068493E-4</v>
      </c>
      <c r="I28" s="52">
        <v>4.3301212951117953E-5</v>
      </c>
      <c r="J28" s="52">
        <v>1.6802407412714329E-3</v>
      </c>
      <c r="K28" s="52">
        <v>0</v>
      </c>
      <c r="L28" s="51">
        <v>7.141612348129204E-5</v>
      </c>
      <c r="M28" s="51">
        <v>9.8038673361759837E-3</v>
      </c>
      <c r="N28" s="51">
        <v>1.5594184803968694E-4</v>
      </c>
      <c r="O28" s="57">
        <v>0.1605158052614554</v>
      </c>
      <c r="P28" s="61">
        <v>0.1604760610932256</v>
      </c>
      <c r="Q28" s="52">
        <v>3.9744168229795306E-5</v>
      </c>
      <c r="R28" s="52">
        <v>0</v>
      </c>
      <c r="S28" s="78">
        <v>0.1604760610932256</v>
      </c>
      <c r="T28" s="92">
        <v>0</v>
      </c>
      <c r="U28" s="95">
        <v>0.83952393890677446</v>
      </c>
      <c r="V28" s="79">
        <v>3082.33875500056</v>
      </c>
      <c r="W28" s="78">
        <v>1</v>
      </c>
      <c r="X28" s="27"/>
    </row>
    <row r="29" spans="1:24" ht="15" thickBot="1" x14ac:dyDescent="0.4">
      <c r="A29" s="42" t="s">
        <v>37</v>
      </c>
      <c r="B29" s="43" t="s">
        <v>67</v>
      </c>
      <c r="C29" s="53">
        <v>0.13209257080988154</v>
      </c>
      <c r="D29" s="53">
        <v>0.49875350120550471</v>
      </c>
      <c r="E29" s="53">
        <v>2.0051090495785072E-3</v>
      </c>
      <c r="F29" s="54">
        <v>4.7556549859963538E-4</v>
      </c>
      <c r="G29" s="54">
        <v>3.9578041020034942E-4</v>
      </c>
      <c r="H29" s="54">
        <v>4.9189848279304615E-4</v>
      </c>
      <c r="I29" s="54">
        <v>8.1158561979335637E-5</v>
      </c>
      <c r="J29" s="54">
        <v>5.6070609600614065E-4</v>
      </c>
      <c r="K29" s="54">
        <v>0</v>
      </c>
      <c r="L29" s="53">
        <v>1.7838716562234723E-4</v>
      </c>
      <c r="M29" s="53">
        <v>7.1850961576656067E-4</v>
      </c>
      <c r="N29" s="53">
        <v>1.7658468611458225E-4</v>
      </c>
      <c r="O29" s="58">
        <v>0.3660753374675319</v>
      </c>
      <c r="P29" s="62">
        <v>0.3621023964327692</v>
      </c>
      <c r="Q29" s="54">
        <v>0</v>
      </c>
      <c r="R29" s="54">
        <v>3.972941034762742E-3</v>
      </c>
      <c r="S29" s="104">
        <v>0.3621023964327692</v>
      </c>
      <c r="T29" s="105">
        <v>0</v>
      </c>
      <c r="U29" s="106">
        <v>0.6378976035672308</v>
      </c>
      <c r="V29" s="107">
        <v>1644.5462260869842</v>
      </c>
      <c r="W29" s="104">
        <v>1</v>
      </c>
      <c r="X29" s="27"/>
    </row>
    <row r="30" spans="1:24" x14ac:dyDescent="0.35">
      <c r="A30" s="38" t="s">
        <v>38</v>
      </c>
      <c r="B30" s="39" t="s">
        <v>67</v>
      </c>
      <c r="C30" s="55">
        <v>4.7183236587064525E-2</v>
      </c>
      <c r="D30" s="55">
        <v>0.33439572645088961</v>
      </c>
      <c r="E30" s="66">
        <v>0.39661380622555009</v>
      </c>
      <c r="F30" s="73">
        <v>0.26110273312345733</v>
      </c>
      <c r="G30" s="73">
        <v>1.1420329402243559E-3</v>
      </c>
      <c r="H30" s="73">
        <v>6.4566579462278966E-3</v>
      </c>
      <c r="I30" s="73">
        <v>1.0064714410220733E-2</v>
      </c>
      <c r="J30" s="73">
        <v>0.11698111431688452</v>
      </c>
      <c r="K30" s="73">
        <v>8.6655348853532021E-4</v>
      </c>
      <c r="L30" s="55">
        <v>4.335310437589237E-4</v>
      </c>
      <c r="M30" s="55">
        <v>1.5429433441531463E-3</v>
      </c>
      <c r="N30" s="55">
        <v>1.723681261708677E-3</v>
      </c>
      <c r="O30" s="63">
        <v>0.21810707508687499</v>
      </c>
      <c r="P30" s="60">
        <v>0.21810707508687499</v>
      </c>
      <c r="Q30" s="56">
        <v>0</v>
      </c>
      <c r="R30" s="56">
        <v>0</v>
      </c>
      <c r="S30" s="96">
        <v>0.21810707508687499</v>
      </c>
      <c r="T30" s="97">
        <v>0.39661380622555009</v>
      </c>
      <c r="U30" s="98">
        <v>0.38527911868757481</v>
      </c>
      <c r="V30" s="99">
        <v>3056.1618602398162</v>
      </c>
      <c r="W30" s="96">
        <v>1</v>
      </c>
      <c r="X30" s="27"/>
    </row>
    <row r="31" spans="1:24" x14ac:dyDescent="0.35">
      <c r="A31" s="25" t="s">
        <v>39</v>
      </c>
      <c r="B31" s="32" t="s">
        <v>67</v>
      </c>
      <c r="C31" s="51">
        <v>9.9877769463175947E-2</v>
      </c>
      <c r="D31" s="51">
        <v>5.2120266379205506E-2</v>
      </c>
      <c r="E31" s="57">
        <v>0.4087057942729112</v>
      </c>
      <c r="F31" s="74">
        <v>0</v>
      </c>
      <c r="G31" s="74">
        <v>0</v>
      </c>
      <c r="H31" s="74">
        <v>4.1879090361560213E-2</v>
      </c>
      <c r="I31" s="74">
        <v>1.6541126497084509E-2</v>
      </c>
      <c r="J31" s="61">
        <v>7.8601291306412413E-2</v>
      </c>
      <c r="K31" s="61">
        <v>0.27168428610785406</v>
      </c>
      <c r="L31" s="51">
        <v>0</v>
      </c>
      <c r="M31" s="51">
        <v>0</v>
      </c>
      <c r="N31" s="51">
        <v>0</v>
      </c>
      <c r="O31" s="57">
        <v>0.43929616988470732</v>
      </c>
      <c r="P31" s="61">
        <v>0.43929616988470732</v>
      </c>
      <c r="Q31" s="52">
        <v>0</v>
      </c>
      <c r="R31" s="52">
        <v>0</v>
      </c>
      <c r="S31" s="78">
        <v>0.78958174729897379</v>
      </c>
      <c r="T31" s="92">
        <v>5.8420216858644722E-2</v>
      </c>
      <c r="U31" s="95">
        <v>0.15199803584238145</v>
      </c>
      <c r="V31" s="79">
        <v>490.37429290600141</v>
      </c>
      <c r="W31" s="78">
        <v>1</v>
      </c>
      <c r="X31" s="27"/>
    </row>
    <row r="32" spans="1:24" x14ac:dyDescent="0.35">
      <c r="A32" s="25" t="s">
        <v>40</v>
      </c>
      <c r="B32" s="32" t="s">
        <v>67</v>
      </c>
      <c r="C32" s="51">
        <v>0.14480718776741905</v>
      </c>
      <c r="D32" s="51">
        <v>0.27348392599048188</v>
      </c>
      <c r="E32" s="51">
        <v>1.4888697534113846E-2</v>
      </c>
      <c r="F32" s="52">
        <v>2.1201981685427863E-3</v>
      </c>
      <c r="G32" s="52">
        <v>3.0600548203437502E-4</v>
      </c>
      <c r="H32" s="52">
        <v>3.85887859820222E-3</v>
      </c>
      <c r="I32" s="52">
        <v>3.7494282975391441E-4</v>
      </c>
      <c r="J32" s="52">
        <v>7.7699922645961643E-3</v>
      </c>
      <c r="K32" s="74">
        <v>4.586801909843858E-4</v>
      </c>
      <c r="L32" s="51">
        <v>5.0359098452966607E-4</v>
      </c>
      <c r="M32" s="51">
        <v>1.0411667765276798E-4</v>
      </c>
      <c r="N32" s="51">
        <v>7.0847773994734523E-5</v>
      </c>
      <c r="O32" s="57">
        <v>0.56614163327180844</v>
      </c>
      <c r="P32" s="61">
        <v>0.5660956906650938</v>
      </c>
      <c r="Q32" s="52">
        <v>4.5942606714685831E-5</v>
      </c>
      <c r="R32" s="52">
        <v>0</v>
      </c>
      <c r="S32" s="78">
        <v>0.5660956906650938</v>
      </c>
      <c r="T32" s="92">
        <v>4.586801909843858E-4</v>
      </c>
      <c r="U32" s="95">
        <v>0.43344562914392232</v>
      </c>
      <c r="V32" s="79">
        <v>533.29577392394958</v>
      </c>
      <c r="W32" s="78">
        <v>1</v>
      </c>
      <c r="X32" s="27"/>
    </row>
    <row r="33" spans="1:24" x14ac:dyDescent="0.35">
      <c r="A33" s="25" t="s">
        <v>41</v>
      </c>
      <c r="B33" s="32" t="s">
        <v>67</v>
      </c>
      <c r="C33" s="51">
        <v>8.3109567788722055E-2</v>
      </c>
      <c r="D33" s="51">
        <v>0.35330333794584995</v>
      </c>
      <c r="E33" s="59">
        <v>0.10322315223584957</v>
      </c>
      <c r="F33" s="74">
        <v>6.0541367940232299E-3</v>
      </c>
      <c r="G33" s="74">
        <v>4.8804215463682472E-4</v>
      </c>
      <c r="H33" s="74">
        <v>1.7509585341105766E-2</v>
      </c>
      <c r="I33" s="74">
        <v>3.004025748394726E-3</v>
      </c>
      <c r="J33" s="74">
        <v>7.4232134798506225E-2</v>
      </c>
      <c r="K33" s="74">
        <v>1.9352273991828143E-3</v>
      </c>
      <c r="L33" s="51">
        <v>9.188792562158549E-4</v>
      </c>
      <c r="M33" s="51">
        <v>1.2529110213822213E-3</v>
      </c>
      <c r="N33" s="51">
        <v>1.1433480801069247E-4</v>
      </c>
      <c r="O33" s="57">
        <v>0.45807781694396943</v>
      </c>
      <c r="P33" s="61">
        <v>0.42956786952533088</v>
      </c>
      <c r="Q33" s="52">
        <v>9.811058657081592E-5</v>
      </c>
      <c r="R33" s="52">
        <v>2.8411836832067744E-2</v>
      </c>
      <c r="S33" s="78">
        <v>0.42956786952533088</v>
      </c>
      <c r="T33" s="92">
        <v>0.10322315223584957</v>
      </c>
      <c r="U33" s="95">
        <v>0.46720897823881935</v>
      </c>
      <c r="V33" s="79">
        <v>1710.6394140881505</v>
      </c>
      <c r="W33" s="78">
        <v>1</v>
      </c>
      <c r="X33" s="27"/>
    </row>
    <row r="34" spans="1:24" x14ac:dyDescent="0.35">
      <c r="A34" s="25" t="s">
        <v>42</v>
      </c>
      <c r="B34" s="32" t="s">
        <v>67</v>
      </c>
      <c r="C34" s="51">
        <v>2.4893807334391942E-2</v>
      </c>
      <c r="D34" s="51">
        <v>5.1164703583361643E-2</v>
      </c>
      <c r="E34" s="57">
        <v>0.14310366739845382</v>
      </c>
      <c r="F34" s="52">
        <v>0</v>
      </c>
      <c r="G34" s="52">
        <v>4.2269812124581104E-5</v>
      </c>
      <c r="H34" s="74">
        <v>1.3572901531689156E-3</v>
      </c>
      <c r="I34" s="74">
        <v>6.6762495414152991E-4</v>
      </c>
      <c r="J34" s="61">
        <v>2.2179589648113718E-2</v>
      </c>
      <c r="K34" s="61">
        <v>0.11885689283090506</v>
      </c>
      <c r="L34" s="51">
        <v>2.3073354602775085E-5</v>
      </c>
      <c r="M34" s="51">
        <v>0</v>
      </c>
      <c r="N34" s="51">
        <v>0</v>
      </c>
      <c r="O34" s="57">
        <v>0.78081474832918984</v>
      </c>
      <c r="P34" s="61">
        <v>0.77576796724524943</v>
      </c>
      <c r="Q34" s="52">
        <v>0</v>
      </c>
      <c r="R34" s="52">
        <v>5.0467810839404928E-3</v>
      </c>
      <c r="S34" s="78">
        <v>0.91680444972426811</v>
      </c>
      <c r="T34" s="92">
        <v>2.0249151073104456E-3</v>
      </c>
      <c r="U34" s="95">
        <v>8.1170635168421421E-2</v>
      </c>
      <c r="V34" s="79">
        <v>1294.6242518773427</v>
      </c>
      <c r="W34" s="78">
        <v>1</v>
      </c>
      <c r="X34" s="27"/>
    </row>
    <row r="35" spans="1:24" x14ac:dyDescent="0.35">
      <c r="A35" s="25" t="s">
        <v>43</v>
      </c>
      <c r="B35" s="32" t="s">
        <v>67</v>
      </c>
      <c r="C35" s="51">
        <v>0.11613568015486249</v>
      </c>
      <c r="D35" s="51">
        <v>0.37288116762935752</v>
      </c>
      <c r="E35" s="59">
        <v>0.12555039262120143</v>
      </c>
      <c r="F35" s="52">
        <v>4.3723096694345404E-3</v>
      </c>
      <c r="G35" s="52">
        <v>7.7256876761987267E-4</v>
      </c>
      <c r="H35" s="74">
        <v>1.3535000231425965E-2</v>
      </c>
      <c r="I35" s="74">
        <v>1.0034529899359343E-2</v>
      </c>
      <c r="J35" s="74">
        <v>8.4310982568214163E-2</v>
      </c>
      <c r="K35" s="74">
        <v>1.2525001485147558E-2</v>
      </c>
      <c r="L35" s="51">
        <v>4.6832380992896752E-4</v>
      </c>
      <c r="M35" s="51">
        <v>1.5666888476162537E-4</v>
      </c>
      <c r="N35" s="51">
        <v>7.7077420907904542E-3</v>
      </c>
      <c r="O35" s="57">
        <v>0.37710002480909738</v>
      </c>
      <c r="P35" s="61">
        <v>0.37710002480909738</v>
      </c>
      <c r="Q35" s="52">
        <v>0</v>
      </c>
      <c r="R35" s="52">
        <v>0</v>
      </c>
      <c r="S35" s="78">
        <v>0.37710002480909738</v>
      </c>
      <c r="T35" s="92">
        <v>0.12040551418414704</v>
      </c>
      <c r="U35" s="95">
        <v>0.50249446100675532</v>
      </c>
      <c r="V35" s="79">
        <v>1256.7688456928308</v>
      </c>
      <c r="W35" s="78">
        <v>1</v>
      </c>
      <c r="X35" s="27"/>
    </row>
    <row r="36" spans="1:24" x14ac:dyDescent="0.35">
      <c r="A36" s="25" t="s">
        <v>44</v>
      </c>
      <c r="B36" s="32" t="s">
        <v>67</v>
      </c>
      <c r="C36" s="51">
        <v>0</v>
      </c>
      <c r="D36" s="51">
        <v>0.29557559513067017</v>
      </c>
      <c r="E36" s="51">
        <v>0.41739069420318148</v>
      </c>
      <c r="F36" s="52">
        <v>0</v>
      </c>
      <c r="G36" s="52">
        <v>0</v>
      </c>
      <c r="H36" s="52">
        <v>0.29642819136865967</v>
      </c>
      <c r="I36" s="52">
        <v>0</v>
      </c>
      <c r="J36" s="52">
        <v>7.6736100175995456E-2</v>
      </c>
      <c r="K36" s="52">
        <v>4.4226402658526322E-2</v>
      </c>
      <c r="L36" s="51">
        <v>0</v>
      </c>
      <c r="M36" s="51">
        <v>0</v>
      </c>
      <c r="N36" s="51">
        <v>0</v>
      </c>
      <c r="O36" s="57">
        <v>0.2870337106661483</v>
      </c>
      <c r="P36" s="61">
        <v>0.2870337106661483</v>
      </c>
      <c r="Q36" s="52">
        <v>0</v>
      </c>
      <c r="R36" s="52">
        <v>0</v>
      </c>
      <c r="S36" s="78">
        <v>0.2870337106661483</v>
      </c>
      <c r="T36" s="92">
        <v>0</v>
      </c>
      <c r="U36" s="95">
        <v>0.71296628933385153</v>
      </c>
      <c r="V36" s="79">
        <v>5.1763065721206951</v>
      </c>
      <c r="W36" s="78">
        <v>1</v>
      </c>
      <c r="X36" s="27"/>
    </row>
    <row r="37" spans="1:24" x14ac:dyDescent="0.35">
      <c r="A37" s="25" t="s">
        <v>45</v>
      </c>
      <c r="B37" s="32" t="s">
        <v>67</v>
      </c>
      <c r="C37" s="51">
        <v>7.9336330858638893E-2</v>
      </c>
      <c r="D37" s="51">
        <v>0.23579481482489298</v>
      </c>
      <c r="E37" s="51">
        <v>8.9909294102210227E-2</v>
      </c>
      <c r="F37" s="52">
        <v>1.3168639761334986E-3</v>
      </c>
      <c r="G37" s="52">
        <v>0</v>
      </c>
      <c r="H37" s="52">
        <v>0</v>
      </c>
      <c r="I37" s="52">
        <v>0</v>
      </c>
      <c r="J37" s="52">
        <v>8.8592430126076718E-2</v>
      </c>
      <c r="K37" s="52">
        <v>0</v>
      </c>
      <c r="L37" s="51">
        <v>0</v>
      </c>
      <c r="M37" s="51">
        <v>1.4011536968938577E-2</v>
      </c>
      <c r="N37" s="51">
        <v>0.14240850676269026</v>
      </c>
      <c r="O37" s="57">
        <v>0.43853951648262907</v>
      </c>
      <c r="P37" s="61">
        <v>0.43853951648262907</v>
      </c>
      <c r="Q37" s="52">
        <v>0</v>
      </c>
      <c r="R37" s="52">
        <v>0</v>
      </c>
      <c r="S37" s="78">
        <v>0.43853951648262907</v>
      </c>
      <c r="T37" s="92">
        <v>0</v>
      </c>
      <c r="U37" s="95">
        <v>0.56146048351737088</v>
      </c>
      <c r="V37" s="79">
        <v>47.725288626462977</v>
      </c>
      <c r="W37" s="78">
        <v>1</v>
      </c>
      <c r="X37" s="27"/>
    </row>
    <row r="38" spans="1:24" x14ac:dyDescent="0.35">
      <c r="A38" s="25" t="s">
        <v>47</v>
      </c>
      <c r="B38" s="32" t="s">
        <v>67</v>
      </c>
      <c r="C38" s="51">
        <v>4.7361249222173885E-2</v>
      </c>
      <c r="D38" s="51">
        <v>0.14605642974329189</v>
      </c>
      <c r="E38" s="51">
        <v>2.4816768581748193E-3</v>
      </c>
      <c r="F38" s="52">
        <v>6.9728559978907536E-4</v>
      </c>
      <c r="G38" s="52">
        <v>3.7165012837769038E-4</v>
      </c>
      <c r="H38" s="52">
        <v>1.0551235043128619E-3</v>
      </c>
      <c r="I38" s="52">
        <v>8.2194002172928374E-5</v>
      </c>
      <c r="J38" s="52">
        <v>2.519267513641859E-4</v>
      </c>
      <c r="K38" s="52">
        <v>2.3496872158077539E-5</v>
      </c>
      <c r="L38" s="51">
        <v>1.7408593793380968E-4</v>
      </c>
      <c r="M38" s="51">
        <v>7.8763100445809482E-4</v>
      </c>
      <c r="N38" s="51">
        <v>2.4779284998389315E-4</v>
      </c>
      <c r="O38" s="57">
        <v>0.80289113438398374</v>
      </c>
      <c r="P38" s="61">
        <v>0.78871062934031633</v>
      </c>
      <c r="Q38" s="61">
        <v>1.3611719826382859E-2</v>
      </c>
      <c r="R38" s="52">
        <v>5.6878521728449805E-4</v>
      </c>
      <c r="S38" s="78">
        <v>0.8023223491666992</v>
      </c>
      <c r="T38" s="92">
        <v>0</v>
      </c>
      <c r="U38" s="95">
        <v>0.19767765083330094</v>
      </c>
      <c r="V38" s="79">
        <v>3247.6580599386534</v>
      </c>
      <c r="W38" s="78">
        <v>1</v>
      </c>
      <c r="X38" s="27"/>
    </row>
    <row r="39" spans="1:24" x14ac:dyDescent="0.35">
      <c r="A39" s="25" t="s">
        <v>48</v>
      </c>
      <c r="B39" s="32" t="s">
        <v>67</v>
      </c>
      <c r="C39" s="51">
        <v>6.3539203686490589E-2</v>
      </c>
      <c r="D39" s="51">
        <v>0.13340397582610503</v>
      </c>
      <c r="E39" s="51">
        <v>4.1822497236543516E-4</v>
      </c>
      <c r="F39" s="52">
        <v>2.1477940022921646E-5</v>
      </c>
      <c r="G39" s="52">
        <v>0</v>
      </c>
      <c r="H39" s="52">
        <v>3.418362485556757E-4</v>
      </c>
      <c r="I39" s="52">
        <v>0</v>
      </c>
      <c r="J39" s="52">
        <v>0</v>
      </c>
      <c r="K39" s="52">
        <v>5.4910783786837849E-5</v>
      </c>
      <c r="L39" s="51">
        <v>0</v>
      </c>
      <c r="M39" s="51">
        <v>3.7809723069885854E-4</v>
      </c>
      <c r="N39" s="51">
        <v>0</v>
      </c>
      <c r="O39" s="57">
        <v>0.8022604982843401</v>
      </c>
      <c r="P39" s="61">
        <v>0.8022604982843401</v>
      </c>
      <c r="Q39" s="61">
        <v>0</v>
      </c>
      <c r="R39" s="52">
        <v>0</v>
      </c>
      <c r="S39" s="78">
        <v>0.8022604982843401</v>
      </c>
      <c r="T39" s="92">
        <v>0</v>
      </c>
      <c r="U39" s="95">
        <v>0.1977395017156599</v>
      </c>
      <c r="V39" s="79">
        <v>483.26774249103977</v>
      </c>
      <c r="W39" s="78">
        <v>1</v>
      </c>
      <c r="X39" s="27"/>
    </row>
    <row r="40" spans="1:24" x14ac:dyDescent="0.35">
      <c r="A40" s="25" t="s">
        <v>49</v>
      </c>
      <c r="B40" s="32" t="s">
        <v>67</v>
      </c>
      <c r="C40" s="51">
        <v>8.2268032679491926E-2</v>
      </c>
      <c r="D40" s="51">
        <v>0.30031637838763292</v>
      </c>
      <c r="E40" s="51">
        <v>7.7126953224364893E-3</v>
      </c>
      <c r="F40" s="52">
        <v>2.8810852904787737E-3</v>
      </c>
      <c r="G40" s="52">
        <v>3.9855326379966988E-4</v>
      </c>
      <c r="H40" s="52">
        <v>2.2037475958290894E-3</v>
      </c>
      <c r="I40" s="52">
        <v>3.7630037223207815E-4</v>
      </c>
      <c r="J40" s="52">
        <v>1.853008800096878E-3</v>
      </c>
      <c r="K40" s="52">
        <v>0</v>
      </c>
      <c r="L40" s="51">
        <v>1.1009650102563305E-3</v>
      </c>
      <c r="M40" s="51">
        <v>9.6833173967982792E-4</v>
      </c>
      <c r="N40" s="51">
        <v>1.1750431234852417E-3</v>
      </c>
      <c r="O40" s="57">
        <v>0.60645855373701718</v>
      </c>
      <c r="P40" s="61">
        <v>0.60645560972571122</v>
      </c>
      <c r="Q40" s="52">
        <v>2.9440113059244123E-6</v>
      </c>
      <c r="R40" s="52">
        <v>0</v>
      </c>
      <c r="S40" s="78">
        <v>0.60645560972571122</v>
      </c>
      <c r="T40" s="92">
        <v>0</v>
      </c>
      <c r="U40" s="95">
        <v>0.39354439027428867</v>
      </c>
      <c r="V40" s="79">
        <v>1414.7940438600967</v>
      </c>
      <c r="W40" s="78">
        <v>1</v>
      </c>
      <c r="X40" s="27"/>
    </row>
    <row r="41" spans="1:24" ht="15" thickBot="1" x14ac:dyDescent="0.4">
      <c r="A41" s="42" t="s">
        <v>50</v>
      </c>
      <c r="B41" s="43" t="s">
        <v>67</v>
      </c>
      <c r="C41" s="53">
        <v>6.4626467344115993E-2</v>
      </c>
      <c r="D41" s="53">
        <v>0.15819300886741613</v>
      </c>
      <c r="E41" s="53">
        <v>4.5369361890025707E-4</v>
      </c>
      <c r="F41" s="54">
        <v>1.8530165784708637E-4</v>
      </c>
      <c r="G41" s="54">
        <v>6.8313881444446832E-5</v>
      </c>
      <c r="H41" s="54">
        <v>4.2126744157014279E-5</v>
      </c>
      <c r="I41" s="54">
        <v>0</v>
      </c>
      <c r="J41" s="54">
        <v>1.3051191707628829E-4</v>
      </c>
      <c r="K41" s="54">
        <v>2.7439418375421336E-5</v>
      </c>
      <c r="L41" s="53">
        <v>4.6515350346312079E-5</v>
      </c>
      <c r="M41" s="53">
        <v>1.184420140934418E-3</v>
      </c>
      <c r="N41" s="53">
        <v>1.1852206631185495E-3</v>
      </c>
      <c r="O41" s="58">
        <v>0.77431067401516851</v>
      </c>
      <c r="P41" s="62">
        <v>0.77418623055743319</v>
      </c>
      <c r="Q41" s="65">
        <v>1.2444345773533606E-4</v>
      </c>
      <c r="R41" s="54">
        <v>0</v>
      </c>
      <c r="S41" s="104">
        <v>0.77418623055743319</v>
      </c>
      <c r="T41" s="105">
        <v>1.2444345773533606E-4</v>
      </c>
      <c r="U41" s="106">
        <v>0.22568932598483168</v>
      </c>
      <c r="V41" s="107">
        <v>967.09814165917953</v>
      </c>
      <c r="W41" s="104">
        <v>1</v>
      </c>
      <c r="X41" s="27"/>
    </row>
    <row r="42" spans="1:24" x14ac:dyDescent="0.35">
      <c r="A42" s="38" t="s">
        <v>51</v>
      </c>
      <c r="B42" s="39" t="s">
        <v>67</v>
      </c>
      <c r="C42" s="55">
        <v>6.5016116133540906E-3</v>
      </c>
      <c r="D42" s="55">
        <v>9.3800836642005878E-2</v>
      </c>
      <c r="E42" s="55">
        <v>2.142771518949376E-3</v>
      </c>
      <c r="F42" s="56">
        <v>0</v>
      </c>
      <c r="G42" s="56">
        <v>0</v>
      </c>
      <c r="H42" s="56">
        <v>0</v>
      </c>
      <c r="I42" s="56">
        <v>0</v>
      </c>
      <c r="J42" s="56">
        <v>2.142771518949376E-3</v>
      </c>
      <c r="K42" s="56">
        <v>0</v>
      </c>
      <c r="L42" s="55">
        <v>0</v>
      </c>
      <c r="M42" s="55">
        <v>0</v>
      </c>
      <c r="N42" s="55">
        <v>0</v>
      </c>
      <c r="O42" s="63">
        <v>0.89755478022569057</v>
      </c>
      <c r="P42" s="60">
        <v>0.89671764625539041</v>
      </c>
      <c r="Q42" s="56">
        <v>5.751835075928362E-4</v>
      </c>
      <c r="R42" s="56">
        <v>2.6195046270730172E-4</v>
      </c>
      <c r="S42" s="96">
        <v>0.89671764625539041</v>
      </c>
      <c r="T42" s="97">
        <v>0</v>
      </c>
      <c r="U42" s="98">
        <v>0.10328235374460946</v>
      </c>
      <c r="V42" s="99">
        <v>318.6243392771139</v>
      </c>
      <c r="W42" s="96">
        <v>1</v>
      </c>
      <c r="X42" s="27"/>
    </row>
    <row r="43" spans="1:24" x14ac:dyDescent="0.35">
      <c r="A43" s="25" t="s">
        <v>52</v>
      </c>
      <c r="B43" s="32" t="s">
        <v>67</v>
      </c>
      <c r="C43" s="51">
        <v>6.7650684504597894E-2</v>
      </c>
      <c r="D43" s="51">
        <v>0.19279294904751135</v>
      </c>
      <c r="E43" s="51">
        <v>5.028281008710932E-3</v>
      </c>
      <c r="F43" s="52">
        <v>0</v>
      </c>
      <c r="G43" s="52">
        <v>0</v>
      </c>
      <c r="H43" s="52">
        <v>1.1871150368030856E-3</v>
      </c>
      <c r="I43" s="52">
        <v>5.4868305465984075E-5</v>
      </c>
      <c r="J43" s="52">
        <v>3.7862976664418623E-3</v>
      </c>
      <c r="K43" s="52">
        <v>0</v>
      </c>
      <c r="L43" s="51">
        <v>4.5536899324220283E-5</v>
      </c>
      <c r="M43" s="51">
        <v>0</v>
      </c>
      <c r="N43" s="51">
        <v>8.9793622127067147E-5</v>
      </c>
      <c r="O43" s="57">
        <v>0.7343927549177286</v>
      </c>
      <c r="P43" s="61">
        <v>0.73101969823253332</v>
      </c>
      <c r="Q43" s="52">
        <v>5.7423639646403833E-5</v>
      </c>
      <c r="R43" s="52">
        <v>3.3156330455489024E-3</v>
      </c>
      <c r="S43" s="78">
        <v>0.73101969823253332</v>
      </c>
      <c r="T43" s="92">
        <v>0</v>
      </c>
      <c r="U43" s="95">
        <v>0.26898030176746679</v>
      </c>
      <c r="V43" s="79">
        <v>2423.4909093121187</v>
      </c>
      <c r="W43" s="78">
        <v>1</v>
      </c>
      <c r="X43" s="27"/>
    </row>
    <row r="44" spans="1:24" x14ac:dyDescent="0.35">
      <c r="A44" s="25" t="s">
        <v>53</v>
      </c>
      <c r="B44" s="32" t="s">
        <v>67</v>
      </c>
      <c r="C44" s="51">
        <v>8.334137263331573E-2</v>
      </c>
      <c r="D44" s="51">
        <v>0.25502817217190177</v>
      </c>
      <c r="E44" s="51">
        <v>1.0988126692809625E-2</v>
      </c>
      <c r="F44" s="52">
        <v>1.5394811048842266E-3</v>
      </c>
      <c r="G44" s="52">
        <v>5.239488878554543E-4</v>
      </c>
      <c r="H44" s="52">
        <v>3.5219322213132474E-3</v>
      </c>
      <c r="I44" s="52">
        <v>0</v>
      </c>
      <c r="J44" s="52">
        <v>5.4027644787566966E-3</v>
      </c>
      <c r="K44" s="52">
        <v>0</v>
      </c>
      <c r="L44" s="51">
        <v>0</v>
      </c>
      <c r="M44" s="51">
        <v>0</v>
      </c>
      <c r="N44" s="51">
        <v>8.994496991154362E-4</v>
      </c>
      <c r="O44" s="57">
        <v>0.64974287880285742</v>
      </c>
      <c r="P44" s="61">
        <v>0.62477127739493332</v>
      </c>
      <c r="Q44" s="52">
        <v>0</v>
      </c>
      <c r="R44" s="52">
        <v>2.4971601407924118E-2</v>
      </c>
      <c r="S44" s="78">
        <v>0.62477127739493332</v>
      </c>
      <c r="T44" s="92">
        <v>0</v>
      </c>
      <c r="U44" s="95">
        <v>0.37522872260506673</v>
      </c>
      <c r="V44" s="79">
        <v>1777.9505421272572</v>
      </c>
      <c r="W44" s="78">
        <v>1</v>
      </c>
      <c r="X44" s="27"/>
    </row>
    <row r="45" spans="1:24" x14ac:dyDescent="0.35">
      <c r="A45" s="25" t="s">
        <v>54</v>
      </c>
      <c r="B45" s="32" t="s">
        <v>67</v>
      </c>
      <c r="C45" s="51">
        <v>9.2602212580056818E-3</v>
      </c>
      <c r="D45" s="51">
        <v>0.44253806679873836</v>
      </c>
      <c r="E45" s="51">
        <v>1.0208160828293219E-4</v>
      </c>
      <c r="F45" s="52">
        <v>1.0208160828293219E-4</v>
      </c>
      <c r="G45" s="52">
        <v>0</v>
      </c>
      <c r="H45" s="52">
        <v>0</v>
      </c>
      <c r="I45" s="52">
        <v>0</v>
      </c>
      <c r="J45" s="52">
        <v>0</v>
      </c>
      <c r="K45" s="52">
        <v>0</v>
      </c>
      <c r="L45" s="51">
        <v>0</v>
      </c>
      <c r="M45" s="51">
        <v>8.7011164116600258E-4</v>
      </c>
      <c r="N45" s="51">
        <v>0</v>
      </c>
      <c r="O45" s="57">
        <v>0.5472295186938072</v>
      </c>
      <c r="P45" s="61">
        <v>0.5472295186938072</v>
      </c>
      <c r="Q45" s="52">
        <v>0</v>
      </c>
      <c r="R45" s="52">
        <v>0</v>
      </c>
      <c r="S45" s="78">
        <v>0.5472295186938072</v>
      </c>
      <c r="T45" s="92">
        <v>0</v>
      </c>
      <c r="U45" s="95">
        <v>0.45277048130619302</v>
      </c>
      <c r="V45" s="79">
        <v>544.1572825900912</v>
      </c>
      <c r="W45" s="78">
        <v>1</v>
      </c>
      <c r="X45" s="27"/>
    </row>
    <row r="46" spans="1:24" x14ac:dyDescent="0.35">
      <c r="A46" s="25" t="s">
        <v>55</v>
      </c>
      <c r="B46" s="32" t="s">
        <v>67</v>
      </c>
      <c r="C46" s="51">
        <v>2.8366666325387431E-2</v>
      </c>
      <c r="D46" s="51">
        <v>0.1046735968967212</v>
      </c>
      <c r="E46" s="51">
        <v>2.0667239728365512E-3</v>
      </c>
      <c r="F46" s="52">
        <v>1.6989993713423298E-3</v>
      </c>
      <c r="G46" s="52">
        <v>3.597619112092068E-5</v>
      </c>
      <c r="H46" s="52">
        <v>0</v>
      </c>
      <c r="I46" s="52">
        <v>7.0883658393169484E-5</v>
      </c>
      <c r="J46" s="52">
        <v>2.6086475198013102E-4</v>
      </c>
      <c r="K46" s="52">
        <v>0</v>
      </c>
      <c r="L46" s="51">
        <v>2.2851881323108699E-5</v>
      </c>
      <c r="M46" s="51">
        <v>5.7409308712650182E-5</v>
      </c>
      <c r="N46" s="51">
        <v>1.3427225223990947E-5</v>
      </c>
      <c r="O46" s="57">
        <v>0.86479932438979512</v>
      </c>
      <c r="P46" s="61">
        <v>0.86479932438979512</v>
      </c>
      <c r="Q46" s="52">
        <v>0</v>
      </c>
      <c r="R46" s="52">
        <v>0</v>
      </c>
      <c r="S46" s="78">
        <v>0.86479932438979512</v>
      </c>
      <c r="T46" s="92">
        <v>0</v>
      </c>
      <c r="U46" s="95">
        <v>0.13520067561020493</v>
      </c>
      <c r="V46" s="79">
        <v>2813.8962319484285</v>
      </c>
      <c r="W46" s="78">
        <v>1</v>
      </c>
      <c r="X46" s="27"/>
    </row>
    <row r="47" spans="1:24" x14ac:dyDescent="0.35">
      <c r="A47" s="25" t="s">
        <v>56</v>
      </c>
      <c r="B47" s="32" t="s">
        <v>67</v>
      </c>
      <c r="C47" s="51">
        <v>0</v>
      </c>
      <c r="D47" s="51">
        <v>0.2095838319745903</v>
      </c>
      <c r="E47" s="51">
        <v>5.141625614699284E-3</v>
      </c>
      <c r="F47" s="52">
        <v>0</v>
      </c>
      <c r="G47" s="52">
        <v>0</v>
      </c>
      <c r="H47" s="52">
        <v>0</v>
      </c>
      <c r="I47" s="52">
        <v>0</v>
      </c>
      <c r="J47" s="52">
        <v>5.141625614699284E-3</v>
      </c>
      <c r="K47" s="52">
        <v>0</v>
      </c>
      <c r="L47" s="51">
        <v>8.7477116619225035E-5</v>
      </c>
      <c r="M47" s="51">
        <v>0</v>
      </c>
      <c r="N47" s="51">
        <v>1.2697886905132137E-3</v>
      </c>
      <c r="O47" s="57">
        <v>0.78391727660357791</v>
      </c>
      <c r="P47" s="61">
        <v>0.78391727660357791</v>
      </c>
      <c r="Q47" s="52">
        <v>0</v>
      </c>
      <c r="R47" s="52">
        <v>0</v>
      </c>
      <c r="S47" s="78">
        <v>0.78391727660357791</v>
      </c>
      <c r="T47" s="92">
        <v>0</v>
      </c>
      <c r="U47" s="95">
        <v>0.21608272339642204</v>
      </c>
      <c r="V47" s="79">
        <v>59.510403180611483</v>
      </c>
      <c r="W47" s="78">
        <v>1</v>
      </c>
      <c r="X47" s="27"/>
    </row>
    <row r="48" spans="1:24" x14ac:dyDescent="0.35">
      <c r="A48" s="25" t="s">
        <v>57</v>
      </c>
      <c r="B48" s="32" t="s">
        <v>67</v>
      </c>
      <c r="C48" s="51">
        <v>1.438438234597661E-2</v>
      </c>
      <c r="D48" s="51">
        <v>0.34028890492859615</v>
      </c>
      <c r="E48" s="51">
        <v>0.14313666005180609</v>
      </c>
      <c r="F48" s="52">
        <v>0</v>
      </c>
      <c r="G48" s="52">
        <v>0</v>
      </c>
      <c r="H48" s="52">
        <v>0</v>
      </c>
      <c r="I48" s="52">
        <v>0</v>
      </c>
      <c r="J48" s="52">
        <v>0.14313666005180609</v>
      </c>
      <c r="K48" s="52">
        <v>0</v>
      </c>
      <c r="L48" s="51">
        <v>0</v>
      </c>
      <c r="M48" s="51">
        <v>0</v>
      </c>
      <c r="N48" s="51">
        <v>0</v>
      </c>
      <c r="O48" s="57">
        <v>0.50219005267362127</v>
      </c>
      <c r="P48" s="61">
        <v>0.41885375748921294</v>
      </c>
      <c r="Q48" s="52">
        <v>0</v>
      </c>
      <c r="R48" s="52">
        <v>8.3336295184408229E-2</v>
      </c>
      <c r="S48" s="78">
        <v>0.41885375748921294</v>
      </c>
      <c r="T48" s="92">
        <v>0</v>
      </c>
      <c r="U48" s="95">
        <v>0.58114624251078706</v>
      </c>
      <c r="V48" s="79">
        <v>26.133811887234792</v>
      </c>
      <c r="W48" s="78">
        <v>1</v>
      </c>
      <c r="X48" s="27"/>
    </row>
    <row r="49" spans="1:24" x14ac:dyDescent="0.35">
      <c r="A49" s="25" t="s">
        <v>58</v>
      </c>
      <c r="B49" s="32" t="s">
        <v>67</v>
      </c>
      <c r="C49" s="51">
        <v>0</v>
      </c>
      <c r="D49" s="51">
        <v>0</v>
      </c>
      <c r="E49" s="51">
        <v>0</v>
      </c>
      <c r="F49" s="52">
        <v>0</v>
      </c>
      <c r="G49" s="52">
        <v>0</v>
      </c>
      <c r="H49" s="52">
        <v>0</v>
      </c>
      <c r="I49" s="52">
        <v>0</v>
      </c>
      <c r="J49" s="52">
        <v>0</v>
      </c>
      <c r="K49" s="52">
        <v>0</v>
      </c>
      <c r="L49" s="51">
        <v>0</v>
      </c>
      <c r="M49" s="51">
        <v>4.4263897200882515E-2</v>
      </c>
      <c r="N49" s="51">
        <v>0.66713397426148935</v>
      </c>
      <c r="O49" s="57">
        <v>0.28860212853762812</v>
      </c>
      <c r="P49" s="61">
        <v>0.28860212853762812</v>
      </c>
      <c r="Q49" s="52">
        <v>0</v>
      </c>
      <c r="R49" s="52">
        <v>0</v>
      </c>
      <c r="S49" s="78">
        <v>0.28860212853762812</v>
      </c>
      <c r="T49" s="92">
        <v>0</v>
      </c>
      <c r="U49" s="95">
        <v>0.71139787146237188</v>
      </c>
      <c r="V49" s="79">
        <v>26.148613610662579</v>
      </c>
      <c r="W49" s="78">
        <v>1</v>
      </c>
      <c r="X49" s="27"/>
    </row>
    <row r="50" spans="1:24" ht="15" thickBot="1" x14ac:dyDescent="0.4">
      <c r="A50" s="42" t="s">
        <v>73</v>
      </c>
      <c r="B50" s="43" t="s">
        <v>67</v>
      </c>
      <c r="C50" s="53">
        <v>1.7987905719256961E-2</v>
      </c>
      <c r="D50" s="53">
        <v>0.12263450735399513</v>
      </c>
      <c r="E50" s="53">
        <v>3.385820418382771E-3</v>
      </c>
      <c r="F50" s="54">
        <v>4.3103875802755951E-5</v>
      </c>
      <c r="G50" s="54">
        <v>6.9883125248593745E-5</v>
      </c>
      <c r="H50" s="54">
        <v>5.8170344749411277E-4</v>
      </c>
      <c r="I50" s="54">
        <v>1.830004146191755E-4</v>
      </c>
      <c r="J50" s="54">
        <v>2.1728782924244779E-3</v>
      </c>
      <c r="K50" s="54">
        <v>3.3525126279365463E-4</v>
      </c>
      <c r="L50" s="53">
        <v>7.0975075491397276E-5</v>
      </c>
      <c r="M50" s="53">
        <v>3.4297591851300156E-3</v>
      </c>
      <c r="N50" s="53">
        <v>3.8974879622285814E-3</v>
      </c>
      <c r="O50" s="58">
        <v>0.84859354428551514</v>
      </c>
      <c r="P50" s="62">
        <v>0.83751174783273341</v>
      </c>
      <c r="Q50" s="54">
        <v>0</v>
      </c>
      <c r="R50" s="54">
        <v>1.1081796452781728E-2</v>
      </c>
      <c r="S50" s="104">
        <v>0.83751174783273341</v>
      </c>
      <c r="T50" s="105">
        <v>0</v>
      </c>
      <c r="U50" s="106">
        <v>0.16248825216726656</v>
      </c>
      <c r="V50" s="107">
        <v>6566.7459342768989</v>
      </c>
      <c r="W50" s="104">
        <v>1</v>
      </c>
      <c r="X50" s="27"/>
    </row>
    <row r="51" spans="1:24" x14ac:dyDescent="0.35">
      <c r="A51" s="86"/>
      <c r="B51" s="87"/>
      <c r="C51" s="88"/>
      <c r="D51" s="88"/>
      <c r="E51" s="88"/>
      <c r="F51" s="89"/>
      <c r="G51" s="89"/>
      <c r="H51" s="89"/>
      <c r="I51" s="89"/>
      <c r="J51" s="89"/>
      <c r="K51" s="89"/>
      <c r="L51" s="88"/>
      <c r="M51" s="88"/>
      <c r="N51" s="88"/>
      <c r="O51" s="88"/>
      <c r="P51" s="89"/>
      <c r="Q51" s="89"/>
      <c r="R51" s="89"/>
      <c r="S51" s="96"/>
      <c r="T51" s="96"/>
      <c r="U51" s="96"/>
      <c r="V51" s="99"/>
      <c r="W51" s="96"/>
      <c r="X51" s="27"/>
    </row>
    <row r="52" spans="1:24" x14ac:dyDescent="0.35">
      <c r="A52" s="86"/>
      <c r="B52" s="87"/>
      <c r="C52" s="88"/>
      <c r="D52" s="88"/>
      <c r="E52" s="88"/>
      <c r="F52" s="89"/>
      <c r="G52" s="89"/>
      <c r="H52" s="89"/>
      <c r="I52" s="89"/>
      <c r="J52" s="89"/>
      <c r="K52" s="89"/>
      <c r="L52" s="88"/>
      <c r="M52" s="88"/>
      <c r="N52" s="88"/>
      <c r="O52" s="88"/>
      <c r="P52" s="89"/>
      <c r="Q52" s="89"/>
      <c r="R52" s="89"/>
      <c r="S52" s="78"/>
      <c r="T52" s="78"/>
      <c r="U52" s="78"/>
      <c r="V52" s="79"/>
      <c r="W52" s="78"/>
      <c r="X52" s="27"/>
    </row>
    <row r="53" spans="1:24" ht="28.5" x14ac:dyDescent="0.35">
      <c r="A53" s="46" t="s">
        <v>141</v>
      </c>
      <c r="B53" s="87"/>
      <c r="C53" s="88"/>
      <c r="D53" s="88"/>
      <c r="E53" s="88"/>
      <c r="F53" s="89"/>
      <c r="G53" s="89"/>
      <c r="H53" s="89"/>
      <c r="I53" s="89"/>
      <c r="J53" s="89"/>
      <c r="K53" s="89"/>
      <c r="L53" s="88"/>
      <c r="M53" s="88"/>
      <c r="N53" s="88"/>
      <c r="O53" s="88"/>
      <c r="P53" s="89"/>
      <c r="Q53" s="89"/>
      <c r="R53" s="89"/>
      <c r="S53" s="78"/>
      <c r="T53" s="78"/>
      <c r="U53" s="78"/>
      <c r="V53" s="79"/>
      <c r="W53" s="78"/>
      <c r="X53" s="27"/>
    </row>
    <row r="54" spans="1:24" x14ac:dyDescent="0.35">
      <c r="A54" s="77" t="s">
        <v>4</v>
      </c>
      <c r="B54" s="81" t="s">
        <v>75</v>
      </c>
      <c r="C54" s="78">
        <v>0.50939741766906588</v>
      </c>
      <c r="D54" s="78">
        <v>0.43486153843009162</v>
      </c>
      <c r="E54" s="78">
        <v>1.1459048408024189E-3</v>
      </c>
      <c r="F54" s="78">
        <v>2.0391546750636971E-4</v>
      </c>
      <c r="G54" s="78">
        <v>6.8648113082329617E-5</v>
      </c>
      <c r="H54" s="78">
        <v>2.3474485279277336E-4</v>
      </c>
      <c r="I54" s="78">
        <v>9.2147384678653796E-5</v>
      </c>
      <c r="J54" s="78">
        <v>5.4379373209885592E-4</v>
      </c>
      <c r="K54" s="78">
        <v>2.6552906434366377E-6</v>
      </c>
      <c r="L54" s="78">
        <v>1.1796691175765473E-4</v>
      </c>
      <c r="M54" s="78">
        <v>5.0134506114996079E-4</v>
      </c>
      <c r="N54" s="78">
        <v>1.1961212129281464E-4</v>
      </c>
      <c r="O54" s="78">
        <v>5.3856214965839824E-2</v>
      </c>
      <c r="P54" s="78">
        <v>5.3504365400491451E-2</v>
      </c>
      <c r="Q54" s="78">
        <v>1.7451858741238539E-5</v>
      </c>
      <c r="R54" s="78">
        <v>3.3439770660713766E-4</v>
      </c>
      <c r="S54" s="78">
        <v>0.92203843052142009</v>
      </c>
      <c r="T54" s="78">
        <v>1.2396673446593299E-2</v>
      </c>
      <c r="U54" s="78">
        <v>6.5564896031986744E-2</v>
      </c>
      <c r="V54" s="79">
        <v>231748.74865210406</v>
      </c>
      <c r="W54" s="78">
        <v>1</v>
      </c>
      <c r="X54" s="27"/>
    </row>
    <row r="55" spans="1:24" x14ac:dyDescent="0.35">
      <c r="A55" s="77" t="s">
        <v>5</v>
      </c>
      <c r="B55" s="81" t="s">
        <v>75</v>
      </c>
      <c r="C55" s="78">
        <v>5.0993371503399665E-2</v>
      </c>
      <c r="D55" s="78">
        <v>0.23510215706353646</v>
      </c>
      <c r="E55" s="78">
        <v>0.37601832949361447</v>
      </c>
      <c r="F55" s="78">
        <v>0.15312971997860292</v>
      </c>
      <c r="G55" s="78">
        <v>6.0424091748414274E-2</v>
      </c>
      <c r="H55" s="78">
        <v>8.2784414563706304E-2</v>
      </c>
      <c r="I55" s="78">
        <v>8.8882066190768758E-3</v>
      </c>
      <c r="J55" s="78">
        <v>5.8831472330502461E-2</v>
      </c>
      <c r="K55" s="78">
        <v>1.1960424253311562E-2</v>
      </c>
      <c r="L55" s="78">
        <v>6.0714421935364278E-4</v>
      </c>
      <c r="M55" s="78">
        <v>1.377529192712871E-3</v>
      </c>
      <c r="N55" s="78">
        <v>1.0654012340192965E-3</v>
      </c>
      <c r="O55" s="78">
        <v>0.33483606729336352</v>
      </c>
      <c r="P55" s="78">
        <v>0.33111977978368784</v>
      </c>
      <c r="Q55" s="78">
        <v>1.6294956374540859E-3</v>
      </c>
      <c r="R55" s="78">
        <v>2.0867918722216141E-3</v>
      </c>
      <c r="S55" s="78">
        <v>0.61022276283961618</v>
      </c>
      <c r="T55" s="78">
        <v>5.7669859910349924E-2</v>
      </c>
      <c r="U55" s="78">
        <v>0.33210737725003375</v>
      </c>
      <c r="V55" s="79">
        <v>27338.250326397552</v>
      </c>
      <c r="W55" s="78">
        <v>1</v>
      </c>
      <c r="X55" s="27"/>
    </row>
    <row r="56" spans="1:24" x14ac:dyDescent="0.35">
      <c r="A56" s="77" t="s">
        <v>61</v>
      </c>
      <c r="B56" s="81" t="s">
        <v>75</v>
      </c>
      <c r="C56" s="78">
        <v>3.6528013324007319E-2</v>
      </c>
      <c r="D56" s="78">
        <v>0.2509731754473189</v>
      </c>
      <c r="E56" s="78">
        <v>0.59959291115260993</v>
      </c>
      <c r="F56" s="78">
        <v>0.26202356656673353</v>
      </c>
      <c r="G56" s="78">
        <v>0.10373551472120267</v>
      </c>
      <c r="H56" s="78">
        <v>0.13744604442275229</v>
      </c>
      <c r="I56" s="78">
        <v>1.3549789689643746E-2</v>
      </c>
      <c r="J56" s="78">
        <v>8.1565203360666486E-2</v>
      </c>
      <c r="K56" s="78">
        <v>1.2727923916111918E-3</v>
      </c>
      <c r="L56" s="78">
        <v>7.5354156076074398E-4</v>
      </c>
      <c r="M56" s="78">
        <v>1.8467319938816754E-3</v>
      </c>
      <c r="N56" s="78">
        <v>5.5367155211582153E-4</v>
      </c>
      <c r="O56" s="78">
        <v>0.10975195496930579</v>
      </c>
      <c r="P56" s="78">
        <v>0.10974626304723659</v>
      </c>
      <c r="Q56" s="78">
        <v>1.5422208731593909E-6</v>
      </c>
      <c r="R56" s="78">
        <v>4.1497011960442159E-6</v>
      </c>
      <c r="S56" s="78">
        <v>0.56494226806901349</v>
      </c>
      <c r="T56" s="78">
        <v>7.6608075833292627E-2</v>
      </c>
      <c r="U56" s="78">
        <v>0.35844965609769408</v>
      </c>
      <c r="V56" s="79">
        <v>15886.828164761719</v>
      </c>
      <c r="W56" s="78">
        <v>1</v>
      </c>
      <c r="X56" s="27"/>
    </row>
    <row r="57" spans="1:24" x14ac:dyDescent="0.35">
      <c r="A57" s="77" t="s">
        <v>19</v>
      </c>
      <c r="B57" s="81" t="s">
        <v>75</v>
      </c>
      <c r="C57" s="78">
        <v>2.6253834191843413E-2</v>
      </c>
      <c r="D57" s="78">
        <v>0.20685446115103986</v>
      </c>
      <c r="E57" s="78">
        <v>7.6168456152715409E-3</v>
      </c>
      <c r="F57" s="78">
        <v>2.0287476391575346E-3</v>
      </c>
      <c r="G57" s="78">
        <v>2.0760414514344085E-4</v>
      </c>
      <c r="H57" s="78">
        <v>7.0012201577860614E-4</v>
      </c>
      <c r="I57" s="78">
        <v>2.7722287485880637E-4</v>
      </c>
      <c r="J57" s="78">
        <v>4.2179908201510014E-3</v>
      </c>
      <c r="K57" s="78">
        <v>1.8515812018215117E-4</v>
      </c>
      <c r="L57" s="78">
        <v>6.582310996845861E-2</v>
      </c>
      <c r="M57" s="78">
        <v>0.34374546412915463</v>
      </c>
      <c r="N57" s="78">
        <v>0.22452102941605809</v>
      </c>
      <c r="O57" s="78">
        <v>0.12518525552817375</v>
      </c>
      <c r="P57" s="78">
        <v>0.12400221192614816</v>
      </c>
      <c r="Q57" s="78">
        <v>4.9520537974552611E-6</v>
      </c>
      <c r="R57" s="78">
        <v>1.1780915482281315E-3</v>
      </c>
      <c r="S57" s="78">
        <v>0.60919965423478106</v>
      </c>
      <c r="T57" s="78">
        <v>9.2733973906080278E-2</v>
      </c>
      <c r="U57" s="78">
        <v>0.29806637185913865</v>
      </c>
      <c r="V57" s="79">
        <v>12238.499721142296</v>
      </c>
      <c r="W57" s="78">
        <v>1</v>
      </c>
      <c r="X57" s="27"/>
    </row>
    <row r="58" spans="1:24" x14ac:dyDescent="0.35">
      <c r="A58" s="77" t="s">
        <v>2</v>
      </c>
      <c r="B58" s="81" t="s">
        <v>65</v>
      </c>
      <c r="C58" s="78">
        <v>0.46896503969244996</v>
      </c>
      <c r="D58" s="78">
        <v>0.40919638834260658</v>
      </c>
      <c r="E58" s="78">
        <v>3.4692602743918756E-2</v>
      </c>
      <c r="F58" s="78">
        <v>1.3778766950990578E-2</v>
      </c>
      <c r="G58" s="78">
        <v>6.6703271021643397E-3</v>
      </c>
      <c r="H58" s="78">
        <v>8.9264851765732834E-3</v>
      </c>
      <c r="I58" s="78">
        <v>8.3056667342825883E-4</v>
      </c>
      <c r="J58" s="78">
        <v>4.4043568481136582E-3</v>
      </c>
      <c r="K58" s="78">
        <v>8.2099992648642986E-5</v>
      </c>
      <c r="L58" s="78">
        <v>3.3820342952407254E-3</v>
      </c>
      <c r="M58" s="78">
        <v>1.7323002926450132E-2</v>
      </c>
      <c r="N58" s="78">
        <v>1.1151835989569987E-2</v>
      </c>
      <c r="O58" s="78">
        <v>5.5289096009763741E-2</v>
      </c>
      <c r="P58" s="78">
        <v>5.4930034706422624E-2</v>
      </c>
      <c r="Q58" s="78">
        <v>1.6084045140522898E-5</v>
      </c>
      <c r="R58" s="78">
        <v>3.4297725820059665E-4</v>
      </c>
      <c r="S58" s="78">
        <v>0.91572475213396454</v>
      </c>
      <c r="T58" s="78">
        <v>5.1847900791990942E-3</v>
      </c>
      <c r="U58" s="78">
        <v>7.9090457786836307E-2</v>
      </c>
      <c r="V58" s="79">
        <v>249131.86371524411</v>
      </c>
      <c r="W58" s="78">
        <v>1</v>
      </c>
      <c r="X58" s="27"/>
    </row>
    <row r="59" spans="1:24" x14ac:dyDescent="0.35">
      <c r="A59" s="77" t="s">
        <v>3</v>
      </c>
      <c r="B59" s="81" t="s">
        <v>67</v>
      </c>
      <c r="C59" s="78">
        <v>8.5381421025240448E-2</v>
      </c>
      <c r="D59" s="78">
        <v>0.2655852122218057</v>
      </c>
      <c r="E59" s="78">
        <v>5.0936146717721599E-2</v>
      </c>
      <c r="F59" s="78">
        <v>2.0545706763073265E-2</v>
      </c>
      <c r="G59" s="78">
        <v>2.484012329310568E-4</v>
      </c>
      <c r="H59" s="78">
        <v>2.8400985253476669E-3</v>
      </c>
      <c r="I59" s="78">
        <v>1.5366302908892812E-3</v>
      </c>
      <c r="J59" s="78">
        <v>1.8085623795845163E-2</v>
      </c>
      <c r="K59" s="78">
        <v>7.6796861096351723E-3</v>
      </c>
      <c r="L59" s="78">
        <v>1.8697275535010412E-4</v>
      </c>
      <c r="M59" s="78">
        <v>1.737136524840896E-3</v>
      </c>
      <c r="N59" s="78">
        <v>1.797501197871593E-3</v>
      </c>
      <c r="O59" s="78">
        <v>0.59437560955716973</v>
      </c>
      <c r="P59" s="78">
        <v>0.55246995451858782</v>
      </c>
      <c r="Q59" s="78">
        <v>1.1113374244951292E-3</v>
      </c>
      <c r="R59" s="78">
        <v>4.0794317614086792E-2</v>
      </c>
      <c r="S59" s="78">
        <v>0.59675038444129036</v>
      </c>
      <c r="T59" s="78">
        <v>0.10742638433653259</v>
      </c>
      <c r="U59" s="78">
        <v>0.29582323122217719</v>
      </c>
      <c r="V59" s="79">
        <v>40575.392193371648</v>
      </c>
      <c r="W59" s="78">
        <v>1</v>
      </c>
      <c r="X59" s="27"/>
    </row>
    <row r="60" spans="1:24" x14ac:dyDescent="0.35">
      <c r="A60" s="77" t="s">
        <v>9</v>
      </c>
      <c r="B60" s="81" t="s">
        <v>65</v>
      </c>
      <c r="C60" s="78">
        <v>0.51805460412457272</v>
      </c>
      <c r="D60" s="78">
        <v>0.43044679607917563</v>
      </c>
      <c r="E60" s="78">
        <v>1.0546175591185604E-3</v>
      </c>
      <c r="F60" s="78">
        <v>1.925795799109899E-4</v>
      </c>
      <c r="G60" s="78">
        <v>6.5661084990758687E-5</v>
      </c>
      <c r="H60" s="78">
        <v>2.2964263124252872E-4</v>
      </c>
      <c r="I60" s="78">
        <v>8.4905016574189261E-5</v>
      </c>
      <c r="J60" s="78">
        <v>4.7908287098700922E-4</v>
      </c>
      <c r="K60" s="78">
        <v>2.7463754130846501E-6</v>
      </c>
      <c r="L60" s="78">
        <v>1.1760078830861026E-4</v>
      </c>
      <c r="M60" s="78">
        <v>3.7560918858034806E-4</v>
      </c>
      <c r="N60" s="78">
        <v>1.20273889541825E-4</v>
      </c>
      <c r="O60" s="78">
        <v>4.9830498370702282E-2</v>
      </c>
      <c r="P60" s="78">
        <v>4.9496286085122222E-2</v>
      </c>
      <c r="Q60" s="78">
        <v>1.750376780854829E-5</v>
      </c>
      <c r="R60" s="78">
        <v>3.167085177715083E-4</v>
      </c>
      <c r="S60" s="78">
        <v>0.94782378472284368</v>
      </c>
      <c r="T60" s="78">
        <v>6.7761548090463427E-4</v>
      </c>
      <c r="U60" s="78">
        <v>5.1498599796251626E-2</v>
      </c>
      <c r="V60" s="79">
        <v>224062.69768957989</v>
      </c>
      <c r="W60" s="78">
        <v>1</v>
      </c>
      <c r="X60" s="27"/>
    </row>
    <row r="61" spans="1:24" x14ac:dyDescent="0.35">
      <c r="A61" s="77" t="s">
        <v>68</v>
      </c>
      <c r="B61" s="81" t="s">
        <v>65</v>
      </c>
      <c r="C61" s="78">
        <v>3.3990024557405317E-2</v>
      </c>
      <c r="D61" s="78">
        <v>0.23110259253213764</v>
      </c>
      <c r="E61" s="78">
        <v>0.6479409068202292</v>
      </c>
      <c r="F61" s="78">
        <v>0.26224290171131459</v>
      </c>
      <c r="G61" s="78">
        <v>0.12817245966908372</v>
      </c>
      <c r="H61" s="78">
        <v>0.16864666624117497</v>
      </c>
      <c r="I61" s="78">
        <v>1.437990668405763E-2</v>
      </c>
      <c r="J61" s="78">
        <v>7.3129417272776609E-2</v>
      </c>
      <c r="K61" s="78">
        <v>1.3695552418217518E-3</v>
      </c>
      <c r="L61" s="78">
        <v>8.297655006345374E-4</v>
      </c>
      <c r="M61" s="78">
        <v>1.9190920150090949E-3</v>
      </c>
      <c r="N61" s="78">
        <v>2.7498461835091234E-4</v>
      </c>
      <c r="O61" s="78">
        <v>8.3942633956233234E-2</v>
      </c>
      <c r="P61" s="78">
        <v>8.3935586263954864E-2</v>
      </c>
      <c r="Q61" s="78">
        <v>1.909565522357724E-6</v>
      </c>
      <c r="R61" s="78">
        <v>5.1381267560069364E-6</v>
      </c>
      <c r="S61" s="78">
        <v>0.64755563072870304</v>
      </c>
      <c r="T61" s="78">
        <v>3.8527609152623704E-4</v>
      </c>
      <c r="U61" s="78">
        <v>0.3520590931797708</v>
      </c>
      <c r="V61" s="79">
        <v>12830.666304521905</v>
      </c>
      <c r="W61" s="78">
        <v>1</v>
      </c>
      <c r="X61" s="27"/>
    </row>
    <row r="62" spans="1:24" x14ac:dyDescent="0.35">
      <c r="A62" s="77" t="s">
        <v>69</v>
      </c>
      <c r="B62" s="81" t="s">
        <v>67</v>
      </c>
      <c r="C62" s="78">
        <v>0.25702431201566106</v>
      </c>
      <c r="D62" s="78">
        <v>0.56355949861454935</v>
      </c>
      <c r="E62" s="78">
        <v>3.8070990871799425E-3</v>
      </c>
      <c r="F62" s="78">
        <v>5.3437769937432879E-4</v>
      </c>
      <c r="G62" s="78">
        <v>1.5572554407195356E-4</v>
      </c>
      <c r="H62" s="78">
        <v>3.8348411178699965E-4</v>
      </c>
      <c r="I62" s="78">
        <v>3.0327590087760899E-4</v>
      </c>
      <c r="J62" s="78">
        <v>2.4302358310690515E-3</v>
      </c>
      <c r="K62" s="78">
        <v>0</v>
      </c>
      <c r="L62" s="78">
        <v>1.2864009205275018E-4</v>
      </c>
      <c r="M62" s="78">
        <v>4.1667798782837094E-3</v>
      </c>
      <c r="N62" s="78">
        <v>1.003203445609728E-4</v>
      </c>
      <c r="O62" s="78">
        <v>0.17121334996771234</v>
      </c>
      <c r="P62" s="78">
        <v>0.17034734085488451</v>
      </c>
      <c r="Q62" s="78">
        <v>1.5938612769713872E-5</v>
      </c>
      <c r="R62" s="78">
        <v>8.5007050005812368E-4</v>
      </c>
      <c r="S62" s="78">
        <v>0.17034734085488451</v>
      </c>
      <c r="T62" s="78">
        <v>0.35402903510743866</v>
      </c>
      <c r="U62" s="78">
        <v>0.475623624037677</v>
      </c>
      <c r="V62" s="79">
        <v>7686.0509625242175</v>
      </c>
      <c r="W62" s="78">
        <v>1</v>
      </c>
      <c r="X62" s="27"/>
    </row>
    <row r="63" spans="1:24" x14ac:dyDescent="0.35">
      <c r="A63" s="77" t="s">
        <v>70</v>
      </c>
      <c r="B63" s="81" t="s">
        <v>67</v>
      </c>
      <c r="C63" s="78">
        <v>6.6031317890275679E-2</v>
      </c>
      <c r="D63" s="78">
        <v>0.23863941576825265</v>
      </c>
      <c r="E63" s="78">
        <v>0.13552702197594318</v>
      </c>
      <c r="F63" s="78">
        <v>5.6628826230473703E-2</v>
      </c>
      <c r="G63" s="78">
        <v>5.0669267249962109E-4</v>
      </c>
      <c r="H63" s="78">
        <v>6.8468981745339764E-3</v>
      </c>
      <c r="I63" s="78">
        <v>4.0312868954315685E-3</v>
      </c>
      <c r="J63" s="78">
        <v>4.6186213125515414E-2</v>
      </c>
      <c r="K63" s="78">
        <v>2.1327104877488907E-2</v>
      </c>
      <c r="L63" s="78">
        <v>4.1025551837536818E-4</v>
      </c>
      <c r="M63" s="78">
        <v>8.9856509742724014E-4</v>
      </c>
      <c r="N63" s="78">
        <v>1.7644543514714057E-3</v>
      </c>
      <c r="O63" s="78">
        <v>0.55672896939825434</v>
      </c>
      <c r="P63" s="78">
        <v>0.54973218954273328</v>
      </c>
      <c r="Q63" s="78">
        <v>3.0689505969673024E-3</v>
      </c>
      <c r="R63" s="78">
        <v>3.9278292585537217E-3</v>
      </c>
      <c r="S63" s="78">
        <v>0.57720516532969346</v>
      </c>
      <c r="T63" s="78">
        <v>0.10833297364896095</v>
      </c>
      <c r="U63" s="78">
        <v>0.31446186102134527</v>
      </c>
      <c r="V63" s="79">
        <v>14507.584021875648</v>
      </c>
      <c r="W63" s="78">
        <v>1</v>
      </c>
      <c r="X63" s="27"/>
    </row>
    <row r="64" spans="1:24" x14ac:dyDescent="0.35">
      <c r="A64" s="77" t="s">
        <v>46</v>
      </c>
      <c r="B64" s="81" t="s">
        <v>67</v>
      </c>
      <c r="C64" s="78">
        <v>5.9450821227194056E-2</v>
      </c>
      <c r="D64" s="78">
        <v>0.18267927656533539</v>
      </c>
      <c r="E64" s="78">
        <v>3.2084047304433952E-3</v>
      </c>
      <c r="F64" s="78">
        <v>1.0682915808173884E-3</v>
      </c>
      <c r="G64" s="78">
        <v>3.0050453818576895E-4</v>
      </c>
      <c r="H64" s="78">
        <v>1.1043136679678687E-3</v>
      </c>
      <c r="I64" s="78">
        <v>1.3076220174518968E-4</v>
      </c>
      <c r="J64" s="78">
        <v>5.8336688540023521E-4</v>
      </c>
      <c r="K64" s="78">
        <v>2.1165856326943889E-5</v>
      </c>
      <c r="L64" s="78">
        <v>3.5466379853192956E-4</v>
      </c>
      <c r="M64" s="78">
        <v>8.5985201594273686E-4</v>
      </c>
      <c r="N64" s="78">
        <v>5.9112101271666725E-4</v>
      </c>
      <c r="O64" s="78">
        <v>0.7528558606498359</v>
      </c>
      <c r="P64" s="78">
        <v>0.74530157949890319</v>
      </c>
      <c r="Q64" s="78">
        <v>7.2520932076748281E-3</v>
      </c>
      <c r="R64" s="78">
        <v>3.0218794325786156E-4</v>
      </c>
      <c r="S64" s="78">
        <v>0.75253330334393309</v>
      </c>
      <c r="T64" s="78">
        <v>1.9687979742689314E-5</v>
      </c>
      <c r="U64" s="78">
        <v>0.24744700867632413</v>
      </c>
      <c r="V64" s="79">
        <v>6112.8179879489689</v>
      </c>
      <c r="W64" s="78">
        <v>1</v>
      </c>
      <c r="X64" s="27"/>
    </row>
    <row r="65" spans="1:24" x14ac:dyDescent="0.35">
      <c r="A65" s="77" t="s">
        <v>12</v>
      </c>
      <c r="B65" s="81" t="s">
        <v>65</v>
      </c>
      <c r="C65" s="78">
        <v>0.11394303107106259</v>
      </c>
      <c r="D65" s="78">
        <v>0.7064196858170062</v>
      </c>
      <c r="E65" s="78">
        <v>3.808767239729878E-2</v>
      </c>
      <c r="F65" s="78">
        <v>4.8666780874672974E-3</v>
      </c>
      <c r="G65" s="78">
        <v>7.4404077805618324E-4</v>
      </c>
      <c r="H65" s="78">
        <v>7.5063792522115647E-3</v>
      </c>
      <c r="I65" s="78">
        <v>4.6440740850353969E-3</v>
      </c>
      <c r="J65" s="78">
        <v>2.0326500194528339E-2</v>
      </c>
      <c r="K65" s="78">
        <v>0</v>
      </c>
      <c r="L65" s="78">
        <v>1.0157240822318126E-2</v>
      </c>
      <c r="M65" s="78">
        <v>3.0394979922119011E-3</v>
      </c>
      <c r="N65" s="78">
        <v>0</v>
      </c>
      <c r="O65" s="78">
        <v>0.12835287190010253</v>
      </c>
      <c r="P65" s="78">
        <v>0.12835287190010253</v>
      </c>
      <c r="Q65" s="78">
        <v>0</v>
      </c>
      <c r="R65" s="78">
        <v>0</v>
      </c>
      <c r="S65" s="78">
        <v>0.7064196858170062</v>
      </c>
      <c r="T65" s="78">
        <v>0.11394303107106259</v>
      </c>
      <c r="U65" s="78">
        <v>0.17963728311193133</v>
      </c>
      <c r="V65" s="79">
        <v>1332.4935383983591</v>
      </c>
      <c r="W65" s="78">
        <v>1</v>
      </c>
      <c r="X65" s="27"/>
    </row>
    <row r="66" spans="1:24" x14ac:dyDescent="0.35">
      <c r="A66" s="77" t="s">
        <v>33</v>
      </c>
      <c r="B66" s="81" t="s">
        <v>67</v>
      </c>
      <c r="C66" s="78">
        <v>9.3440852648916078E-2</v>
      </c>
      <c r="D66" s="78">
        <v>0.27404688777651537</v>
      </c>
      <c r="E66" s="78">
        <v>5.5842994639643533E-2</v>
      </c>
      <c r="F66" s="78">
        <v>2.2568440330244299E-2</v>
      </c>
      <c r="G66" s="78">
        <v>2.718328381763693E-4</v>
      </c>
      <c r="H66" s="78">
        <v>3.1202272065988567E-3</v>
      </c>
      <c r="I66" s="78">
        <v>1.688193419110248E-3</v>
      </c>
      <c r="J66" s="78">
        <v>1.9757140893645646E-2</v>
      </c>
      <c r="K66" s="78">
        <v>8.4371599518681048E-3</v>
      </c>
      <c r="L66" s="78">
        <v>2.0541452098558132E-4</v>
      </c>
      <c r="M66" s="78">
        <v>1.8784733367935506E-3</v>
      </c>
      <c r="N66" s="78">
        <v>1.9324547290768932E-3</v>
      </c>
      <c r="O66" s="78">
        <v>0.5726529223480693</v>
      </c>
      <c r="P66" s="78">
        <v>0.5644735874062542</v>
      </c>
      <c r="Q66" s="78">
        <v>1.217569127739166E-3</v>
      </c>
      <c r="R66" s="78">
        <v>6.961765814075805E-3</v>
      </c>
      <c r="S66" s="78">
        <v>0.57526531277050807</v>
      </c>
      <c r="T66" s="78">
        <v>0.11802221793427463</v>
      </c>
      <c r="U66" s="78">
        <v>0.3067124692952175</v>
      </c>
      <c r="V66" s="79">
        <v>36932.602629092231</v>
      </c>
      <c r="W66" s="78">
        <v>1</v>
      </c>
      <c r="X66" s="27"/>
    </row>
    <row r="67" spans="1:24" x14ac:dyDescent="0.35">
      <c r="A67" s="27"/>
      <c r="B67" s="27"/>
      <c r="C67" s="27"/>
      <c r="D67" s="27"/>
      <c r="E67" s="27"/>
      <c r="F67" s="27"/>
      <c r="G67" s="27"/>
      <c r="H67" s="27"/>
      <c r="I67" s="27"/>
      <c r="J67" s="27"/>
      <c r="K67" s="27"/>
      <c r="L67" s="27"/>
      <c r="M67" s="27"/>
      <c r="N67" s="27"/>
      <c r="O67" s="27"/>
      <c r="P67" s="27"/>
      <c r="Q67" s="27"/>
      <c r="R67" s="27"/>
      <c r="S67" s="27"/>
      <c r="T67" s="27"/>
      <c r="U67" s="27"/>
      <c r="V67" s="27"/>
      <c r="W67" s="27"/>
      <c r="X67" s="27"/>
    </row>
    <row r="68" spans="1:24" x14ac:dyDescent="0.35">
      <c r="A68" s="109" t="s">
        <v>177</v>
      </c>
      <c r="B68" s="27"/>
      <c r="C68" s="27"/>
      <c r="D68" s="27"/>
      <c r="E68" s="27"/>
      <c r="F68" s="27"/>
      <c r="G68" s="27"/>
      <c r="H68" s="27"/>
      <c r="I68" s="27"/>
      <c r="J68" s="27"/>
      <c r="K68" s="27"/>
      <c r="L68" s="27"/>
      <c r="M68" s="27"/>
      <c r="N68" s="27"/>
      <c r="O68" s="27"/>
      <c r="P68" s="27"/>
      <c r="Q68" s="27"/>
      <c r="R68" s="27"/>
      <c r="S68" s="27"/>
      <c r="T68" s="27"/>
      <c r="U68" s="27"/>
      <c r="V68" s="27"/>
      <c r="W68" s="27"/>
      <c r="X68" s="27"/>
    </row>
    <row r="69" spans="1:24" x14ac:dyDescent="0.35">
      <c r="A69" s="109" t="s">
        <v>178</v>
      </c>
      <c r="B69" s="27"/>
      <c r="C69" s="27"/>
      <c r="D69" s="27"/>
      <c r="E69" s="27"/>
      <c r="F69" s="27"/>
      <c r="G69" s="27"/>
      <c r="H69" s="27"/>
      <c r="I69" s="27"/>
      <c r="J69" s="27"/>
      <c r="K69" s="27"/>
      <c r="L69" s="27"/>
      <c r="M69" s="27"/>
      <c r="N69" s="27"/>
      <c r="O69" s="27"/>
      <c r="P69" s="27"/>
      <c r="Q69" s="27"/>
      <c r="R69" s="27"/>
      <c r="S69" s="27"/>
      <c r="T69" s="27"/>
      <c r="U69" s="27"/>
      <c r="V69" s="27"/>
      <c r="W69" s="27"/>
      <c r="X69" s="27"/>
    </row>
    <row r="70" spans="1:24" x14ac:dyDescent="0.35">
      <c r="A70" s="116" t="s">
        <v>179</v>
      </c>
      <c r="B70" s="27"/>
      <c r="C70" s="27"/>
      <c r="D70" s="27"/>
      <c r="E70" s="27"/>
      <c r="F70" s="27"/>
      <c r="G70" s="27"/>
      <c r="H70" s="27"/>
      <c r="I70" s="27"/>
      <c r="J70" s="27"/>
      <c r="K70" s="27"/>
      <c r="L70" s="27"/>
      <c r="M70" s="27"/>
      <c r="N70" s="27"/>
      <c r="O70" s="27"/>
      <c r="P70" s="27"/>
      <c r="Q70" s="27"/>
      <c r="R70" s="27"/>
      <c r="S70" s="27"/>
      <c r="T70" s="27"/>
      <c r="U70" s="27"/>
      <c r="V70" s="27"/>
      <c r="W70" s="27"/>
      <c r="X70" s="27"/>
    </row>
    <row r="71" spans="1:24" x14ac:dyDescent="0.35">
      <c r="A71" s="117" t="s">
        <v>180</v>
      </c>
      <c r="B71" s="27"/>
      <c r="C71" s="27"/>
      <c r="D71" s="27"/>
      <c r="E71" s="27"/>
      <c r="F71" s="27"/>
      <c r="G71" s="27"/>
      <c r="H71" s="27"/>
      <c r="I71" s="27"/>
      <c r="J71" s="27"/>
      <c r="K71" s="27"/>
      <c r="L71" s="27"/>
      <c r="M71" s="27"/>
      <c r="N71" s="27"/>
      <c r="O71" s="27"/>
      <c r="P71" s="27"/>
      <c r="Q71" s="27"/>
      <c r="R71" s="27"/>
      <c r="S71" s="27"/>
      <c r="T71" s="27"/>
      <c r="U71" s="27"/>
      <c r="V71" s="27"/>
      <c r="W71" s="27"/>
      <c r="X71" s="27"/>
    </row>
    <row r="72" spans="1:24" x14ac:dyDescent="0.35">
      <c r="A72" s="113"/>
      <c r="B72" s="27"/>
      <c r="C72" s="27"/>
      <c r="D72" s="27"/>
      <c r="E72" s="27"/>
      <c r="F72" s="27"/>
      <c r="G72" s="27"/>
      <c r="H72" s="27"/>
      <c r="I72" s="27"/>
      <c r="J72" s="27"/>
      <c r="K72" s="27"/>
      <c r="L72" s="27"/>
      <c r="M72" s="27"/>
      <c r="N72" s="27"/>
      <c r="O72" s="27"/>
      <c r="P72" s="27"/>
      <c r="Q72" s="27"/>
      <c r="R72" s="27"/>
      <c r="S72" s="27"/>
      <c r="T72" s="27"/>
      <c r="U72" s="27"/>
      <c r="V72" s="27"/>
      <c r="W72" s="27"/>
      <c r="X72" s="27"/>
    </row>
    <row r="73" spans="1:24" x14ac:dyDescent="0.35">
      <c r="A73" s="27" t="s">
        <v>131</v>
      </c>
      <c r="B73" s="27"/>
      <c r="C73" s="27"/>
      <c r="D73" s="27"/>
      <c r="E73" s="27"/>
      <c r="F73" s="27"/>
      <c r="G73" s="27"/>
      <c r="H73" s="27"/>
      <c r="I73" s="27"/>
      <c r="J73" s="27"/>
      <c r="K73" s="27"/>
      <c r="L73" s="27"/>
      <c r="M73" s="27"/>
      <c r="N73" s="27"/>
      <c r="O73" s="27"/>
      <c r="P73" s="27"/>
      <c r="Q73" s="27"/>
      <c r="R73" s="27"/>
      <c r="S73" s="27"/>
      <c r="T73" s="27"/>
      <c r="U73" s="27"/>
      <c r="V73" s="27"/>
      <c r="W73" s="27"/>
      <c r="X73" s="27"/>
    </row>
    <row r="74" spans="1:24" x14ac:dyDescent="0.35">
      <c r="A74" s="27" t="s">
        <v>132</v>
      </c>
      <c r="B74" s="27"/>
      <c r="C74" s="27"/>
      <c r="D74" s="27"/>
      <c r="E74" s="27"/>
      <c r="F74" s="27"/>
      <c r="G74" s="27"/>
      <c r="H74" s="27"/>
      <c r="I74" s="27"/>
      <c r="J74" s="27"/>
      <c r="K74" s="27"/>
      <c r="L74" s="27"/>
      <c r="M74" s="27"/>
      <c r="N74" s="27"/>
      <c r="O74" s="27"/>
      <c r="P74" s="27"/>
      <c r="Q74" s="27"/>
      <c r="R74" s="27"/>
      <c r="S74" s="27"/>
      <c r="T74" s="27"/>
      <c r="U74" s="27"/>
      <c r="V74" s="27"/>
      <c r="W74" s="27"/>
      <c r="X74" s="27"/>
    </row>
    <row r="75" spans="1:24" x14ac:dyDescent="0.35">
      <c r="A75" s="27" t="s">
        <v>143</v>
      </c>
      <c r="B75" s="27"/>
      <c r="C75" s="27"/>
      <c r="D75" s="27"/>
      <c r="E75" s="27"/>
      <c r="F75" s="27"/>
      <c r="G75" s="27"/>
      <c r="H75" s="27"/>
      <c r="I75" s="27"/>
      <c r="J75" s="27"/>
      <c r="K75" s="27"/>
      <c r="L75" s="27"/>
      <c r="M75" s="27"/>
      <c r="N75" s="27"/>
      <c r="O75" s="27"/>
      <c r="P75" s="27"/>
      <c r="Q75" s="27"/>
      <c r="R75" s="27"/>
      <c r="S75" s="27"/>
      <c r="T75" s="27"/>
      <c r="U75" s="27"/>
      <c r="V75" s="27"/>
      <c r="W75" s="27"/>
      <c r="X75" s="27"/>
    </row>
    <row r="76" spans="1:24" x14ac:dyDescent="0.35">
      <c r="A76" s="27" t="s">
        <v>133</v>
      </c>
      <c r="B76" s="27"/>
      <c r="C76" s="27"/>
      <c r="D76" s="27"/>
      <c r="E76" s="27"/>
      <c r="F76" s="27"/>
      <c r="G76" s="27"/>
      <c r="H76" s="27"/>
      <c r="I76" s="27"/>
      <c r="J76" s="27"/>
      <c r="K76" s="27"/>
      <c r="L76" s="27"/>
      <c r="M76" s="27"/>
      <c r="N76" s="27"/>
      <c r="O76" s="27"/>
      <c r="P76" s="27"/>
      <c r="Q76" s="27"/>
      <c r="R76" s="27"/>
      <c r="S76" s="27"/>
      <c r="T76" s="27"/>
      <c r="U76" s="27"/>
      <c r="V76" s="27"/>
      <c r="W76" s="27"/>
      <c r="X76" s="27"/>
    </row>
    <row r="77" spans="1:24" x14ac:dyDescent="0.35">
      <c r="A77" s="27" t="s">
        <v>134</v>
      </c>
      <c r="B77" s="27"/>
      <c r="C77" s="27"/>
      <c r="D77" s="27"/>
      <c r="E77" s="27"/>
      <c r="F77" s="27"/>
      <c r="G77" s="27"/>
      <c r="H77" s="27"/>
      <c r="I77" s="27"/>
      <c r="J77" s="27"/>
      <c r="K77" s="27"/>
      <c r="L77" s="27"/>
      <c r="M77" s="27"/>
      <c r="N77" s="27"/>
      <c r="O77" s="27"/>
      <c r="P77" s="27"/>
      <c r="Q77" s="27"/>
      <c r="R77" s="27"/>
      <c r="S77" s="27"/>
      <c r="T77" s="27"/>
      <c r="U77" s="27"/>
      <c r="V77" s="27"/>
      <c r="W77" s="27"/>
      <c r="X77" s="27"/>
    </row>
    <row r="78" spans="1:24" x14ac:dyDescent="0.35">
      <c r="A78" s="27" t="s">
        <v>147</v>
      </c>
      <c r="B78" s="27"/>
      <c r="C78" s="27"/>
      <c r="D78" s="27"/>
      <c r="E78" s="27"/>
      <c r="F78" s="27"/>
      <c r="G78" s="27"/>
      <c r="H78" s="27"/>
      <c r="I78" s="27"/>
      <c r="J78" s="27"/>
      <c r="K78" s="27"/>
      <c r="L78" s="27"/>
      <c r="M78" s="27"/>
      <c r="N78" s="27"/>
      <c r="O78" s="27"/>
      <c r="P78" s="27"/>
      <c r="Q78" s="27"/>
      <c r="R78" s="27"/>
      <c r="S78" s="27"/>
      <c r="T78" s="27"/>
      <c r="U78" s="27"/>
      <c r="V78" s="27"/>
      <c r="W78" s="27"/>
      <c r="X78" s="27"/>
    </row>
    <row r="79" spans="1:24" x14ac:dyDescent="0.35">
      <c r="A79" s="113"/>
      <c r="B79" s="27"/>
      <c r="C79" s="27"/>
      <c r="D79" s="27"/>
      <c r="E79" s="27"/>
      <c r="F79" s="27"/>
      <c r="G79" s="27"/>
      <c r="H79" s="27"/>
      <c r="I79" s="27"/>
      <c r="J79" s="27"/>
      <c r="K79" s="27"/>
      <c r="L79" s="27"/>
      <c r="M79" s="27"/>
      <c r="N79" s="27"/>
      <c r="O79" s="27"/>
      <c r="P79" s="27"/>
      <c r="Q79" s="27"/>
      <c r="R79" s="27"/>
      <c r="S79" s="27"/>
      <c r="T79" s="27"/>
      <c r="U79" s="27"/>
      <c r="V79" s="27"/>
      <c r="W79" s="27"/>
      <c r="X79" s="27"/>
    </row>
    <row r="80" spans="1:24" ht="42.5" x14ac:dyDescent="0.35">
      <c r="A80" s="113" t="s">
        <v>173</v>
      </c>
      <c r="B80" s="27"/>
      <c r="C80" s="27"/>
      <c r="D80" s="27"/>
      <c r="E80" s="27"/>
      <c r="F80" s="27"/>
      <c r="G80" s="27"/>
      <c r="H80" s="27"/>
      <c r="I80" s="27"/>
      <c r="J80" s="27"/>
      <c r="K80" s="27"/>
      <c r="L80" s="27"/>
      <c r="M80" s="27"/>
      <c r="N80" s="27"/>
      <c r="O80" s="27"/>
      <c r="P80" s="27"/>
      <c r="Q80" s="27"/>
      <c r="R80" s="27"/>
      <c r="S80" s="27"/>
      <c r="T80" s="27"/>
      <c r="U80" s="27"/>
      <c r="V80" s="27"/>
      <c r="W80" s="27"/>
      <c r="X80" s="27"/>
    </row>
    <row r="81" spans="1:24" x14ac:dyDescent="0.35">
      <c r="A81" s="27"/>
      <c r="B81" s="27"/>
      <c r="C81" s="27"/>
      <c r="D81" s="27"/>
      <c r="E81" s="27"/>
      <c r="F81" s="27"/>
      <c r="G81" s="27"/>
      <c r="H81" s="27"/>
      <c r="I81" s="27"/>
      <c r="J81" s="27"/>
      <c r="K81" s="27"/>
      <c r="L81" s="27"/>
      <c r="M81" s="27"/>
      <c r="N81" s="27"/>
      <c r="O81" s="27"/>
      <c r="P81" s="27"/>
      <c r="Q81" s="27"/>
      <c r="R81" s="27"/>
      <c r="S81" s="27"/>
      <c r="T81" s="27"/>
      <c r="U81" s="27"/>
      <c r="V81" s="27"/>
      <c r="W81" s="27"/>
      <c r="X81" s="27"/>
    </row>
    <row r="82" spans="1:24" x14ac:dyDescent="0.35">
      <c r="A82" s="27"/>
      <c r="B82" s="27"/>
      <c r="C82" s="27"/>
      <c r="D82" s="27"/>
      <c r="E82" s="27"/>
      <c r="F82" s="27"/>
      <c r="G82" s="27"/>
      <c r="H82" s="27"/>
      <c r="I82" s="27"/>
      <c r="J82" s="27"/>
      <c r="K82" s="27"/>
      <c r="L82" s="27"/>
      <c r="M82" s="27"/>
      <c r="N82" s="27"/>
      <c r="O82" s="27"/>
      <c r="P82" s="27"/>
      <c r="Q82" s="27"/>
      <c r="R82" s="27"/>
      <c r="S82" s="27"/>
      <c r="T82" s="27"/>
      <c r="U82" s="27"/>
      <c r="V82" s="27"/>
      <c r="W82" s="27"/>
      <c r="X82" s="27"/>
    </row>
    <row r="83" spans="1:24" x14ac:dyDescent="0.35">
      <c r="A83" s="27"/>
      <c r="B83" s="27"/>
      <c r="C83" s="27"/>
      <c r="D83" s="27"/>
      <c r="E83" s="27"/>
      <c r="F83" s="27"/>
      <c r="G83" s="27"/>
      <c r="H83" s="27"/>
      <c r="I83" s="27"/>
      <c r="J83" s="27"/>
      <c r="K83" s="27"/>
      <c r="L83" s="27"/>
      <c r="M83" s="27"/>
      <c r="N83" s="27"/>
      <c r="O83" s="27"/>
      <c r="P83" s="27"/>
      <c r="Q83" s="27"/>
      <c r="R83" s="27"/>
      <c r="S83" s="27"/>
      <c r="T83" s="27"/>
      <c r="U83" s="27"/>
      <c r="V83" s="27"/>
      <c r="W83" s="27"/>
      <c r="X83" s="2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CFF49-48DB-4868-9BE3-CBB56A9576EA}">
  <dimension ref="A1:W87"/>
  <sheetViews>
    <sheetView workbookViewId="0">
      <pane xSplit="2" ySplit="1" topLeftCell="C2" activePane="bottomRight" state="frozen"/>
      <selection pane="topRight" activeCell="D1" sqref="D1"/>
      <selection pane="bottomLeft" activeCell="A3" sqref="A3"/>
      <selection pane="bottomRight" activeCell="A2" sqref="A2"/>
    </sheetView>
  </sheetViews>
  <sheetFormatPr defaultRowHeight="14.5" x14ac:dyDescent="0.35"/>
  <cols>
    <col min="1" max="1" width="41.7265625" customWidth="1"/>
    <col min="2" max="2" width="13.453125" customWidth="1"/>
    <col min="3" max="3" width="12.54296875" customWidth="1"/>
    <col min="4" max="4" width="11.26953125" customWidth="1"/>
    <col min="5" max="5" width="11.54296875" customWidth="1"/>
    <col min="6" max="6" width="11.453125" customWidth="1"/>
    <col min="7" max="7" width="10.7265625" customWidth="1"/>
    <col min="8" max="8" width="9.54296875" customWidth="1"/>
    <col min="9" max="9" width="11" customWidth="1"/>
    <col min="10" max="10" width="11.1796875" customWidth="1"/>
    <col min="11" max="11" width="10.7265625" bestFit="1" customWidth="1"/>
    <col min="12" max="12" width="11.7265625" bestFit="1" customWidth="1"/>
    <col min="13" max="13" width="12.7265625" bestFit="1" customWidth="1"/>
    <col min="14" max="14" width="11.7265625" bestFit="1" customWidth="1"/>
    <col min="15" max="15" width="12.7265625" customWidth="1"/>
    <col min="16" max="16" width="11.453125" customWidth="1"/>
    <col min="17" max="17" width="10" customWidth="1"/>
    <col min="18" max="18" width="9.54296875" customWidth="1"/>
    <col min="19" max="21" width="12.453125" customWidth="1"/>
    <col min="22" max="22" width="12.26953125" customWidth="1"/>
  </cols>
  <sheetData>
    <row r="1" spans="1:23" ht="18" x14ac:dyDescent="0.4">
      <c r="A1" s="178" t="s">
        <v>186</v>
      </c>
      <c r="B1" s="27"/>
      <c r="C1" s="27"/>
      <c r="D1" s="27"/>
      <c r="E1" s="27"/>
      <c r="F1" s="27"/>
      <c r="G1" s="27"/>
      <c r="H1" s="27"/>
      <c r="I1" s="27"/>
      <c r="J1" s="27"/>
      <c r="K1" s="27"/>
      <c r="L1" s="27"/>
      <c r="M1" s="27"/>
      <c r="N1" s="27"/>
      <c r="O1" s="27"/>
      <c r="P1" s="27"/>
      <c r="Q1" s="27"/>
      <c r="R1" s="27"/>
      <c r="S1" s="27"/>
      <c r="T1" s="27"/>
      <c r="U1" s="27"/>
      <c r="V1" s="27"/>
      <c r="W1" s="27"/>
    </row>
    <row r="2" spans="1:23" ht="42.5" x14ac:dyDescent="0.35">
      <c r="A2" s="28" t="s">
        <v>163</v>
      </c>
      <c r="B2" s="29" t="s">
        <v>64</v>
      </c>
      <c r="C2" s="29" t="s">
        <v>59</v>
      </c>
      <c r="D2" s="29" t="s">
        <v>60</v>
      </c>
      <c r="E2" s="29" t="s">
        <v>142</v>
      </c>
      <c r="F2" s="2"/>
      <c r="G2" s="2"/>
      <c r="H2" s="2"/>
      <c r="I2" s="2"/>
      <c r="J2" s="2"/>
      <c r="K2" s="2"/>
      <c r="L2" s="29" t="s">
        <v>6</v>
      </c>
      <c r="M2" s="29" t="s">
        <v>62</v>
      </c>
      <c r="N2" s="29" t="s">
        <v>63</v>
      </c>
      <c r="O2" s="29" t="s">
        <v>140</v>
      </c>
      <c r="P2" s="19"/>
      <c r="Q2" s="19"/>
      <c r="R2" s="19"/>
      <c r="S2" s="30" t="s">
        <v>81</v>
      </c>
      <c r="T2" s="30" t="s">
        <v>82</v>
      </c>
      <c r="U2" s="30" t="s">
        <v>83</v>
      </c>
      <c r="V2" s="31" t="s">
        <v>164</v>
      </c>
      <c r="W2" s="27"/>
    </row>
    <row r="3" spans="1:23" ht="28.5" x14ac:dyDescent="0.35">
      <c r="A3" s="17"/>
      <c r="B3" s="18"/>
      <c r="C3" s="18"/>
      <c r="D3" s="18"/>
      <c r="E3" s="18"/>
      <c r="F3" s="5" t="s">
        <v>113</v>
      </c>
      <c r="G3" s="5" t="s">
        <v>165</v>
      </c>
      <c r="H3" s="5" t="s">
        <v>166</v>
      </c>
      <c r="I3" s="5" t="s">
        <v>167</v>
      </c>
      <c r="J3" s="5" t="s">
        <v>110</v>
      </c>
      <c r="K3" s="5" t="s">
        <v>168</v>
      </c>
      <c r="L3" s="18"/>
      <c r="M3" s="18"/>
      <c r="N3" s="18"/>
      <c r="O3" s="18"/>
      <c r="P3" s="19" t="s">
        <v>7</v>
      </c>
      <c r="Q3" s="5" t="s">
        <v>138</v>
      </c>
      <c r="R3" s="19" t="s">
        <v>1</v>
      </c>
      <c r="S3" s="2"/>
      <c r="T3" s="2"/>
      <c r="U3" s="2"/>
      <c r="V3" s="2"/>
      <c r="W3" s="27"/>
    </row>
    <row r="4" spans="1:23" x14ac:dyDescent="0.35">
      <c r="A4" s="118" t="s">
        <v>174</v>
      </c>
      <c r="B4" s="118" t="s">
        <v>148</v>
      </c>
      <c r="C4" s="118" t="s">
        <v>149</v>
      </c>
      <c r="D4" s="118" t="s">
        <v>150</v>
      </c>
      <c r="E4" s="118" t="s">
        <v>172</v>
      </c>
      <c r="F4" s="118" t="s">
        <v>151</v>
      </c>
      <c r="G4" s="118" t="s">
        <v>152</v>
      </c>
      <c r="H4" s="118" t="s">
        <v>153</v>
      </c>
      <c r="I4" s="118" t="s">
        <v>154</v>
      </c>
      <c r="J4" s="118" t="s">
        <v>155</v>
      </c>
      <c r="K4" s="118" t="s">
        <v>156</v>
      </c>
      <c r="L4" s="118" t="s">
        <v>157</v>
      </c>
      <c r="M4" s="118" t="s">
        <v>158</v>
      </c>
      <c r="N4" s="118" t="s">
        <v>159</v>
      </c>
      <c r="O4" s="118" t="s">
        <v>160</v>
      </c>
      <c r="P4" s="118" t="s">
        <v>161</v>
      </c>
      <c r="Q4" s="118" t="s">
        <v>162</v>
      </c>
      <c r="R4" s="118" t="s">
        <v>1</v>
      </c>
      <c r="S4" s="118" t="s">
        <v>71</v>
      </c>
      <c r="T4" s="118" t="s">
        <v>76</v>
      </c>
      <c r="U4" s="118" t="s">
        <v>181</v>
      </c>
      <c r="V4" s="119" t="s">
        <v>0</v>
      </c>
      <c r="W4" s="27"/>
    </row>
    <row r="5" spans="1:23" x14ac:dyDescent="0.35">
      <c r="A5" s="25" t="s">
        <v>10</v>
      </c>
      <c r="B5" s="32" t="s">
        <v>65</v>
      </c>
      <c r="C5" s="143">
        <v>100539.97404806904</v>
      </c>
      <c r="D5" s="143">
        <v>35060.021199406721</v>
      </c>
      <c r="E5" s="125">
        <v>51.915051222715306</v>
      </c>
      <c r="F5" s="124">
        <v>9.8790082283158203</v>
      </c>
      <c r="G5" s="124">
        <v>4.2709459211495417</v>
      </c>
      <c r="H5" s="124">
        <v>12.620277204701027</v>
      </c>
      <c r="I5" s="124">
        <v>2.992385056200479</v>
      </c>
      <c r="J5" s="124">
        <v>21.722830802057917</v>
      </c>
      <c r="K5" s="124">
        <v>0.42960401029053014</v>
      </c>
      <c r="L5" s="125">
        <v>3.3955208648149537</v>
      </c>
      <c r="M5" s="125">
        <v>23.107264541995509</v>
      </c>
      <c r="N5" s="125">
        <v>20.232976243051141</v>
      </c>
      <c r="O5" s="125">
        <v>3285.7390027600518</v>
      </c>
      <c r="P5" s="124">
        <v>3269.4359589082333</v>
      </c>
      <c r="Q5" s="124">
        <v>3.5152464275821123</v>
      </c>
      <c r="R5" s="124">
        <v>12.787797424236507</v>
      </c>
      <c r="S5" s="126">
        <v>135599.99524747574</v>
      </c>
      <c r="T5" s="127">
        <v>0</v>
      </c>
      <c r="U5" s="128">
        <v>3384.3898156326291</v>
      </c>
      <c r="V5" s="121">
        <v>138984.38506310835</v>
      </c>
      <c r="W5" s="27"/>
    </row>
    <row r="6" spans="1:23" x14ac:dyDescent="0.35">
      <c r="A6" s="25" t="s">
        <v>11</v>
      </c>
      <c r="B6" s="32" t="s">
        <v>65</v>
      </c>
      <c r="C6" s="143">
        <v>4136.6726195761375</v>
      </c>
      <c r="D6" s="143">
        <v>5789.7621276650571</v>
      </c>
      <c r="E6" s="125">
        <v>13.653078881869444</v>
      </c>
      <c r="F6" s="124">
        <v>2.5674856280704694</v>
      </c>
      <c r="G6" s="124">
        <v>1.4451001092491096</v>
      </c>
      <c r="H6" s="124">
        <v>2.384280096144102</v>
      </c>
      <c r="I6" s="124">
        <v>0.59937011240095805</v>
      </c>
      <c r="J6" s="124">
        <v>6.6568429360048063</v>
      </c>
      <c r="K6" s="124">
        <v>0</v>
      </c>
      <c r="L6" s="125">
        <v>0.83354732448510738</v>
      </c>
      <c r="M6" s="125">
        <v>7.0505563081518261</v>
      </c>
      <c r="N6" s="125">
        <v>0.91555574624829117</v>
      </c>
      <c r="O6" s="125">
        <v>975.48776895045933</v>
      </c>
      <c r="P6" s="124">
        <v>969.03007132320067</v>
      </c>
      <c r="Q6" s="124">
        <v>0.26951097804391222</v>
      </c>
      <c r="R6" s="124">
        <v>6.1881866492146598</v>
      </c>
      <c r="S6" s="126">
        <v>9926.4347472411937</v>
      </c>
      <c r="T6" s="127">
        <v>0</v>
      </c>
      <c r="U6" s="128">
        <v>997.94050721121391</v>
      </c>
      <c r="V6" s="121">
        <v>10924.375254452409</v>
      </c>
      <c r="W6" s="27"/>
    </row>
    <row r="7" spans="1:23" x14ac:dyDescent="0.35">
      <c r="A7" s="25" t="s">
        <v>13</v>
      </c>
      <c r="B7" s="32" t="s">
        <v>65</v>
      </c>
      <c r="C7" s="144">
        <v>131.60186853832258</v>
      </c>
      <c r="D7" s="143">
        <v>674.76559088813963</v>
      </c>
      <c r="E7" s="125">
        <v>22.484593135210929</v>
      </c>
      <c r="F7" s="124">
        <v>3.5344648948832047</v>
      </c>
      <c r="G7" s="124">
        <v>0.33304155361620441</v>
      </c>
      <c r="H7" s="124">
        <v>5.9795576074104728</v>
      </c>
      <c r="I7" s="124">
        <v>4.7230166390270867</v>
      </c>
      <c r="J7" s="124">
        <v>7.9145124402739579</v>
      </c>
      <c r="K7" s="124">
        <v>0</v>
      </c>
      <c r="L7" s="125">
        <v>0.89323736995857761</v>
      </c>
      <c r="M7" s="125">
        <v>2.8634193294181092</v>
      </c>
      <c r="N7" s="125">
        <v>0</v>
      </c>
      <c r="O7" s="125">
        <v>100.51922564259392</v>
      </c>
      <c r="P7" s="124">
        <v>100.51922564259392</v>
      </c>
      <c r="Q7" s="124">
        <v>0</v>
      </c>
      <c r="R7" s="124">
        <v>0</v>
      </c>
      <c r="S7" s="126">
        <v>674.76559088813963</v>
      </c>
      <c r="T7" s="127">
        <v>131.60186853832258</v>
      </c>
      <c r="U7" s="128">
        <v>126.76047547718152</v>
      </c>
      <c r="V7" s="121">
        <v>933.12793490364368</v>
      </c>
      <c r="W7" s="27"/>
    </row>
    <row r="8" spans="1:23" x14ac:dyDescent="0.35">
      <c r="A8" s="25" t="s">
        <v>14</v>
      </c>
      <c r="B8" s="32" t="s">
        <v>65</v>
      </c>
      <c r="C8" s="144">
        <v>20.226484109391812</v>
      </c>
      <c r="D8" s="143">
        <v>266.53407586042016</v>
      </c>
      <c r="E8" s="125">
        <v>28.26698422682324</v>
      </c>
      <c r="F8" s="124">
        <v>2.9503522101318538</v>
      </c>
      <c r="G8" s="124">
        <v>0.65838797544854732</v>
      </c>
      <c r="H8" s="124">
        <v>4.0226442429289415</v>
      </c>
      <c r="I8" s="124">
        <v>1.4651820711258521</v>
      </c>
      <c r="J8" s="124">
        <v>19.170417727188045</v>
      </c>
      <c r="K8" s="124">
        <v>0</v>
      </c>
      <c r="L8" s="125">
        <v>12.641220393736358</v>
      </c>
      <c r="M8" s="125">
        <v>1.1866921051790353</v>
      </c>
      <c r="N8" s="125">
        <v>0</v>
      </c>
      <c r="O8" s="125">
        <v>70.510146799165014</v>
      </c>
      <c r="P8" s="124">
        <v>70.510146799165014</v>
      </c>
      <c r="Q8" s="124">
        <v>0</v>
      </c>
      <c r="R8" s="124">
        <v>0</v>
      </c>
      <c r="S8" s="126">
        <v>266.53407586042016</v>
      </c>
      <c r="T8" s="127">
        <v>20.226484109391812</v>
      </c>
      <c r="U8" s="128">
        <v>112.60504352490366</v>
      </c>
      <c r="V8" s="121">
        <v>399.36560349471569</v>
      </c>
      <c r="W8" s="27"/>
    </row>
    <row r="9" spans="1:23" x14ac:dyDescent="0.35">
      <c r="A9" s="25" t="s">
        <v>72</v>
      </c>
      <c r="B9" s="32" t="s">
        <v>65</v>
      </c>
      <c r="C9" s="143">
        <v>10525.872253348465</v>
      </c>
      <c r="D9" s="143">
        <v>52914.340637623798</v>
      </c>
      <c r="E9" s="125">
        <v>116.22945709035241</v>
      </c>
      <c r="F9" s="124">
        <v>21.891445721230689</v>
      </c>
      <c r="G9" s="124">
        <v>7.7316019222178758</v>
      </c>
      <c r="H9" s="124">
        <v>26.354748926158489</v>
      </c>
      <c r="I9" s="124">
        <v>8.5792289847060985</v>
      </c>
      <c r="J9" s="124">
        <v>51.486675262405718</v>
      </c>
      <c r="K9" s="124">
        <v>0.18575627363355096</v>
      </c>
      <c r="L9" s="125">
        <v>8.4374849744311327</v>
      </c>
      <c r="M9" s="125">
        <v>49.870471057476081</v>
      </c>
      <c r="N9" s="125">
        <v>4.7605154607016944</v>
      </c>
      <c r="O9" s="125">
        <v>6507.5690655862563</v>
      </c>
      <c r="P9" s="124">
        <v>6455.4453007572656</v>
      </c>
      <c r="Q9" s="124">
        <v>0.13718402928933054</v>
      </c>
      <c r="R9" s="124">
        <v>51.98658079970123</v>
      </c>
      <c r="S9" s="126">
        <v>63440.212890972267</v>
      </c>
      <c r="T9" s="127">
        <v>0</v>
      </c>
      <c r="U9" s="128">
        <v>6686.8669941692169</v>
      </c>
      <c r="V9" s="121">
        <v>70127.079885141487</v>
      </c>
      <c r="W9" s="27"/>
    </row>
    <row r="10" spans="1:23" ht="15" thickBot="1" x14ac:dyDescent="0.4">
      <c r="A10" s="42" t="s">
        <v>15</v>
      </c>
      <c r="B10" s="43" t="s">
        <v>65</v>
      </c>
      <c r="C10" s="154">
        <v>722.36487701773683</v>
      </c>
      <c r="D10" s="154">
        <v>1741.6467098924516</v>
      </c>
      <c r="E10" s="130">
        <v>3.7512907699332683</v>
      </c>
      <c r="F10" s="129">
        <v>2.3271435121503901</v>
      </c>
      <c r="G10" s="129">
        <v>0.27312235457289624</v>
      </c>
      <c r="H10" s="129">
        <v>9.2839383391347591E-2</v>
      </c>
      <c r="I10" s="129">
        <v>0.66486419753086401</v>
      </c>
      <c r="J10" s="129">
        <v>0.39332132228776995</v>
      </c>
      <c r="K10" s="129">
        <v>0</v>
      </c>
      <c r="L10" s="130">
        <v>0.14893895142229052</v>
      </c>
      <c r="M10" s="130">
        <v>8.160472808638973E-2</v>
      </c>
      <c r="N10" s="130">
        <v>1.0398447023587343</v>
      </c>
      <c r="O10" s="130">
        <v>225.33068241724035</v>
      </c>
      <c r="P10" s="129">
        <v>225.33068241724035</v>
      </c>
      <c r="Q10" s="129">
        <v>0</v>
      </c>
      <c r="R10" s="129">
        <v>0</v>
      </c>
      <c r="S10" s="131">
        <v>2464.0115869101883</v>
      </c>
      <c r="T10" s="132">
        <v>0</v>
      </c>
      <c r="U10" s="133">
        <v>230.35236156904102</v>
      </c>
      <c r="V10" s="121">
        <v>2694.3639484792293</v>
      </c>
      <c r="W10" s="27"/>
    </row>
    <row r="11" spans="1:23" x14ac:dyDescent="0.35">
      <c r="A11" s="38" t="s">
        <v>16</v>
      </c>
      <c r="B11" s="39" t="s">
        <v>65</v>
      </c>
      <c r="C11" s="135">
        <v>38.856821125553616</v>
      </c>
      <c r="D11" s="135">
        <v>343.80333413808791</v>
      </c>
      <c r="E11" s="142">
        <v>848.21268972320956</v>
      </c>
      <c r="F11" s="134">
        <v>798.35668336611388</v>
      </c>
      <c r="G11" s="155">
        <v>1.7198251537197229</v>
      </c>
      <c r="H11" s="155">
        <v>1.8932992493905447</v>
      </c>
      <c r="I11" s="155">
        <v>1.3302245623733184</v>
      </c>
      <c r="J11" s="134">
        <v>44.912657391612001</v>
      </c>
      <c r="K11" s="134">
        <v>0</v>
      </c>
      <c r="L11" s="135">
        <v>2.2245059140158525</v>
      </c>
      <c r="M11" s="135">
        <v>3.2987219746184353</v>
      </c>
      <c r="N11" s="135">
        <v>0.2342078488372093</v>
      </c>
      <c r="O11" s="135">
        <v>174.51953467812419</v>
      </c>
      <c r="P11" s="136">
        <v>174.45360908828752</v>
      </c>
      <c r="Q11" s="136">
        <v>0</v>
      </c>
      <c r="R11" s="136">
        <v>6.5925589836660636E-2</v>
      </c>
      <c r="S11" s="137">
        <v>843.2693407577259</v>
      </c>
      <c r="T11" s="138">
        <v>4.9433489654835867</v>
      </c>
      <c r="U11" s="139">
        <v>562.93712567923717</v>
      </c>
      <c r="V11" s="121">
        <v>1411.1498154024466</v>
      </c>
      <c r="W11" s="27"/>
    </row>
    <row r="12" spans="1:23" x14ac:dyDescent="0.35">
      <c r="A12" s="25" t="s">
        <v>17</v>
      </c>
      <c r="B12" s="32" t="s">
        <v>65</v>
      </c>
      <c r="C12" s="125">
        <v>376.38439474540087</v>
      </c>
      <c r="D12" s="125">
        <v>2193.9357225040812</v>
      </c>
      <c r="E12" s="143">
        <v>6895.2414150301875</v>
      </c>
      <c r="F12" s="140">
        <v>2524.6071092711518</v>
      </c>
      <c r="G12" s="140">
        <v>1637.5661149293487</v>
      </c>
      <c r="H12" s="140">
        <v>1941.5713741755615</v>
      </c>
      <c r="I12" s="140">
        <v>122.08990569375344</v>
      </c>
      <c r="J12" s="140">
        <v>651.98722427944347</v>
      </c>
      <c r="K12" s="140">
        <v>17.419686680928645</v>
      </c>
      <c r="L12" s="125">
        <v>6.6002342456867575</v>
      </c>
      <c r="M12" s="125">
        <v>14.90115779683442</v>
      </c>
      <c r="N12" s="125">
        <v>3.2940280280996568</v>
      </c>
      <c r="O12" s="125">
        <v>783.69976418547355</v>
      </c>
      <c r="P12" s="124">
        <v>783.67526318746957</v>
      </c>
      <c r="Q12" s="124">
        <v>2.4500998003992022E-2</v>
      </c>
      <c r="R12" s="124">
        <v>0</v>
      </c>
      <c r="S12" s="126">
        <v>6895.2414150301875</v>
      </c>
      <c r="T12" s="127">
        <v>0</v>
      </c>
      <c r="U12" s="128">
        <v>3378.8153015055768</v>
      </c>
      <c r="V12" s="121">
        <v>10274.056716535764</v>
      </c>
      <c r="W12" s="27"/>
    </row>
    <row r="13" spans="1:23" ht="15" thickBot="1" x14ac:dyDescent="0.4">
      <c r="A13" s="42" t="s">
        <v>188</v>
      </c>
      <c r="B13" s="43" t="s">
        <v>65</v>
      </c>
      <c r="C13" s="130">
        <v>20.873446907618046</v>
      </c>
      <c r="D13" s="130">
        <v>427.4611902475844</v>
      </c>
      <c r="E13" s="154">
        <v>570.05945570628569</v>
      </c>
      <c r="F13" s="141">
        <v>41.787369950147891</v>
      </c>
      <c r="G13" s="141">
        <v>5.252119360737086</v>
      </c>
      <c r="H13" s="141">
        <v>220.38442448564342</v>
      </c>
      <c r="I13" s="141">
        <v>61.083653897180767</v>
      </c>
      <c r="J13" s="141">
        <v>241.3992684000815</v>
      </c>
      <c r="K13" s="141">
        <v>0.15261961249505732</v>
      </c>
      <c r="L13" s="130">
        <v>1.8217040899436983</v>
      </c>
      <c r="M13" s="130">
        <v>6.4233494808013871</v>
      </c>
      <c r="N13" s="130">
        <v>0</v>
      </c>
      <c r="O13" s="130">
        <v>118.82062615146054</v>
      </c>
      <c r="P13" s="129">
        <v>118.82062615146054</v>
      </c>
      <c r="Q13" s="129">
        <v>0</v>
      </c>
      <c r="R13" s="129">
        <v>0</v>
      </c>
      <c r="S13" s="131">
        <v>570.05945570628569</v>
      </c>
      <c r="T13" s="132">
        <v>0</v>
      </c>
      <c r="U13" s="133">
        <v>575.40031687740793</v>
      </c>
      <c r="V13" s="121">
        <v>1145.4597725836938</v>
      </c>
      <c r="W13" s="27"/>
    </row>
    <row r="14" spans="1:23" x14ac:dyDescent="0.35">
      <c r="A14" s="38" t="s">
        <v>20</v>
      </c>
      <c r="B14" s="39" t="s">
        <v>65</v>
      </c>
      <c r="C14" s="135">
        <v>52.391603447160392</v>
      </c>
      <c r="D14" s="135">
        <v>444.59480398103852</v>
      </c>
      <c r="E14" s="135">
        <v>35.370666649256542</v>
      </c>
      <c r="F14" s="136">
        <v>10.393535917724694</v>
      </c>
      <c r="G14" s="136">
        <v>0.75949954556410781</v>
      </c>
      <c r="H14" s="136">
        <v>2.8335482217218426</v>
      </c>
      <c r="I14" s="136">
        <v>1.6626566611387503</v>
      </c>
      <c r="J14" s="136">
        <v>19.721426303107151</v>
      </c>
      <c r="K14" s="136">
        <v>0</v>
      </c>
      <c r="L14" s="142">
        <v>715.7946939351931</v>
      </c>
      <c r="M14" s="135">
        <v>9.20461021012472</v>
      </c>
      <c r="N14" s="142">
        <v>1.0955848989238435</v>
      </c>
      <c r="O14" s="135">
        <v>189.48938735367238</v>
      </c>
      <c r="P14" s="136">
        <v>189.35753617399905</v>
      </c>
      <c r="Q14" s="136">
        <v>0</v>
      </c>
      <c r="R14" s="136">
        <v>0.13185117967332127</v>
      </c>
      <c r="S14" s="137">
        <v>716.89027883411688</v>
      </c>
      <c r="T14" s="138">
        <v>0</v>
      </c>
      <c r="U14" s="139">
        <v>731.05107164125252</v>
      </c>
      <c r="V14" s="121">
        <v>1447.9413504753693</v>
      </c>
      <c r="W14" s="27"/>
    </row>
    <row r="15" spans="1:23" x14ac:dyDescent="0.35">
      <c r="A15" s="25" t="s">
        <v>21</v>
      </c>
      <c r="B15" s="32" t="s">
        <v>65</v>
      </c>
      <c r="C15" s="125">
        <v>0.45729977738665589</v>
      </c>
      <c r="D15" s="125">
        <v>20.161071011484509</v>
      </c>
      <c r="E15" s="125">
        <v>1.2666648720270697</v>
      </c>
      <c r="F15" s="124">
        <v>0</v>
      </c>
      <c r="G15" s="124">
        <v>0</v>
      </c>
      <c r="H15" s="124">
        <v>0</v>
      </c>
      <c r="I15" s="124">
        <v>0</v>
      </c>
      <c r="J15" s="124">
        <v>1.2666648720270697</v>
      </c>
      <c r="K15" s="124">
        <v>0</v>
      </c>
      <c r="L15" s="143">
        <v>2.9750326929531239</v>
      </c>
      <c r="M15" s="125">
        <v>0</v>
      </c>
      <c r="N15" s="143">
        <v>0</v>
      </c>
      <c r="O15" s="125">
        <v>26.705967074210189</v>
      </c>
      <c r="P15" s="124">
        <v>26.705967074210189</v>
      </c>
      <c r="Q15" s="124">
        <v>0</v>
      </c>
      <c r="R15" s="124">
        <v>0</v>
      </c>
      <c r="S15" s="126">
        <v>2.9750326929531239</v>
      </c>
      <c r="T15" s="127">
        <v>0</v>
      </c>
      <c r="U15" s="128">
        <v>48.591002735108432</v>
      </c>
      <c r="V15" s="121">
        <v>51.566035428061554</v>
      </c>
      <c r="W15" s="27"/>
    </row>
    <row r="16" spans="1:23" x14ac:dyDescent="0.35">
      <c r="A16" s="25" t="s">
        <v>22</v>
      </c>
      <c r="B16" s="32" t="s">
        <v>65</v>
      </c>
      <c r="C16" s="125">
        <v>13.883827296107434</v>
      </c>
      <c r="D16" s="125">
        <v>190.01151943060091</v>
      </c>
      <c r="E16" s="125">
        <v>20.887607834488776</v>
      </c>
      <c r="F16" s="124">
        <v>1.2754350984841123</v>
      </c>
      <c r="G16" s="124">
        <v>6.237529139157566E-2</v>
      </c>
      <c r="H16" s="124">
        <v>0.93884336254415768</v>
      </c>
      <c r="I16" s="124">
        <v>0.40040702045328908</v>
      </c>
      <c r="J16" s="124">
        <v>18.210547061615639</v>
      </c>
      <c r="K16" s="124">
        <v>0</v>
      </c>
      <c r="L16" s="143">
        <v>75.432550798095562</v>
      </c>
      <c r="M16" s="125">
        <v>18.946064792084222</v>
      </c>
      <c r="N16" s="143">
        <v>13.843724306392382</v>
      </c>
      <c r="O16" s="144">
        <v>159.57444789159973</v>
      </c>
      <c r="P16" s="145">
        <v>159.49098409849628</v>
      </c>
      <c r="Q16" s="124">
        <v>0</v>
      </c>
      <c r="R16" s="124">
        <v>8.3463793103448286E-2</v>
      </c>
      <c r="S16" s="126">
        <v>89.276275104487951</v>
      </c>
      <c r="T16" s="127">
        <v>159.49098409849628</v>
      </c>
      <c r="U16" s="128">
        <v>243.81248314638478</v>
      </c>
      <c r="V16" s="121">
        <v>492.57974234936904</v>
      </c>
      <c r="W16" s="27"/>
    </row>
    <row r="17" spans="1:23" x14ac:dyDescent="0.35">
      <c r="A17" s="25" t="s">
        <v>23</v>
      </c>
      <c r="B17" s="32" t="s">
        <v>66</v>
      </c>
      <c r="C17" s="125">
        <v>8.6600343998630755</v>
      </c>
      <c r="D17" s="125">
        <v>68.637019717021246</v>
      </c>
      <c r="E17" s="125">
        <v>1.385516923104124</v>
      </c>
      <c r="F17" s="124">
        <v>0.82848566025541492</v>
      </c>
      <c r="G17" s="124">
        <v>0</v>
      </c>
      <c r="H17" s="124">
        <v>0.39178448705505853</v>
      </c>
      <c r="I17" s="124">
        <v>0</v>
      </c>
      <c r="J17" s="124">
        <v>0.16524677579365074</v>
      </c>
      <c r="K17" s="124">
        <v>0</v>
      </c>
      <c r="L17" s="143">
        <v>2.7267742925540333</v>
      </c>
      <c r="M17" s="125">
        <v>14.281434720909306</v>
      </c>
      <c r="N17" s="143">
        <v>110.75904122930491</v>
      </c>
      <c r="O17" s="144">
        <v>20.531372508159986</v>
      </c>
      <c r="P17" s="145">
        <v>20.506871510155996</v>
      </c>
      <c r="Q17" s="124">
        <v>2.4500998003992022E-2</v>
      </c>
      <c r="R17" s="124">
        <v>0</v>
      </c>
      <c r="S17" s="126">
        <v>113.48581552185894</v>
      </c>
      <c r="T17" s="127">
        <v>20.506871510155996</v>
      </c>
      <c r="U17" s="128">
        <v>92.988506758901735</v>
      </c>
      <c r="V17" s="121">
        <v>226.98119379091668</v>
      </c>
      <c r="W17" s="27"/>
    </row>
    <row r="18" spans="1:23" x14ac:dyDescent="0.35">
      <c r="A18" s="25" t="s">
        <v>24</v>
      </c>
      <c r="B18" s="32" t="s">
        <v>65</v>
      </c>
      <c r="C18" s="125">
        <v>0</v>
      </c>
      <c r="D18" s="125">
        <v>0</v>
      </c>
      <c r="E18" s="125">
        <v>0</v>
      </c>
      <c r="F18" s="124">
        <v>0</v>
      </c>
      <c r="G18" s="124">
        <v>0</v>
      </c>
      <c r="H18" s="124">
        <v>0</v>
      </c>
      <c r="I18" s="124">
        <v>0</v>
      </c>
      <c r="J18" s="124">
        <v>0</v>
      </c>
      <c r="K18" s="124">
        <v>0</v>
      </c>
      <c r="L18" s="125">
        <v>0</v>
      </c>
      <c r="M18" s="143">
        <v>0.42425023760820058</v>
      </c>
      <c r="N18" s="143">
        <v>0.16803253750940741</v>
      </c>
      <c r="O18" s="125">
        <v>0.52342994294135048</v>
      </c>
      <c r="P18" s="124">
        <v>0.52342994294135048</v>
      </c>
      <c r="Q18" s="124">
        <v>0</v>
      </c>
      <c r="R18" s="124">
        <v>0</v>
      </c>
      <c r="S18" s="126">
        <v>0.59228277511760796</v>
      </c>
      <c r="T18" s="127">
        <v>0</v>
      </c>
      <c r="U18" s="128">
        <v>0.52342994294135048</v>
      </c>
      <c r="V18" s="121">
        <v>1.1157127180589583</v>
      </c>
      <c r="W18" s="27"/>
    </row>
    <row r="19" spans="1:23" x14ac:dyDescent="0.35">
      <c r="A19" s="25" t="s">
        <v>25</v>
      </c>
      <c r="B19" s="32" t="s">
        <v>65</v>
      </c>
      <c r="C19" s="125">
        <v>0</v>
      </c>
      <c r="D19" s="125">
        <v>1.9464126540192028</v>
      </c>
      <c r="E19" s="125">
        <v>0.43398311522616007</v>
      </c>
      <c r="F19" s="124">
        <v>0.12749880439980874</v>
      </c>
      <c r="G19" s="124">
        <v>0</v>
      </c>
      <c r="H19" s="124">
        <v>0</v>
      </c>
      <c r="I19" s="124">
        <v>0</v>
      </c>
      <c r="J19" s="124">
        <v>0.3064843108263513</v>
      </c>
      <c r="K19" s="124">
        <v>0</v>
      </c>
      <c r="L19" s="125">
        <v>0</v>
      </c>
      <c r="M19" s="143">
        <v>0</v>
      </c>
      <c r="N19" s="143">
        <v>0</v>
      </c>
      <c r="O19" s="125">
        <v>0.36197984023888097</v>
      </c>
      <c r="P19" s="124">
        <v>0.36197984023888097</v>
      </c>
      <c r="Q19" s="124">
        <v>0</v>
      </c>
      <c r="R19" s="124">
        <v>0</v>
      </c>
      <c r="S19" s="126">
        <v>0</v>
      </c>
      <c r="T19" s="127">
        <v>0</v>
      </c>
      <c r="U19" s="128">
        <v>2.7423756094842435</v>
      </c>
      <c r="V19" s="121">
        <v>2.7423756094842435</v>
      </c>
      <c r="W19" s="27"/>
    </row>
    <row r="20" spans="1:23" x14ac:dyDescent="0.35">
      <c r="A20" s="25" t="s">
        <v>26</v>
      </c>
      <c r="B20" s="32" t="s">
        <v>65</v>
      </c>
      <c r="C20" s="125">
        <v>163.25955091611283</v>
      </c>
      <c r="D20" s="125">
        <v>1369.3295593719931</v>
      </c>
      <c r="E20" s="125">
        <v>16.614322680088346</v>
      </c>
      <c r="F20" s="124">
        <v>4.3903499474157828</v>
      </c>
      <c r="G20" s="124">
        <v>1.6094413876927389</v>
      </c>
      <c r="H20" s="124">
        <v>4.4042670235509949</v>
      </c>
      <c r="I20" s="124">
        <v>1.329728395061728</v>
      </c>
      <c r="J20" s="124">
        <v>4.8274627053289443</v>
      </c>
      <c r="K20" s="124">
        <v>5.3073221038157432E-2</v>
      </c>
      <c r="L20" s="125">
        <v>5.2457954107575757</v>
      </c>
      <c r="M20" s="143">
        <v>3910.5359406169387</v>
      </c>
      <c r="N20" s="143">
        <v>74.336096300616461</v>
      </c>
      <c r="O20" s="125">
        <v>419.91084879155744</v>
      </c>
      <c r="P20" s="124">
        <v>419.26387556874545</v>
      </c>
      <c r="Q20" s="124">
        <v>3.6104711015245844E-2</v>
      </c>
      <c r="R20" s="124">
        <v>0.6108685117967334</v>
      </c>
      <c r="S20" s="126">
        <v>3984.8720369175553</v>
      </c>
      <c r="T20" s="127">
        <v>0</v>
      </c>
      <c r="U20" s="128">
        <v>1974.3600771705096</v>
      </c>
      <c r="V20" s="121">
        <v>5959.2321140880649</v>
      </c>
      <c r="W20" s="27"/>
    </row>
    <row r="21" spans="1:23" x14ac:dyDescent="0.35">
      <c r="A21" s="25" t="s">
        <v>27</v>
      </c>
      <c r="B21" s="32" t="s">
        <v>66</v>
      </c>
      <c r="C21" s="125">
        <v>1.663947374877331</v>
      </c>
      <c r="D21" s="125">
        <v>57.197283726363821</v>
      </c>
      <c r="E21" s="125">
        <v>0.55906118010834027</v>
      </c>
      <c r="F21" s="124">
        <v>0</v>
      </c>
      <c r="G21" s="124">
        <v>0</v>
      </c>
      <c r="H21" s="124">
        <v>0</v>
      </c>
      <c r="I21" s="124">
        <v>0</v>
      </c>
      <c r="J21" s="124">
        <v>0.55906118010834027</v>
      </c>
      <c r="K21" s="124">
        <v>0</v>
      </c>
      <c r="L21" s="125">
        <v>1.7330426911041568</v>
      </c>
      <c r="M21" s="125">
        <v>0</v>
      </c>
      <c r="N21" s="143">
        <v>285.7687802584789</v>
      </c>
      <c r="O21" s="144">
        <v>219.99414134096858</v>
      </c>
      <c r="P21" s="145">
        <v>206.40225174107201</v>
      </c>
      <c r="Q21" s="124">
        <v>0</v>
      </c>
      <c r="R21" s="124">
        <v>13.591889599896581</v>
      </c>
      <c r="S21" s="126">
        <v>285.7687802584789</v>
      </c>
      <c r="T21" s="127">
        <v>206.40225174107201</v>
      </c>
      <c r="U21" s="128">
        <v>74.745224572350224</v>
      </c>
      <c r="V21" s="121">
        <v>566.91625657190116</v>
      </c>
      <c r="W21" s="27"/>
    </row>
    <row r="22" spans="1:23" x14ac:dyDescent="0.35">
      <c r="A22" s="25" t="s">
        <v>28</v>
      </c>
      <c r="B22" s="32" t="s">
        <v>66</v>
      </c>
      <c r="C22" s="125">
        <v>55.050163683827265</v>
      </c>
      <c r="D22" s="125">
        <v>315.76154216750427</v>
      </c>
      <c r="E22" s="125">
        <v>12.942756108212736</v>
      </c>
      <c r="F22" s="124">
        <v>7.8135219878177624</v>
      </c>
      <c r="G22" s="124">
        <v>0.10944704779756327</v>
      </c>
      <c r="H22" s="124">
        <v>0</v>
      </c>
      <c r="I22" s="124">
        <v>0</v>
      </c>
      <c r="J22" s="124">
        <v>5.0197870725974099</v>
      </c>
      <c r="K22" s="124">
        <v>0</v>
      </c>
      <c r="L22" s="125">
        <v>0.91476118937264783</v>
      </c>
      <c r="M22" s="144">
        <v>242.60008140751648</v>
      </c>
      <c r="N22" s="143">
        <v>1787.9027138157148</v>
      </c>
      <c r="O22" s="144">
        <v>402.80569143936481</v>
      </c>
      <c r="P22" s="145">
        <v>402.80569143936481</v>
      </c>
      <c r="Q22" s="124">
        <v>0</v>
      </c>
      <c r="R22" s="124">
        <v>0</v>
      </c>
      <c r="S22" s="126">
        <v>1787.9027138157148</v>
      </c>
      <c r="T22" s="127">
        <v>645.40577284688129</v>
      </c>
      <c r="U22" s="128">
        <v>384.66922314891696</v>
      </c>
      <c r="V22" s="121">
        <v>2817.9777098115133</v>
      </c>
      <c r="W22" s="27"/>
    </row>
    <row r="23" spans="1:23" ht="15" thickBot="1" x14ac:dyDescent="0.4">
      <c r="A23" s="67" t="s">
        <v>29</v>
      </c>
      <c r="B23" s="68" t="s">
        <v>66</v>
      </c>
      <c r="C23" s="147">
        <v>25.941115540456639</v>
      </c>
      <c r="D23" s="147">
        <v>63.949053054015344</v>
      </c>
      <c r="E23" s="147">
        <v>3.7581835759725823</v>
      </c>
      <c r="F23" s="146">
        <v>0</v>
      </c>
      <c r="G23" s="146">
        <v>0</v>
      </c>
      <c r="H23" s="146">
        <v>0</v>
      </c>
      <c r="I23" s="146">
        <v>0</v>
      </c>
      <c r="J23" s="146">
        <v>1.5451991947942514</v>
      </c>
      <c r="K23" s="146">
        <v>2.2129843811783312</v>
      </c>
      <c r="L23" s="147">
        <v>0.75346198366928163</v>
      </c>
      <c r="M23" s="148">
        <v>10.936384903406475</v>
      </c>
      <c r="N23" s="149">
        <v>473.92658255206726</v>
      </c>
      <c r="O23" s="148">
        <v>92.182448689968155</v>
      </c>
      <c r="P23" s="150">
        <v>92.182448689968155</v>
      </c>
      <c r="Q23" s="146">
        <v>0</v>
      </c>
      <c r="R23" s="146">
        <v>0</v>
      </c>
      <c r="S23" s="151">
        <v>473.92658255206726</v>
      </c>
      <c r="T23" s="152">
        <v>103.11883359337463</v>
      </c>
      <c r="U23" s="153">
        <v>94.40181415411385</v>
      </c>
      <c r="V23" s="121">
        <v>671.44723029955583</v>
      </c>
      <c r="W23" s="27"/>
    </row>
    <row r="24" spans="1:23" ht="15" thickTop="1" x14ac:dyDescent="0.35">
      <c r="A24" s="38" t="s">
        <v>30</v>
      </c>
      <c r="B24" s="39" t="s">
        <v>67</v>
      </c>
      <c r="C24" s="135">
        <v>5.1647942493938706</v>
      </c>
      <c r="D24" s="135">
        <v>175.57953823748781</v>
      </c>
      <c r="E24" s="135">
        <v>0.55651287553648066</v>
      </c>
      <c r="F24" s="136">
        <v>0</v>
      </c>
      <c r="G24" s="136">
        <v>0</v>
      </c>
      <c r="H24" s="136">
        <v>0</v>
      </c>
      <c r="I24" s="136">
        <v>0</v>
      </c>
      <c r="J24" s="136">
        <v>0.55651287553648066</v>
      </c>
      <c r="K24" s="136">
        <v>0</v>
      </c>
      <c r="L24" s="135">
        <v>0</v>
      </c>
      <c r="M24" s="135">
        <v>0</v>
      </c>
      <c r="N24" s="135">
        <v>0</v>
      </c>
      <c r="O24" s="142">
        <v>1045.1648428834342</v>
      </c>
      <c r="P24" s="134">
        <v>604.26314195444388</v>
      </c>
      <c r="Q24" s="136">
        <v>8.3303393213572871E-2</v>
      </c>
      <c r="R24" s="134">
        <v>440.81839753577668</v>
      </c>
      <c r="S24" s="137">
        <v>1045.0815394902206</v>
      </c>
      <c r="T24" s="138">
        <v>0</v>
      </c>
      <c r="U24" s="139">
        <v>181.38414875563174</v>
      </c>
      <c r="V24" s="121">
        <v>1226.4656882458526</v>
      </c>
      <c r="W24" s="27"/>
    </row>
    <row r="25" spans="1:23" x14ac:dyDescent="0.35">
      <c r="A25" s="25" t="s">
        <v>31</v>
      </c>
      <c r="B25" s="32" t="s">
        <v>67</v>
      </c>
      <c r="C25" s="125">
        <v>8.2059696711477628</v>
      </c>
      <c r="D25" s="125">
        <v>479.37980043264679</v>
      </c>
      <c r="E25" s="125">
        <v>3.7704863706556919</v>
      </c>
      <c r="F25" s="124">
        <v>0.13887112641416632</v>
      </c>
      <c r="G25" s="124">
        <v>3.9483253588516745E-2</v>
      </c>
      <c r="H25" s="124">
        <v>0</v>
      </c>
      <c r="I25" s="124">
        <v>0</v>
      </c>
      <c r="J25" s="124">
        <v>3.5921319906530087</v>
      </c>
      <c r="K25" s="124">
        <v>0</v>
      </c>
      <c r="L25" s="125">
        <v>0</v>
      </c>
      <c r="M25" s="125">
        <v>1.1080864917089077</v>
      </c>
      <c r="N25" s="125">
        <v>1.563733463988241</v>
      </c>
      <c r="O25" s="143">
        <v>1922.2957996034102</v>
      </c>
      <c r="P25" s="140">
        <v>964.94323939809954</v>
      </c>
      <c r="Q25" s="124">
        <v>4.1651696606786436E-2</v>
      </c>
      <c r="R25" s="140">
        <v>957.31090850870373</v>
      </c>
      <c r="S25" s="126">
        <v>1922.2541479068032</v>
      </c>
      <c r="T25" s="127">
        <v>0</v>
      </c>
      <c r="U25" s="128">
        <v>494.06972812675417</v>
      </c>
      <c r="V25" s="121">
        <v>2416.3238760335571</v>
      </c>
      <c r="W25" s="27"/>
    </row>
    <row r="26" spans="1:23" ht="15" thickBot="1" x14ac:dyDescent="0.4">
      <c r="A26" s="42" t="s">
        <v>32</v>
      </c>
      <c r="B26" s="43" t="s">
        <v>67</v>
      </c>
      <c r="C26" s="130">
        <v>0</v>
      </c>
      <c r="D26" s="130">
        <v>15.063671166031135</v>
      </c>
      <c r="E26" s="130">
        <v>2.4392317283754981</v>
      </c>
      <c r="F26" s="129">
        <v>0</v>
      </c>
      <c r="G26" s="129">
        <v>0</v>
      </c>
      <c r="H26" s="129">
        <v>0</v>
      </c>
      <c r="I26" s="129">
        <v>0</v>
      </c>
      <c r="J26" s="129">
        <v>2.4392317283754981</v>
      </c>
      <c r="K26" s="129">
        <v>0</v>
      </c>
      <c r="L26" s="130">
        <v>0</v>
      </c>
      <c r="M26" s="130">
        <v>0</v>
      </c>
      <c r="N26" s="130">
        <v>3.2964258243167018E-2</v>
      </c>
      <c r="O26" s="154">
        <v>164.77370932930776</v>
      </c>
      <c r="P26" s="141">
        <v>98.64095655960962</v>
      </c>
      <c r="Q26" s="129">
        <v>0</v>
      </c>
      <c r="R26" s="141">
        <v>66.132752769698143</v>
      </c>
      <c r="S26" s="131">
        <v>98.64095655960962</v>
      </c>
      <c r="T26" s="132">
        <v>66.132752769698143</v>
      </c>
      <c r="U26" s="133">
        <v>17.535867152649796</v>
      </c>
      <c r="V26" s="121">
        <v>182.30957648195755</v>
      </c>
      <c r="W26" s="27"/>
    </row>
    <row r="27" spans="1:23" x14ac:dyDescent="0.35">
      <c r="A27" s="38" t="s">
        <v>34</v>
      </c>
      <c r="B27" s="39" t="s">
        <v>67</v>
      </c>
      <c r="C27" s="157">
        <v>723.42166888140741</v>
      </c>
      <c r="D27" s="157">
        <v>1663.1887016437302</v>
      </c>
      <c r="E27" s="135">
        <v>14.284394940920928</v>
      </c>
      <c r="F27" s="136">
        <v>1.2969017335354154</v>
      </c>
      <c r="G27" s="136">
        <v>0.15047863872538109</v>
      </c>
      <c r="H27" s="136">
        <v>1.7281098700971602</v>
      </c>
      <c r="I27" s="136">
        <v>2.0640560162152197</v>
      </c>
      <c r="J27" s="136">
        <v>9.0448486823477516</v>
      </c>
      <c r="K27" s="136">
        <v>0</v>
      </c>
      <c r="L27" s="135">
        <v>0.4752396781963677</v>
      </c>
      <c r="M27" s="135">
        <v>0.62561997791360202</v>
      </c>
      <c r="N27" s="135">
        <v>0</v>
      </c>
      <c r="O27" s="142">
        <v>157.59190285627355</v>
      </c>
      <c r="P27" s="134">
        <v>157.59190285627355</v>
      </c>
      <c r="Q27" s="136">
        <v>0</v>
      </c>
      <c r="R27" s="136">
        <v>0</v>
      </c>
      <c r="S27" s="137">
        <v>157.59190285627355</v>
      </c>
      <c r="T27" s="138">
        <v>2386.6103705251376</v>
      </c>
      <c r="U27" s="139">
        <v>15.385254597030897</v>
      </c>
      <c r="V27" s="121">
        <v>2559.5875279784418</v>
      </c>
      <c r="W27" s="27"/>
    </row>
    <row r="28" spans="1:23" x14ac:dyDescent="0.35">
      <c r="A28" s="25" t="s">
        <v>35</v>
      </c>
      <c r="B28" s="32" t="s">
        <v>67</v>
      </c>
      <c r="C28" s="144">
        <v>21.824362843431096</v>
      </c>
      <c r="D28" s="144">
        <v>312.65047268047971</v>
      </c>
      <c r="E28" s="125">
        <v>3.532889517518699</v>
      </c>
      <c r="F28" s="124">
        <v>0</v>
      </c>
      <c r="G28" s="124">
        <v>0</v>
      </c>
      <c r="H28" s="124">
        <v>0</v>
      </c>
      <c r="I28" s="124">
        <v>0</v>
      </c>
      <c r="J28" s="124">
        <v>3.532889517518699</v>
      </c>
      <c r="K28" s="124">
        <v>0</v>
      </c>
      <c r="L28" s="125">
        <v>0</v>
      </c>
      <c r="M28" s="125">
        <v>0</v>
      </c>
      <c r="N28" s="125">
        <v>0</v>
      </c>
      <c r="O28" s="143">
        <v>61.570728416801856</v>
      </c>
      <c r="P28" s="140">
        <v>61.570728416801856</v>
      </c>
      <c r="Q28" s="124">
        <v>0</v>
      </c>
      <c r="R28" s="124">
        <v>0</v>
      </c>
      <c r="S28" s="126">
        <v>61.570728416801856</v>
      </c>
      <c r="T28" s="127">
        <v>334.47483552391083</v>
      </c>
      <c r="U28" s="128">
        <v>3.532889517518699</v>
      </c>
      <c r="V28" s="121">
        <v>399.57845345823137</v>
      </c>
      <c r="W28" s="27"/>
    </row>
    <row r="29" spans="1:23" x14ac:dyDescent="0.35">
      <c r="A29" s="25" t="s">
        <v>36</v>
      </c>
      <c r="B29" s="32" t="s">
        <v>67</v>
      </c>
      <c r="C29" s="125">
        <v>1013.0235902157401</v>
      </c>
      <c r="D29" s="125">
        <v>1535.4846642866289</v>
      </c>
      <c r="E29" s="125">
        <v>8.1467786246276432</v>
      </c>
      <c r="F29" s="124">
        <v>2.0282630511129165</v>
      </c>
      <c r="G29" s="124">
        <v>0.39555664922432177</v>
      </c>
      <c r="H29" s="124">
        <v>0.41041876292083629</v>
      </c>
      <c r="I29" s="124">
        <v>0.13346900681776303</v>
      </c>
      <c r="J29" s="124">
        <v>5.1790711545518064</v>
      </c>
      <c r="K29" s="124">
        <v>0</v>
      </c>
      <c r="L29" s="125">
        <v>0.22012868513829195</v>
      </c>
      <c r="M29" s="125">
        <v>30.218840239179336</v>
      </c>
      <c r="N29" s="125">
        <v>0.48066560173913514</v>
      </c>
      <c r="O29" s="143">
        <v>494.76408734750669</v>
      </c>
      <c r="P29" s="140">
        <v>494.64158235748675</v>
      </c>
      <c r="Q29" s="124">
        <v>0.12250499001996008</v>
      </c>
      <c r="R29" s="124">
        <v>0</v>
      </c>
      <c r="S29" s="126">
        <v>494.64158235748675</v>
      </c>
      <c r="T29" s="127">
        <v>0</v>
      </c>
      <c r="U29" s="128">
        <v>2587.6971726430734</v>
      </c>
      <c r="V29" s="121">
        <v>3082.33875500056</v>
      </c>
      <c r="W29" s="27"/>
    </row>
    <row r="30" spans="1:23" ht="15" thickBot="1" x14ac:dyDescent="0.4">
      <c r="A30" s="42" t="s">
        <v>37</v>
      </c>
      <c r="B30" s="43" t="s">
        <v>67</v>
      </c>
      <c r="C30" s="130">
        <v>217.23233881951845</v>
      </c>
      <c r="D30" s="130">
        <v>820.22318815518292</v>
      </c>
      <c r="E30" s="130">
        <v>3.2974945203771937</v>
      </c>
      <c r="F30" s="129">
        <v>0.78208944597920538</v>
      </c>
      <c r="G30" s="129">
        <v>0.65087917995414324</v>
      </c>
      <c r="H30" s="129">
        <v>0.80894979349521745</v>
      </c>
      <c r="I30" s="129">
        <v>0.13346900681776303</v>
      </c>
      <c r="J30" s="129">
        <v>0.92210709413086489</v>
      </c>
      <c r="K30" s="129">
        <v>0</v>
      </c>
      <c r="L30" s="130">
        <v>0.29336594000658495</v>
      </c>
      <c r="M30" s="130">
        <v>1.1816222770161064</v>
      </c>
      <c r="N30" s="130">
        <v>0.29040167913449094</v>
      </c>
      <c r="O30" s="154">
        <v>602.0278146957487</v>
      </c>
      <c r="P30" s="141">
        <v>595.49412951056354</v>
      </c>
      <c r="Q30" s="129">
        <v>0</v>
      </c>
      <c r="R30" s="129">
        <v>6.5336851851851847</v>
      </c>
      <c r="S30" s="131">
        <v>595.49412951056354</v>
      </c>
      <c r="T30" s="132">
        <v>0</v>
      </c>
      <c r="U30" s="133">
        <v>1049.0520965764206</v>
      </c>
      <c r="V30" s="121">
        <v>1644.546226086984</v>
      </c>
      <c r="W30" s="27"/>
    </row>
    <row r="31" spans="1:23" x14ac:dyDescent="0.35">
      <c r="A31" s="38" t="s">
        <v>38</v>
      </c>
      <c r="B31" s="39" t="s">
        <v>67</v>
      </c>
      <c r="C31" s="135">
        <v>144.19960810005847</v>
      </c>
      <c r="D31" s="135">
        <v>1021.9674654063955</v>
      </c>
      <c r="E31" s="157">
        <v>1212.1159878310712</v>
      </c>
      <c r="F31" s="155">
        <v>797.97221457628564</v>
      </c>
      <c r="G31" s="155">
        <v>3.4902375150512146</v>
      </c>
      <c r="H31" s="155">
        <v>19.732591759876041</v>
      </c>
      <c r="I31" s="155">
        <v>30.759396314722682</v>
      </c>
      <c r="J31" s="155">
        <v>357.51321994361638</v>
      </c>
      <c r="K31" s="155">
        <v>2.6483277215194065</v>
      </c>
      <c r="L31" s="135">
        <v>1.3249410411659814</v>
      </c>
      <c r="M31" s="135">
        <v>4.7154846009117222</v>
      </c>
      <c r="N31" s="135">
        <v>5.2678489312441039</v>
      </c>
      <c r="O31" s="142">
        <v>666.57052432896899</v>
      </c>
      <c r="P31" s="134">
        <v>666.57052432896899</v>
      </c>
      <c r="Q31" s="136">
        <v>0</v>
      </c>
      <c r="R31" s="136">
        <v>0</v>
      </c>
      <c r="S31" s="137">
        <v>666.57052432896899</v>
      </c>
      <c r="T31" s="138">
        <v>1212.1159878310712</v>
      </c>
      <c r="U31" s="139">
        <v>1177.4753480797756</v>
      </c>
      <c r="V31" s="121">
        <v>3056.1618602398162</v>
      </c>
      <c r="W31" s="27"/>
    </row>
    <row r="32" spans="1:23" x14ac:dyDescent="0.35">
      <c r="A32" s="25" t="s">
        <v>39</v>
      </c>
      <c r="B32" s="32" t="s">
        <v>67</v>
      </c>
      <c r="C32" s="125">
        <v>48.977490577533523</v>
      </c>
      <c r="D32" s="125">
        <v>25.558438771775339</v>
      </c>
      <c r="E32" s="143">
        <v>200.41881487316451</v>
      </c>
      <c r="F32" s="145">
        <v>0</v>
      </c>
      <c r="G32" s="145">
        <v>0</v>
      </c>
      <c r="H32" s="145">
        <v>20.536429323596629</v>
      </c>
      <c r="I32" s="145">
        <v>8.1113432098765408</v>
      </c>
      <c r="J32" s="140">
        <v>38.544052645880626</v>
      </c>
      <c r="K32" s="140">
        <v>133.22698969381071</v>
      </c>
      <c r="L32" s="125">
        <v>0</v>
      </c>
      <c r="M32" s="125">
        <v>0</v>
      </c>
      <c r="N32" s="125">
        <v>0</v>
      </c>
      <c r="O32" s="143">
        <v>215.41954868352801</v>
      </c>
      <c r="P32" s="140">
        <v>215.41954868352801</v>
      </c>
      <c r="Q32" s="124">
        <v>0</v>
      </c>
      <c r="R32" s="124">
        <v>0</v>
      </c>
      <c r="S32" s="126">
        <v>387.19059102321938</v>
      </c>
      <c r="T32" s="127">
        <v>28.647772533473169</v>
      </c>
      <c r="U32" s="128">
        <v>74.535929349308859</v>
      </c>
      <c r="V32" s="121">
        <v>490.37429290600141</v>
      </c>
      <c r="W32" s="27"/>
    </row>
    <row r="33" spans="1:23" x14ac:dyDescent="0.35">
      <c r="A33" s="25" t="s">
        <v>40</v>
      </c>
      <c r="B33" s="32" t="s">
        <v>67</v>
      </c>
      <c r="C33" s="125">
        <v>77.225061270176425</v>
      </c>
      <c r="D33" s="125">
        <v>145.84782196685418</v>
      </c>
      <c r="E33" s="125">
        <v>7.9400794741748433</v>
      </c>
      <c r="F33" s="124">
        <v>1.1306927231651658</v>
      </c>
      <c r="G33" s="124">
        <v>0.16319143036649328</v>
      </c>
      <c r="H33" s="124">
        <v>2.0579236485068186</v>
      </c>
      <c r="I33" s="124">
        <v>0.19995542657084944</v>
      </c>
      <c r="J33" s="124">
        <v>4.1437040381309131</v>
      </c>
      <c r="K33" s="145">
        <v>0.24461220743460302</v>
      </c>
      <c r="L33" s="125">
        <v>0.26856294383587198</v>
      </c>
      <c r="M33" s="125">
        <v>5.5524984187223285E-2</v>
      </c>
      <c r="N33" s="125">
        <v>3.7782818463311017E-2</v>
      </c>
      <c r="O33" s="143">
        <v>301.92094046625795</v>
      </c>
      <c r="P33" s="140">
        <v>301.89643946825396</v>
      </c>
      <c r="Q33" s="124">
        <v>2.4500998003992022E-2</v>
      </c>
      <c r="R33" s="124">
        <v>0</v>
      </c>
      <c r="S33" s="126">
        <v>301.89643946825396</v>
      </c>
      <c r="T33" s="127">
        <v>0.24461220743460302</v>
      </c>
      <c r="U33" s="128">
        <v>231.15472224826129</v>
      </c>
      <c r="V33" s="121">
        <v>533.29577392394958</v>
      </c>
      <c r="W33" s="27"/>
    </row>
    <row r="34" spans="1:23" x14ac:dyDescent="0.35">
      <c r="A34" s="25" t="s">
        <v>41</v>
      </c>
      <c r="B34" s="32" t="s">
        <v>67</v>
      </c>
      <c r="C34" s="125">
        <v>142.17050234721893</v>
      </c>
      <c r="D34" s="125">
        <v>604.3746150190766</v>
      </c>
      <c r="E34" s="144">
        <v>176.57759266106567</v>
      </c>
      <c r="F34" s="145">
        <v>10.356445018137412</v>
      </c>
      <c r="G34" s="145">
        <v>0.83486414545825638</v>
      </c>
      <c r="H34" s="145">
        <v>29.952586808835637</v>
      </c>
      <c r="I34" s="145">
        <v>5.1388048461396716</v>
      </c>
      <c r="J34" s="145">
        <v>126.98441557822929</v>
      </c>
      <c r="K34" s="145">
        <v>3.3104762642654246</v>
      </c>
      <c r="L34" s="125">
        <v>1.5718710724708456</v>
      </c>
      <c r="M34" s="125">
        <v>2.1432789755218691</v>
      </c>
      <c r="N34" s="125">
        <v>0.19558562898529214</v>
      </c>
      <c r="O34" s="143">
        <v>783.60596838381093</v>
      </c>
      <c r="P34" s="140">
        <v>734.83572863590712</v>
      </c>
      <c r="Q34" s="124">
        <v>0.1678318363273453</v>
      </c>
      <c r="R34" s="124">
        <v>48.602407911576499</v>
      </c>
      <c r="S34" s="126">
        <v>734.83572863590712</v>
      </c>
      <c r="T34" s="127">
        <v>176.57759266106567</v>
      </c>
      <c r="U34" s="128">
        <v>799.22609279117739</v>
      </c>
      <c r="V34" s="121">
        <v>1710.6394140881505</v>
      </c>
      <c r="W34" s="27"/>
    </row>
    <row r="35" spans="1:23" x14ac:dyDescent="0.35">
      <c r="A35" s="25" t="s">
        <v>42</v>
      </c>
      <c r="B35" s="32" t="s">
        <v>67</v>
      </c>
      <c r="C35" s="125">
        <v>32.228126696665875</v>
      </c>
      <c r="D35" s="125">
        <v>66.239066099135556</v>
      </c>
      <c r="E35" s="143">
        <v>185.26547834662733</v>
      </c>
      <c r="F35" s="124">
        <v>0</v>
      </c>
      <c r="G35" s="124">
        <v>5.4723523898781636E-2</v>
      </c>
      <c r="H35" s="145">
        <v>1.7571807491267912</v>
      </c>
      <c r="I35" s="145">
        <v>0.86432345679012335</v>
      </c>
      <c r="J35" s="140">
        <v>28.714234655135677</v>
      </c>
      <c r="K35" s="140">
        <v>153.87501596167596</v>
      </c>
      <c r="L35" s="125">
        <v>2.9871324440918334E-2</v>
      </c>
      <c r="M35" s="125">
        <v>0</v>
      </c>
      <c r="N35" s="125">
        <v>0</v>
      </c>
      <c r="O35" s="143">
        <v>1010.8617094104731</v>
      </c>
      <c r="P35" s="140">
        <v>1004.3280242252879</v>
      </c>
      <c r="Q35" s="124">
        <v>0</v>
      </c>
      <c r="R35" s="124">
        <v>6.5336851851851847</v>
      </c>
      <c r="S35" s="126">
        <v>1186.9172748420995</v>
      </c>
      <c r="T35" s="127">
        <v>2.6215042059169145</v>
      </c>
      <c r="U35" s="128">
        <v>105.08547282932631</v>
      </c>
      <c r="V35" s="121">
        <v>1294.6242518773427</v>
      </c>
      <c r="W35" s="27"/>
    </row>
    <row r="36" spans="1:23" x14ac:dyDescent="0.35">
      <c r="A36" s="25" t="s">
        <v>43</v>
      </c>
      <c r="B36" s="32" t="s">
        <v>67</v>
      </c>
      <c r="C36" s="125">
        <v>145.95570469197833</v>
      </c>
      <c r="D36" s="125">
        <v>468.62543462214262</v>
      </c>
      <c r="E36" s="144">
        <v>157.78782201082905</v>
      </c>
      <c r="F36" s="124">
        <v>5.4949825762668505</v>
      </c>
      <c r="G36" s="124">
        <v>0.97094035829996028</v>
      </c>
      <c r="H36" s="145">
        <v>17.010366617301408</v>
      </c>
      <c r="I36" s="145">
        <v>12.61108455868804</v>
      </c>
      <c r="J36" s="145">
        <v>105.9594162414829</v>
      </c>
      <c r="K36" s="145">
        <v>15.74103165878989</v>
      </c>
      <c r="L36" s="125">
        <v>0.58857477401489722</v>
      </c>
      <c r="M36" s="125">
        <v>0.19689657345785105</v>
      </c>
      <c r="N36" s="125">
        <v>9.6868501303407655</v>
      </c>
      <c r="O36" s="143">
        <v>473.92756289006718</v>
      </c>
      <c r="P36" s="140">
        <v>473.92756289006718</v>
      </c>
      <c r="Q36" s="124">
        <v>0</v>
      </c>
      <c r="R36" s="124">
        <v>0</v>
      </c>
      <c r="S36" s="126">
        <v>473.92756289006718</v>
      </c>
      <c r="T36" s="127">
        <v>151.32189907626224</v>
      </c>
      <c r="U36" s="128">
        <v>631.51938372650113</v>
      </c>
      <c r="V36" s="121">
        <v>1256.7688456928308</v>
      </c>
      <c r="W36" s="27"/>
    </row>
    <row r="37" spans="1:23" x14ac:dyDescent="0.35">
      <c r="A37" s="25" t="s">
        <v>44</v>
      </c>
      <c r="B37" s="32" t="s">
        <v>67</v>
      </c>
      <c r="C37" s="125">
        <v>0</v>
      </c>
      <c r="D37" s="125">
        <v>1.5299898956333737</v>
      </c>
      <c r="E37" s="125">
        <v>2.1605421935459477</v>
      </c>
      <c r="F37" s="124">
        <v>0</v>
      </c>
      <c r="G37" s="124">
        <v>0</v>
      </c>
      <c r="H37" s="124">
        <v>1.534403195143444</v>
      </c>
      <c r="I37" s="124">
        <v>0</v>
      </c>
      <c r="J37" s="124">
        <v>0.39720957965991732</v>
      </c>
      <c r="K37" s="124">
        <v>0.22892941874258599</v>
      </c>
      <c r="L37" s="125">
        <v>0</v>
      </c>
      <c r="M37" s="125">
        <v>0</v>
      </c>
      <c r="N37" s="125">
        <v>0</v>
      </c>
      <c r="O37" s="143">
        <v>1.4857744829413735</v>
      </c>
      <c r="P37" s="140">
        <v>1.4857744829413735</v>
      </c>
      <c r="Q37" s="124">
        <v>0</v>
      </c>
      <c r="R37" s="124">
        <v>0</v>
      </c>
      <c r="S37" s="126">
        <v>1.4857744829413735</v>
      </c>
      <c r="T37" s="127">
        <v>0</v>
      </c>
      <c r="U37" s="128">
        <v>3.690532089179321</v>
      </c>
      <c r="V37" s="121">
        <v>5.1763065721206951</v>
      </c>
      <c r="W37" s="27"/>
    </row>
    <row r="38" spans="1:23" x14ac:dyDescent="0.35">
      <c r="A38" s="25" t="s">
        <v>45</v>
      </c>
      <c r="B38" s="32" t="s">
        <v>67</v>
      </c>
      <c r="C38" s="125">
        <v>3.7863492887931027</v>
      </c>
      <c r="D38" s="125">
        <v>11.253375594141408</v>
      </c>
      <c r="E38" s="125">
        <v>4.2909470112295285</v>
      </c>
      <c r="F38" s="124">
        <v>6.2847713342762873E-2</v>
      </c>
      <c r="G38" s="124">
        <v>0</v>
      </c>
      <c r="H38" s="124">
        <v>0</v>
      </c>
      <c r="I38" s="124">
        <v>0</v>
      </c>
      <c r="J38" s="124">
        <v>4.2280992978867653</v>
      </c>
      <c r="K38" s="124">
        <v>0</v>
      </c>
      <c r="L38" s="125">
        <v>0</v>
      </c>
      <c r="M38" s="125">
        <v>0.66870464594294976</v>
      </c>
      <c r="N38" s="125">
        <v>6.7964870881129968</v>
      </c>
      <c r="O38" s="143">
        <v>20.92942499824299</v>
      </c>
      <c r="P38" s="140">
        <v>20.92942499824299</v>
      </c>
      <c r="Q38" s="124">
        <v>0</v>
      </c>
      <c r="R38" s="124">
        <v>0</v>
      </c>
      <c r="S38" s="126">
        <v>20.92942499824299</v>
      </c>
      <c r="T38" s="127">
        <v>0</v>
      </c>
      <c r="U38" s="128">
        <v>26.795863628219983</v>
      </c>
      <c r="V38" s="121">
        <v>47.725288626462977</v>
      </c>
      <c r="W38" s="27"/>
    </row>
    <row r="39" spans="1:23" x14ac:dyDescent="0.35">
      <c r="A39" s="25" t="s">
        <v>47</v>
      </c>
      <c r="B39" s="32" t="s">
        <v>67</v>
      </c>
      <c r="C39" s="125">
        <v>153.8131427651563</v>
      </c>
      <c r="D39" s="125">
        <v>474.3413412616656</v>
      </c>
      <c r="E39" s="125">
        <v>8.0596378506146866</v>
      </c>
      <c r="F39" s="124">
        <v>2.2645451982341487</v>
      </c>
      <c r="G39" s="124">
        <v>1.2069925349030415</v>
      </c>
      <c r="H39" s="124">
        <v>3.4266803530123826</v>
      </c>
      <c r="I39" s="124">
        <v>0.26693801363552605</v>
      </c>
      <c r="J39" s="124">
        <v>0.81817194458205944</v>
      </c>
      <c r="K39" s="124">
        <v>7.6309806247528658E-2</v>
      </c>
      <c r="L39" s="125">
        <v>0.5653715994527172</v>
      </c>
      <c r="M39" s="125">
        <v>2.5579561798859092</v>
      </c>
      <c r="N39" s="125">
        <v>0.8047464464453602</v>
      </c>
      <c r="O39" s="143">
        <v>2607.5158638354333</v>
      </c>
      <c r="P39" s="140">
        <v>2561.462432336366</v>
      </c>
      <c r="Q39" s="140">
        <v>44.20621160377906</v>
      </c>
      <c r="R39" s="124">
        <v>1.8472198952879584</v>
      </c>
      <c r="S39" s="126">
        <v>2605.6686439401451</v>
      </c>
      <c r="T39" s="127">
        <v>0</v>
      </c>
      <c r="U39" s="128">
        <v>641.98941599850866</v>
      </c>
      <c r="V39" s="121">
        <v>3247.6580599386534</v>
      </c>
      <c r="W39" s="27"/>
    </row>
    <row r="40" spans="1:23" x14ac:dyDescent="0.35">
      <c r="A40" s="25" t="s">
        <v>48</v>
      </c>
      <c r="B40" s="32" t="s">
        <v>67</v>
      </c>
      <c r="C40" s="125">
        <v>30.70644752524866</v>
      </c>
      <c r="D40" s="125">
        <v>64.469838236811015</v>
      </c>
      <c r="E40" s="125">
        <v>0.20211463824842135</v>
      </c>
      <c r="F40" s="124">
        <v>1.0379595588235294E-2</v>
      </c>
      <c r="G40" s="124">
        <v>0</v>
      </c>
      <c r="H40" s="124">
        <v>0.16519843214110735</v>
      </c>
      <c r="I40" s="124">
        <v>0</v>
      </c>
      <c r="J40" s="124">
        <v>0</v>
      </c>
      <c r="K40" s="124">
        <v>2.6536610519078716E-2</v>
      </c>
      <c r="L40" s="125">
        <v>0</v>
      </c>
      <c r="M40" s="125">
        <v>0.18272219512195123</v>
      </c>
      <c r="N40" s="125">
        <v>0</v>
      </c>
      <c r="O40" s="143">
        <v>387.70661989560966</v>
      </c>
      <c r="P40" s="140">
        <v>387.70661989560966</v>
      </c>
      <c r="Q40" s="140">
        <v>0</v>
      </c>
      <c r="R40" s="124">
        <v>0</v>
      </c>
      <c r="S40" s="126">
        <v>387.70661989560966</v>
      </c>
      <c r="T40" s="127">
        <v>0</v>
      </c>
      <c r="U40" s="128">
        <v>95.561122595430049</v>
      </c>
      <c r="V40" s="121">
        <v>483.26774249103971</v>
      </c>
      <c r="W40" s="27"/>
    </row>
    <row r="41" spans="1:23" x14ac:dyDescent="0.35">
      <c r="A41" s="25" t="s">
        <v>49</v>
      </c>
      <c r="B41" s="32" t="s">
        <v>67</v>
      </c>
      <c r="C41" s="125">
        <v>116.39232263503297</v>
      </c>
      <c r="D41" s="125">
        <v>424.88582341645815</v>
      </c>
      <c r="E41" s="125">
        <v>10.911875404290774</v>
      </c>
      <c r="F41" s="124">
        <v>4.0761423088223054</v>
      </c>
      <c r="G41" s="124">
        <v>0.56387078378477484</v>
      </c>
      <c r="H41" s="124">
        <v>3.1178489727500036</v>
      </c>
      <c r="I41" s="124">
        <v>0.53238752533628153</v>
      </c>
      <c r="J41" s="124">
        <v>2.6216258135974075</v>
      </c>
      <c r="K41" s="124">
        <v>0</v>
      </c>
      <c r="L41" s="125">
        <v>1.5576387390090267</v>
      </c>
      <c r="M41" s="125">
        <v>1.3699899777797062</v>
      </c>
      <c r="N41" s="125">
        <v>1.6624440123856843</v>
      </c>
      <c r="O41" s="143">
        <v>858.01394967514034</v>
      </c>
      <c r="P41" s="140">
        <v>858.00978450547962</v>
      </c>
      <c r="Q41" s="124">
        <v>4.1651696606786436E-3</v>
      </c>
      <c r="R41" s="124">
        <v>0</v>
      </c>
      <c r="S41" s="126">
        <v>858.00978450547962</v>
      </c>
      <c r="T41" s="127">
        <v>0</v>
      </c>
      <c r="U41" s="128">
        <v>556.78425935461701</v>
      </c>
      <c r="V41" s="121">
        <v>1414.7940438600967</v>
      </c>
      <c r="W41" s="27"/>
    </row>
    <row r="42" spans="1:23" ht="15" thickBot="1" x14ac:dyDescent="0.4">
      <c r="A42" s="42" t="s">
        <v>50</v>
      </c>
      <c r="B42" s="43" t="s">
        <v>67</v>
      </c>
      <c r="C42" s="130">
        <v>62.50013647049223</v>
      </c>
      <c r="D42" s="130">
        <v>152.98816489915225</v>
      </c>
      <c r="E42" s="130">
        <v>0.43876625572106664</v>
      </c>
      <c r="F42" s="129">
        <v>0.17920488895028236</v>
      </c>
      <c r="G42" s="129">
        <v>6.6066227794450039E-2</v>
      </c>
      <c r="H42" s="129">
        <v>4.0740695988400209E-2</v>
      </c>
      <c r="I42" s="129">
        <v>0</v>
      </c>
      <c r="J42" s="129">
        <v>0.12621783246885535</v>
      </c>
      <c r="K42" s="129">
        <v>2.6536610519078716E-2</v>
      </c>
      <c r="L42" s="130">
        <v>4.4984908878544082E-2</v>
      </c>
      <c r="M42" s="130">
        <v>1.1454505172413791</v>
      </c>
      <c r="N42" s="130">
        <v>1.1462247007580098</v>
      </c>
      <c r="O42" s="154">
        <v>748.83441390693633</v>
      </c>
      <c r="P42" s="141">
        <v>748.71406487021886</v>
      </c>
      <c r="Q42" s="156">
        <v>0.12034903671748615</v>
      </c>
      <c r="R42" s="129">
        <v>0</v>
      </c>
      <c r="S42" s="131">
        <v>748.71406487021886</v>
      </c>
      <c r="T42" s="132">
        <v>0.12034903671748615</v>
      </c>
      <c r="U42" s="133">
        <v>218.26372775224351</v>
      </c>
      <c r="V42" s="121">
        <v>967.09814165917965</v>
      </c>
      <c r="W42" s="27"/>
    </row>
    <row r="43" spans="1:23" x14ac:dyDescent="0.35">
      <c r="A43" s="38" t="s">
        <v>51</v>
      </c>
      <c r="B43" s="39" t="s">
        <v>67</v>
      </c>
      <c r="C43" s="135">
        <v>2.0715717045413578</v>
      </c>
      <c r="D43" s="135">
        <v>29.887229598699619</v>
      </c>
      <c r="E43" s="135">
        <v>0.68273915944706265</v>
      </c>
      <c r="F43" s="136">
        <v>0</v>
      </c>
      <c r="G43" s="136">
        <v>0</v>
      </c>
      <c r="H43" s="136">
        <v>0</v>
      </c>
      <c r="I43" s="136">
        <v>0</v>
      </c>
      <c r="J43" s="136">
        <v>0.68273915944706265</v>
      </c>
      <c r="K43" s="136">
        <v>0</v>
      </c>
      <c r="L43" s="135">
        <v>0</v>
      </c>
      <c r="M43" s="135">
        <v>0</v>
      </c>
      <c r="N43" s="135">
        <v>0</v>
      </c>
      <c r="O43" s="142">
        <v>285.98279881442585</v>
      </c>
      <c r="P43" s="134">
        <v>285.71606755625254</v>
      </c>
      <c r="Q43" s="136">
        <v>0.18326746506986027</v>
      </c>
      <c r="R43" s="136">
        <v>8.3463793103448286E-2</v>
      </c>
      <c r="S43" s="137">
        <v>285.71606755625254</v>
      </c>
      <c r="T43" s="138">
        <v>0</v>
      </c>
      <c r="U43" s="139">
        <v>32.908271720861343</v>
      </c>
      <c r="V43" s="121">
        <v>318.6243392771139</v>
      </c>
      <c r="W43" s="27"/>
    </row>
    <row r="44" spans="1:23" x14ac:dyDescent="0.35">
      <c r="A44" s="25" t="s">
        <v>52</v>
      </c>
      <c r="B44" s="32" t="s">
        <v>67</v>
      </c>
      <c r="C44" s="125">
        <v>163.9508189056352</v>
      </c>
      <c r="D44" s="125">
        <v>467.23195939611827</v>
      </c>
      <c r="E44" s="125">
        <v>12.185993314077715</v>
      </c>
      <c r="F44" s="124">
        <v>0</v>
      </c>
      <c r="G44" s="124">
        <v>0</v>
      </c>
      <c r="H44" s="124">
        <v>2.876962499999999</v>
      </c>
      <c r="I44" s="124">
        <v>0.13297283950617284</v>
      </c>
      <c r="J44" s="124">
        <v>9.1760579745715418</v>
      </c>
      <c r="K44" s="124">
        <v>0</v>
      </c>
      <c r="L44" s="125">
        <v>0.11035826155050901</v>
      </c>
      <c r="M44" s="125">
        <v>0</v>
      </c>
      <c r="N44" s="125">
        <v>0.21761402693915474</v>
      </c>
      <c r="O44" s="143">
        <v>1779.7941654077981</v>
      </c>
      <c r="P44" s="140">
        <v>1771.6195931946329</v>
      </c>
      <c r="Q44" s="124">
        <v>0.13916566866267466</v>
      </c>
      <c r="R44" s="124">
        <v>8.035406544502619</v>
      </c>
      <c r="S44" s="126">
        <v>1771.6195931946329</v>
      </c>
      <c r="T44" s="127">
        <v>0</v>
      </c>
      <c r="U44" s="128">
        <v>651.87131611748612</v>
      </c>
      <c r="V44" s="121">
        <v>2423.4909093121191</v>
      </c>
      <c r="W44" s="27"/>
    </row>
    <row r="45" spans="1:23" x14ac:dyDescent="0.35">
      <c r="A45" s="25" t="s">
        <v>53</v>
      </c>
      <c r="B45" s="32" t="s">
        <v>67</v>
      </c>
      <c r="C45" s="125">
        <v>148.17683865503346</v>
      </c>
      <c r="D45" s="125">
        <v>453.42747697075623</v>
      </c>
      <c r="E45" s="125">
        <v>19.536345810443859</v>
      </c>
      <c r="F45" s="124">
        <v>2.7371212650235797</v>
      </c>
      <c r="G45" s="124">
        <v>0.93155520920957846</v>
      </c>
      <c r="H45" s="124">
        <v>6.2618213022193432</v>
      </c>
      <c r="I45" s="124">
        <v>0</v>
      </c>
      <c r="J45" s="124">
        <v>9.6058480339913572</v>
      </c>
      <c r="K45" s="124">
        <v>0</v>
      </c>
      <c r="L45" s="125">
        <v>0</v>
      </c>
      <c r="M45" s="125">
        <v>0</v>
      </c>
      <c r="N45" s="125">
        <v>1.5991770801584881</v>
      </c>
      <c r="O45" s="143">
        <v>1155.210703610865</v>
      </c>
      <c r="P45" s="140">
        <v>1110.8124313498606</v>
      </c>
      <c r="Q45" s="124">
        <v>0</v>
      </c>
      <c r="R45" s="124">
        <v>44.398272261004465</v>
      </c>
      <c r="S45" s="126">
        <v>1110.8124313498606</v>
      </c>
      <c r="T45" s="127">
        <v>0</v>
      </c>
      <c r="U45" s="128">
        <v>667.13811077739661</v>
      </c>
      <c r="V45" s="121">
        <v>1777.9505421272572</v>
      </c>
      <c r="W45" s="27"/>
    </row>
    <row r="46" spans="1:23" x14ac:dyDescent="0.35">
      <c r="A46" s="25" t="s">
        <v>54</v>
      </c>
      <c r="B46" s="32" t="s">
        <v>67</v>
      </c>
      <c r="C46" s="125">
        <v>5.0390168359393677</v>
      </c>
      <c r="D46" s="125">
        <v>240.81031187187372</v>
      </c>
      <c r="E46" s="125">
        <v>5.5548450565666527E-2</v>
      </c>
      <c r="F46" s="124">
        <v>5.5548450565666527E-2</v>
      </c>
      <c r="G46" s="124">
        <v>0</v>
      </c>
      <c r="H46" s="124">
        <v>0</v>
      </c>
      <c r="I46" s="124">
        <v>0</v>
      </c>
      <c r="J46" s="124">
        <v>0</v>
      </c>
      <c r="K46" s="124">
        <v>0</v>
      </c>
      <c r="L46" s="125">
        <v>0</v>
      </c>
      <c r="M46" s="125">
        <v>0.47347758620689651</v>
      </c>
      <c r="N46" s="125">
        <v>0</v>
      </c>
      <c r="O46" s="143">
        <v>297.77892784550562</v>
      </c>
      <c r="P46" s="140">
        <v>297.77892784550562</v>
      </c>
      <c r="Q46" s="124">
        <v>0</v>
      </c>
      <c r="R46" s="124">
        <v>0</v>
      </c>
      <c r="S46" s="126">
        <v>297.77892784550562</v>
      </c>
      <c r="T46" s="127">
        <v>0</v>
      </c>
      <c r="U46" s="128">
        <v>246.37835474458566</v>
      </c>
      <c r="V46" s="121">
        <v>544.1572825900912</v>
      </c>
      <c r="W46" s="27"/>
    </row>
    <row r="47" spans="1:23" x14ac:dyDescent="0.35">
      <c r="A47" s="25" t="s">
        <v>55</v>
      </c>
      <c r="B47" s="32" t="s">
        <v>67</v>
      </c>
      <c r="C47" s="125">
        <v>79.820855485946069</v>
      </c>
      <c r="D47" s="125">
        <v>294.54063989217252</v>
      </c>
      <c r="E47" s="125">
        <v>5.8155467996422576</v>
      </c>
      <c r="F47" s="124">
        <v>4.7808079291029308</v>
      </c>
      <c r="G47" s="124">
        <v>0.10123326863501521</v>
      </c>
      <c r="H47" s="124">
        <v>0</v>
      </c>
      <c r="I47" s="124">
        <v>0.1994592592592592</v>
      </c>
      <c r="J47" s="124">
        <v>0.73404634264505197</v>
      </c>
      <c r="K47" s="124">
        <v>0</v>
      </c>
      <c r="L47" s="125">
        <v>6.4302822748028232E-2</v>
      </c>
      <c r="M47" s="125">
        <v>0.16154383746529044</v>
      </c>
      <c r="N47" s="125">
        <v>3.7782818463311017E-2</v>
      </c>
      <c r="O47" s="143">
        <v>2433.4555602919918</v>
      </c>
      <c r="P47" s="140">
        <v>2433.4555602919918</v>
      </c>
      <c r="Q47" s="124">
        <v>0</v>
      </c>
      <c r="R47" s="124">
        <v>0</v>
      </c>
      <c r="S47" s="126">
        <v>2433.4555602919918</v>
      </c>
      <c r="T47" s="127">
        <v>0</v>
      </c>
      <c r="U47" s="128">
        <v>380.44067165643747</v>
      </c>
      <c r="V47" s="121">
        <v>2813.8962319484294</v>
      </c>
      <c r="W47" s="27"/>
    </row>
    <row r="48" spans="1:23" x14ac:dyDescent="0.35">
      <c r="A48" s="25" t="s">
        <v>56</v>
      </c>
      <c r="B48" s="32" t="s">
        <v>67</v>
      </c>
      <c r="C48" s="125">
        <v>0</v>
      </c>
      <c r="D48" s="125">
        <v>12.472418340945401</v>
      </c>
      <c r="E48" s="125">
        <v>0.30598021333451375</v>
      </c>
      <c r="F48" s="124">
        <v>0</v>
      </c>
      <c r="G48" s="124">
        <v>0</v>
      </c>
      <c r="H48" s="124">
        <v>0</v>
      </c>
      <c r="I48" s="124">
        <v>0</v>
      </c>
      <c r="J48" s="124">
        <v>0.30598021333451375</v>
      </c>
      <c r="K48" s="124">
        <v>0</v>
      </c>
      <c r="L48" s="125">
        <v>5.2057984790874513E-3</v>
      </c>
      <c r="M48" s="125">
        <v>0</v>
      </c>
      <c r="N48" s="125">
        <v>7.5565636926622035E-2</v>
      </c>
      <c r="O48" s="143">
        <v>46.651233190925858</v>
      </c>
      <c r="P48" s="140">
        <v>46.651233190925858</v>
      </c>
      <c r="Q48" s="124">
        <v>0</v>
      </c>
      <c r="R48" s="124">
        <v>0</v>
      </c>
      <c r="S48" s="126">
        <v>46.651233190925858</v>
      </c>
      <c r="T48" s="127">
        <v>0</v>
      </c>
      <c r="U48" s="128">
        <v>12.859169989685626</v>
      </c>
      <c r="V48" s="121">
        <v>59.510403180611483</v>
      </c>
      <c r="W48" s="27"/>
    </row>
    <row r="49" spans="1:23" x14ac:dyDescent="0.35">
      <c r="A49" s="25" t="s">
        <v>57</v>
      </c>
      <c r="B49" s="32" t="s">
        <v>67</v>
      </c>
      <c r="C49" s="125">
        <v>0.37591874234381378</v>
      </c>
      <c r="D49" s="125">
        <v>8.893046228717056</v>
      </c>
      <c r="E49" s="125">
        <v>3.7407065479609751</v>
      </c>
      <c r="F49" s="124">
        <v>0</v>
      </c>
      <c r="G49" s="124">
        <v>0</v>
      </c>
      <c r="H49" s="124">
        <v>0</v>
      </c>
      <c r="I49" s="124">
        <v>0</v>
      </c>
      <c r="J49" s="124">
        <v>3.7407065479609751</v>
      </c>
      <c r="K49" s="124">
        <v>0</v>
      </c>
      <c r="L49" s="125">
        <v>0</v>
      </c>
      <c r="M49" s="125">
        <v>0</v>
      </c>
      <c r="N49" s="125">
        <v>0</v>
      </c>
      <c r="O49" s="143">
        <v>13.124140368212949</v>
      </c>
      <c r="P49" s="140">
        <v>10.946245306484553</v>
      </c>
      <c r="Q49" s="124">
        <v>0</v>
      </c>
      <c r="R49" s="124">
        <v>2.1778950617283952</v>
      </c>
      <c r="S49" s="126">
        <v>10.946245306484553</v>
      </c>
      <c r="T49" s="127">
        <v>0</v>
      </c>
      <c r="U49" s="128">
        <v>15.187566580750239</v>
      </c>
      <c r="V49" s="121">
        <v>26.133811887234792</v>
      </c>
      <c r="W49" s="27"/>
    </row>
    <row r="50" spans="1:23" x14ac:dyDescent="0.35">
      <c r="A50" s="25" t="s">
        <v>58</v>
      </c>
      <c r="B50" s="32" t="s">
        <v>67</v>
      </c>
      <c r="C50" s="125">
        <v>0</v>
      </c>
      <c r="D50" s="125">
        <v>0</v>
      </c>
      <c r="E50" s="125">
        <v>0</v>
      </c>
      <c r="F50" s="124">
        <v>0</v>
      </c>
      <c r="G50" s="124">
        <v>0</v>
      </c>
      <c r="H50" s="124">
        <v>0</v>
      </c>
      <c r="I50" s="124">
        <v>0</v>
      </c>
      <c r="J50" s="124">
        <v>0</v>
      </c>
      <c r="K50" s="124">
        <v>0</v>
      </c>
      <c r="L50" s="125">
        <v>0</v>
      </c>
      <c r="M50" s="125">
        <v>1.1574395448079657</v>
      </c>
      <c r="N50" s="125">
        <v>17.444628519509401</v>
      </c>
      <c r="O50" s="143">
        <v>7.5465455463452136</v>
      </c>
      <c r="P50" s="140">
        <v>7.5465455463452136</v>
      </c>
      <c r="Q50" s="124">
        <v>0</v>
      </c>
      <c r="R50" s="124">
        <v>0</v>
      </c>
      <c r="S50" s="126">
        <v>7.5465455463452136</v>
      </c>
      <c r="T50" s="127">
        <v>0</v>
      </c>
      <c r="U50" s="128">
        <v>18.602068064317365</v>
      </c>
      <c r="V50" s="121">
        <v>26.148613610662579</v>
      </c>
      <c r="W50" s="27"/>
    </row>
    <row r="51" spans="1:23" ht="15" thickBot="1" x14ac:dyDescent="0.4">
      <c r="A51" s="42" t="s">
        <v>73</v>
      </c>
      <c r="B51" s="43" t="s">
        <v>67</v>
      </c>
      <c r="C51" s="130">
        <v>118.12200674808682</v>
      </c>
      <c r="D51" s="130">
        <v>805.30965256889795</v>
      </c>
      <c r="E51" s="130">
        <v>22.233822466606771</v>
      </c>
      <c r="F51" s="129">
        <v>0.28305220117932406</v>
      </c>
      <c r="G51" s="129">
        <v>0.45890472860076625</v>
      </c>
      <c r="H51" s="129">
        <v>3.8198987487868203</v>
      </c>
      <c r="I51" s="129">
        <v>1.2017172286714575</v>
      </c>
      <c r="J51" s="129">
        <v>14.268739692456972</v>
      </c>
      <c r="K51" s="129">
        <v>2.2015098669114277</v>
      </c>
      <c r="L51" s="130">
        <v>0.46607528841812906</v>
      </c>
      <c r="M51" s="130">
        <v>22.522357184501381</v>
      </c>
      <c r="N51" s="130">
        <v>25.593813229857691</v>
      </c>
      <c r="O51" s="154">
        <v>5572.4982067905312</v>
      </c>
      <c r="P51" s="141">
        <v>5499.7268649897424</v>
      </c>
      <c r="Q51" s="129">
        <v>0</v>
      </c>
      <c r="R51" s="129">
        <v>72.771341800788576</v>
      </c>
      <c r="S51" s="131">
        <v>5499.7268649897424</v>
      </c>
      <c r="T51" s="132">
        <v>0</v>
      </c>
      <c r="U51" s="133">
        <v>1067.0190692871572</v>
      </c>
      <c r="V51" s="121">
        <v>6566.7459342768998</v>
      </c>
      <c r="W51" s="27"/>
    </row>
    <row r="52" spans="1:23" x14ac:dyDescent="0.35">
      <c r="A52" s="120"/>
      <c r="B52" s="120"/>
      <c r="C52" s="121"/>
      <c r="D52" s="121"/>
      <c r="E52" s="121"/>
      <c r="F52" s="122"/>
      <c r="G52" s="122"/>
      <c r="H52" s="122"/>
      <c r="I52" s="122"/>
      <c r="J52" s="122"/>
      <c r="K52" s="122"/>
      <c r="L52" s="121"/>
      <c r="M52" s="121"/>
      <c r="N52" s="121"/>
      <c r="O52" s="121"/>
      <c r="P52" s="122"/>
      <c r="Q52" s="122"/>
      <c r="R52" s="122"/>
      <c r="S52" s="121"/>
      <c r="T52" s="121"/>
      <c r="U52" s="121"/>
      <c r="V52" s="121"/>
      <c r="W52" s="27"/>
    </row>
    <row r="53" spans="1:23" ht="15.5" x14ac:dyDescent="0.35">
      <c r="A53" s="164" t="s">
        <v>182</v>
      </c>
      <c r="B53" s="165"/>
      <c r="C53" s="166">
        <f>SUM(C5:C51)</f>
        <v>120298.51899999997</v>
      </c>
      <c r="D53" s="166">
        <f t="shared" ref="D53:V53" si="0">SUM(D5:D51)</f>
        <v>112720.08300000001</v>
      </c>
      <c r="E53" s="166">
        <f t="shared" si="0"/>
        <v>10709.78690861575</v>
      </c>
      <c r="F53" s="167">
        <f t="shared" si="0"/>
        <v>4266.3799999999992</v>
      </c>
      <c r="G53" s="167">
        <f t="shared" si="0"/>
        <v>1671.8700000000003</v>
      </c>
      <c r="H53" s="167">
        <f t="shared" si="0"/>
        <v>2339.1099999999997</v>
      </c>
      <c r="I53" s="167">
        <f t="shared" si="0"/>
        <v>269.26999999999992</v>
      </c>
      <c r="J53" s="167">
        <f t="shared" si="0"/>
        <v>1831.0969086157465</v>
      </c>
      <c r="K53" s="167">
        <f t="shared" si="0"/>
        <v>332.06</v>
      </c>
      <c r="L53" s="166">
        <f t="shared" si="0"/>
        <v>850.15899999999976</v>
      </c>
      <c r="M53" s="166">
        <f t="shared" si="0"/>
        <v>4386.1969999999983</v>
      </c>
      <c r="N53" s="166">
        <f t="shared" si="0"/>
        <v>2851.2119999999995</v>
      </c>
      <c r="O53" s="166">
        <f t="shared" si="0"/>
        <v>37891.299000000006</v>
      </c>
      <c r="P53" s="167">
        <f t="shared" si="0"/>
        <v>36101.506999999991</v>
      </c>
      <c r="Q53" s="167">
        <f t="shared" si="0"/>
        <v>49.100000000000009</v>
      </c>
      <c r="R53" s="167">
        <f t="shared" si="0"/>
        <v>1740.6919999999998</v>
      </c>
      <c r="S53" s="166">
        <f t="shared" si="0"/>
        <v>252349.59503956517</v>
      </c>
      <c r="T53" s="168">
        <f t="shared" si="0"/>
        <v>5650.5640917738665</v>
      </c>
      <c r="U53" s="169">
        <f t="shared" si="0"/>
        <v>31707.096777276678</v>
      </c>
      <c r="V53" s="166">
        <f t="shared" si="0"/>
        <v>289707.25590861565</v>
      </c>
      <c r="W53" s="27"/>
    </row>
    <row r="54" spans="1:23" x14ac:dyDescent="0.35">
      <c r="A54" s="158" t="s">
        <v>74</v>
      </c>
      <c r="B54" s="159">
        <v>1</v>
      </c>
      <c r="C54" s="160">
        <v>115924.88379801139</v>
      </c>
      <c r="D54" s="160">
        <v>96447.070341336585</v>
      </c>
      <c r="E54" s="160">
        <v>8662.9305044507037</v>
      </c>
      <c r="F54" s="161">
        <v>3364.7511625874135</v>
      </c>
      <c r="G54" s="161">
        <v>1642.8182342900859</v>
      </c>
      <c r="H54" s="161">
        <v>2161.9557986612049</v>
      </c>
      <c r="I54" s="161">
        <v>183.17355959093419</v>
      </c>
      <c r="J54" s="161">
        <v>1005.5574373721532</v>
      </c>
      <c r="K54" s="161">
        <v>304.67431194891037</v>
      </c>
      <c r="L54" s="160">
        <v>796.9290517187959</v>
      </c>
      <c r="M54" s="160">
        <v>3910.9601908545469</v>
      </c>
      <c r="N54" s="160">
        <v>2747.800555899008</v>
      </c>
      <c r="O54" s="160">
        <v>23859.020597294148</v>
      </c>
      <c r="P54" s="161">
        <v>22416.685079645889</v>
      </c>
      <c r="Q54" s="161">
        <v>44.20621160377906</v>
      </c>
      <c r="R54" s="161">
        <v>1398.1293060444805</v>
      </c>
      <c r="S54" s="121">
        <f>SUM(C54:E54,L54:O54)</f>
        <v>252349.59503956517</v>
      </c>
      <c r="T54" s="121"/>
      <c r="U54" s="121"/>
      <c r="V54" s="121">
        <f>SUM(S54:U54)</f>
        <v>252349.59503956517</v>
      </c>
      <c r="W54" s="27"/>
    </row>
    <row r="55" spans="1:23" x14ac:dyDescent="0.35">
      <c r="A55" s="170" t="s">
        <v>77</v>
      </c>
      <c r="B55" s="171">
        <v>2</v>
      </c>
      <c r="C55" s="172">
        <v>897.07438437255291</v>
      </c>
      <c r="D55" s="172">
        <v>1975.8391743242098</v>
      </c>
      <c r="E55" s="172">
        <v>1576.4727174807074</v>
      </c>
      <c r="F55" s="173">
        <v>808.32865959442302</v>
      </c>
      <c r="G55" s="173">
        <v>6.0449268142291945</v>
      </c>
      <c r="H55" s="173">
        <v>90.88245450812704</v>
      </c>
      <c r="I55" s="173">
        <v>58.815176948590384</v>
      </c>
      <c r="J55" s="173">
        <v>590.45705176332854</v>
      </c>
      <c r="K55" s="173">
        <v>21.944447852009326</v>
      </c>
      <c r="L55" s="172">
        <v>0</v>
      </c>
      <c r="M55" s="172">
        <v>253.53646631092295</v>
      </c>
      <c r="N55" s="172">
        <v>0</v>
      </c>
      <c r="O55" s="172">
        <v>947.64134928547298</v>
      </c>
      <c r="P55" s="173">
        <v>881.38824747905733</v>
      </c>
      <c r="Q55" s="173">
        <v>0.12034903671748615</v>
      </c>
      <c r="R55" s="173">
        <v>66.132752769698143</v>
      </c>
      <c r="S55" s="121"/>
      <c r="T55" s="163">
        <f>SUM(C55:E55,L55:O55)</f>
        <v>5650.5640917738656</v>
      </c>
      <c r="U55" s="121"/>
      <c r="V55" s="163">
        <f t="shared" ref="V55:V56" si="1">SUM(S55:U55)</f>
        <v>5650.5640917738656</v>
      </c>
      <c r="W55" s="27"/>
    </row>
    <row r="56" spans="1:23" x14ac:dyDescent="0.35">
      <c r="A56" s="174" t="s">
        <v>78</v>
      </c>
      <c r="B56" s="175">
        <v>3</v>
      </c>
      <c r="C56" s="176">
        <v>3476.5608176160454</v>
      </c>
      <c r="D56" s="176">
        <v>14297.173484339197</v>
      </c>
      <c r="E56" s="176">
        <v>470.38368668433651</v>
      </c>
      <c r="F56" s="177">
        <v>93.30017781816295</v>
      </c>
      <c r="G56" s="177">
        <v>23.006838895685384</v>
      </c>
      <c r="H56" s="177">
        <v>86.271746830668008</v>
      </c>
      <c r="I56" s="177">
        <v>27.281263460475401</v>
      </c>
      <c r="J56" s="177">
        <v>235.08241948026449</v>
      </c>
      <c r="K56" s="177">
        <v>5.4412401990802692</v>
      </c>
      <c r="L56" s="176">
        <v>53.229948281204202</v>
      </c>
      <c r="M56" s="176">
        <v>221.70034283452949</v>
      </c>
      <c r="N56" s="176">
        <v>103.41144410099196</v>
      </c>
      <c r="O56" s="176">
        <v>13084.637053420378</v>
      </c>
      <c r="P56" s="177">
        <v>12803.433672875053</v>
      </c>
      <c r="Q56" s="177">
        <v>4.7734393595034561</v>
      </c>
      <c r="R56" s="177">
        <v>276.42994118582152</v>
      </c>
      <c r="S56" s="121"/>
      <c r="T56" s="121"/>
      <c r="U56" s="162">
        <f>SUM(C56:E56,L56:O56)</f>
        <v>31707.096777276685</v>
      </c>
      <c r="V56" s="162">
        <f t="shared" si="1"/>
        <v>31707.096777276685</v>
      </c>
      <c r="W56" s="27"/>
    </row>
    <row r="57" spans="1:23" x14ac:dyDescent="0.35">
      <c r="A57" s="123"/>
      <c r="B57" s="120"/>
      <c r="C57" s="121"/>
      <c r="D57" s="121"/>
      <c r="E57" s="121"/>
      <c r="F57" s="122"/>
      <c r="G57" s="122"/>
      <c r="H57" s="122"/>
      <c r="I57" s="122"/>
      <c r="J57" s="122"/>
      <c r="K57" s="122"/>
      <c r="L57" s="121"/>
      <c r="M57" s="121"/>
      <c r="N57" s="121"/>
      <c r="O57" s="121"/>
      <c r="P57" s="122"/>
      <c r="Q57" s="122"/>
      <c r="R57" s="122"/>
      <c r="S57" s="121"/>
      <c r="T57" s="121"/>
      <c r="U57" s="121"/>
      <c r="V57" s="121"/>
      <c r="W57" s="27"/>
    </row>
    <row r="58" spans="1:23" ht="28.5" x14ac:dyDescent="0.35">
      <c r="A58" s="46" t="s">
        <v>141</v>
      </c>
      <c r="B58" s="120"/>
      <c r="C58" s="121"/>
      <c r="D58" s="121"/>
      <c r="E58" s="121"/>
      <c r="F58" s="122"/>
      <c r="G58" s="122"/>
      <c r="H58" s="122"/>
      <c r="I58" s="122"/>
      <c r="J58" s="122"/>
      <c r="K58" s="122"/>
      <c r="L58" s="121"/>
      <c r="M58" s="121"/>
      <c r="N58" s="121"/>
      <c r="O58" s="121"/>
      <c r="P58" s="122"/>
      <c r="Q58" s="122"/>
      <c r="R58" s="122"/>
      <c r="S58" s="121"/>
      <c r="T58" s="121"/>
      <c r="U58" s="121"/>
      <c r="V58" s="121"/>
      <c r="W58" s="27"/>
    </row>
    <row r="59" spans="1:23" x14ac:dyDescent="0.35">
      <c r="A59" s="120" t="s">
        <v>4</v>
      </c>
      <c r="B59" s="120" t="s">
        <v>75</v>
      </c>
      <c r="C59" s="121">
        <v>118052.21411141922</v>
      </c>
      <c r="D59" s="121">
        <v>100778.6173681026</v>
      </c>
      <c r="E59" s="121">
        <v>265.56201293034911</v>
      </c>
      <c r="F59" s="122">
        <v>47.257154425409965</v>
      </c>
      <c r="G59" s="122">
        <v>15.909114304158022</v>
      </c>
      <c r="H59" s="122">
        <v>54.401825887247597</v>
      </c>
      <c r="I59" s="122">
        <v>21.355041090842082</v>
      </c>
      <c r="J59" s="122">
        <v>126.02351693876736</v>
      </c>
      <c r="K59" s="122">
        <v>0.61536028392408104</v>
      </c>
      <c r="L59" s="121">
        <v>27.338684182189663</v>
      </c>
      <c r="M59" s="121">
        <v>116.18609056441599</v>
      </c>
      <c r="N59" s="121">
        <v>27.719959433233484</v>
      </c>
      <c r="O59" s="121">
        <v>12481.110425472098</v>
      </c>
      <c r="P59" s="122">
        <v>12399.569728988827</v>
      </c>
      <c r="Q59" s="122">
        <v>4.0444464249353151</v>
      </c>
      <c r="R59" s="122">
        <v>77.49625005833758</v>
      </c>
      <c r="S59" s="121">
        <v>213681.2524824891</v>
      </c>
      <c r="T59" s="121">
        <v>2872.9135586967632</v>
      </c>
      <c r="U59" s="121">
        <v>15194.582610918231</v>
      </c>
      <c r="V59" s="121">
        <v>231748.74865210406</v>
      </c>
      <c r="W59" s="27"/>
    </row>
    <row r="60" spans="1:23" x14ac:dyDescent="0.35">
      <c r="A60" s="120" t="s">
        <v>5</v>
      </c>
      <c r="B60" s="120" t="s">
        <v>75</v>
      </c>
      <c r="C60" s="121">
        <v>1394.0695551469275</v>
      </c>
      <c r="D60" s="121">
        <v>6427.2816220789946</v>
      </c>
      <c r="E60" s="121">
        <v>10279.683219010269</v>
      </c>
      <c r="F60" s="122">
        <v>4186.2986171862067</v>
      </c>
      <c r="G60" s="122">
        <v>1651.8889459633622</v>
      </c>
      <c r="H60" s="122">
        <v>2263.181048466874</v>
      </c>
      <c r="I60" s="122">
        <v>242.98801750506726</v>
      </c>
      <c r="J60" s="122">
        <v>1608.3495176418076</v>
      </c>
      <c r="K60" s="122">
        <v>326.97707224694801</v>
      </c>
      <c r="L60" s="121">
        <v>16.598260652915112</v>
      </c>
      <c r="M60" s="121">
        <v>37.659237902304803</v>
      </c>
      <c r="N60" s="121">
        <v>29.126205633672388</v>
      </c>
      <c r="O60" s="121">
        <v>9153.8322259724682</v>
      </c>
      <c r="P60" s="122">
        <v>9052.2354277480899</v>
      </c>
      <c r="Q60" s="122">
        <v>44.547559642492551</v>
      </c>
      <c r="R60" s="122">
        <v>57.0492385818863</v>
      </c>
      <c r="S60" s="121">
        <v>16682.422645375354</v>
      </c>
      <c r="T60" s="121">
        <v>1576.5930665174249</v>
      </c>
      <c r="U60" s="121">
        <v>9079.2346145047704</v>
      </c>
      <c r="V60" s="121">
        <v>27338.250326397552</v>
      </c>
      <c r="W60" s="27"/>
    </row>
    <row r="61" spans="1:23" x14ac:dyDescent="0.35">
      <c r="A61" s="120" t="s">
        <v>61</v>
      </c>
      <c r="B61" s="120" t="s">
        <v>75</v>
      </c>
      <c r="C61" s="121">
        <v>580.31427087863085</v>
      </c>
      <c r="D61" s="121">
        <v>3987.1677122961501</v>
      </c>
      <c r="E61" s="121">
        <v>9525.6295482907535</v>
      </c>
      <c r="F61" s="122">
        <v>4162.7233771636993</v>
      </c>
      <c r="G61" s="122">
        <v>1648.0282969588563</v>
      </c>
      <c r="H61" s="122">
        <v>2183.5816896704714</v>
      </c>
      <c r="I61" s="122">
        <v>215.26318046803021</v>
      </c>
      <c r="J61" s="122">
        <v>1295.8123700147535</v>
      </c>
      <c r="K61" s="122">
        <v>20.220634014943109</v>
      </c>
      <c r="L61" s="121">
        <v>11.971385290812291</v>
      </c>
      <c r="M61" s="121">
        <v>29.338713853165967</v>
      </c>
      <c r="N61" s="121">
        <v>8.7960848081809697</v>
      </c>
      <c r="O61" s="121">
        <v>1743.6104493440273</v>
      </c>
      <c r="P61" s="122">
        <v>1743.5200227561866</v>
      </c>
      <c r="Q61" s="122">
        <v>2.4500998003992022E-2</v>
      </c>
      <c r="R61" s="122">
        <v>6.5925589836660636E-2</v>
      </c>
      <c r="S61" s="121">
        <v>8975.1407358231681</v>
      </c>
      <c r="T61" s="121">
        <v>1217.0593367965548</v>
      </c>
      <c r="U61" s="121">
        <v>5694.6280921419984</v>
      </c>
      <c r="V61" s="121">
        <v>15886.828164761719</v>
      </c>
      <c r="W61" s="27"/>
    </row>
    <row r="62" spans="1:23" x14ac:dyDescent="0.35">
      <c r="A62" s="120" t="s">
        <v>19</v>
      </c>
      <c r="B62" s="120" t="s">
        <v>75</v>
      </c>
      <c r="C62" s="121">
        <v>321.30754243579167</v>
      </c>
      <c r="D62" s="121">
        <v>2531.5882651140414</v>
      </c>
      <c r="E62" s="121">
        <v>93.218762938484673</v>
      </c>
      <c r="F62" s="122">
        <v>24.828827416097578</v>
      </c>
      <c r="G62" s="122">
        <v>2.5407632724459854</v>
      </c>
      <c r="H62" s="122">
        <v>8.5684430948720536</v>
      </c>
      <c r="I62" s="122">
        <v>3.3927920766537674</v>
      </c>
      <c r="J62" s="122">
        <v>51.621879476198799</v>
      </c>
      <c r="K62" s="122">
        <v>2.2660576022164887</v>
      </c>
      <c r="L62" s="121">
        <v>805.57611299369933</v>
      </c>
      <c r="M62" s="121">
        <v>4206.9287668885881</v>
      </c>
      <c r="N62" s="121">
        <v>2747.800555899008</v>
      </c>
      <c r="O62" s="121">
        <v>1532.0797148726815</v>
      </c>
      <c r="P62" s="122">
        <v>1517.601036079192</v>
      </c>
      <c r="Q62" s="122">
        <v>6.0605709019237862E-2</v>
      </c>
      <c r="R62" s="122">
        <v>14.418073084470084</v>
      </c>
      <c r="S62" s="121">
        <v>7455.689798472351</v>
      </c>
      <c r="T62" s="121">
        <v>1134.9247137899802</v>
      </c>
      <c r="U62" s="121">
        <v>3647.885208879964</v>
      </c>
      <c r="V62" s="121">
        <v>12238.499721142296</v>
      </c>
      <c r="W62" s="27"/>
    </row>
    <row r="63" spans="1:23" x14ac:dyDescent="0.35">
      <c r="A63" s="120" t="s">
        <v>2</v>
      </c>
      <c r="B63" s="120" t="s">
        <v>65</v>
      </c>
      <c r="C63" s="121">
        <v>116834.13435587348</v>
      </c>
      <c r="D63" s="121">
        <v>101943.85885334037</v>
      </c>
      <c r="E63" s="121">
        <v>8643.0327787250717</v>
      </c>
      <c r="F63" s="122">
        <v>3432.729890198294</v>
      </c>
      <c r="G63" s="122">
        <v>1661.7910225525054</v>
      </c>
      <c r="H63" s="122">
        <v>2223.8718884662021</v>
      </c>
      <c r="I63" s="122">
        <v>206.92062329095265</v>
      </c>
      <c r="J63" s="122">
        <v>1097.265630037554</v>
      </c>
      <c r="K63" s="122">
        <v>20.453724179564269</v>
      </c>
      <c r="L63" s="121">
        <v>842.57250712219411</v>
      </c>
      <c r="M63" s="121">
        <v>4315.7120042111492</v>
      </c>
      <c r="N63" s="121">
        <v>2778.2776839283047</v>
      </c>
      <c r="O63" s="121">
        <v>13774.275532043506</v>
      </c>
      <c r="P63" s="122">
        <v>13684.821920354108</v>
      </c>
      <c r="Q63" s="122">
        <v>4.0070481419385846</v>
      </c>
      <c r="R63" s="122">
        <v>85.446563547459135</v>
      </c>
      <c r="S63" s="121">
        <v>228136.21414931453</v>
      </c>
      <c r="T63" s="121">
        <v>1291.6964154031782</v>
      </c>
      <c r="U63" s="121">
        <v>19703.953150526369</v>
      </c>
      <c r="V63" s="121">
        <v>249131.86371524411</v>
      </c>
      <c r="W63" s="27"/>
    </row>
    <row r="64" spans="1:23" x14ac:dyDescent="0.35">
      <c r="A64" s="120" t="s">
        <v>3</v>
      </c>
      <c r="B64" s="120" t="s">
        <v>67</v>
      </c>
      <c r="C64" s="121">
        <v>3464.3846441265191</v>
      </c>
      <c r="D64" s="121">
        <v>10776.224146659608</v>
      </c>
      <c r="E64" s="121">
        <v>2066.754129890674</v>
      </c>
      <c r="F64" s="122">
        <v>833.65010980170598</v>
      </c>
      <c r="G64" s="122">
        <v>10.078977447494696</v>
      </c>
      <c r="H64" s="122">
        <v>115.23811153379805</v>
      </c>
      <c r="I64" s="122">
        <v>62.349376709047348</v>
      </c>
      <c r="J64" s="122">
        <v>733.83127857819227</v>
      </c>
      <c r="K64" s="122">
        <v>311.60627582043566</v>
      </c>
      <c r="L64" s="121">
        <v>7.5864928778058021</v>
      </c>
      <c r="M64" s="121">
        <v>70.484995788850043</v>
      </c>
      <c r="N64" s="121">
        <v>72.934316071695221</v>
      </c>
      <c r="O64" s="121">
        <v>24117.0234679565</v>
      </c>
      <c r="P64" s="122">
        <v>22416.685079645897</v>
      </c>
      <c r="Q64" s="122">
        <v>45.092951858061419</v>
      </c>
      <c r="R64" s="122">
        <v>1655.2454364525408</v>
      </c>
      <c r="S64" s="121">
        <v>24213.380890250661</v>
      </c>
      <c r="T64" s="121">
        <v>4358.8676763706871</v>
      </c>
      <c r="U64" s="121">
        <v>12003.143626750303</v>
      </c>
      <c r="V64" s="121">
        <v>40575.392193371648</v>
      </c>
      <c r="W64" s="27"/>
    </row>
    <row r="65" spans="1:23" x14ac:dyDescent="0.35">
      <c r="A65" s="120" t="s">
        <v>9</v>
      </c>
      <c r="B65" s="120" t="s">
        <v>65</v>
      </c>
      <c r="C65" s="121">
        <v>116076.71215065912</v>
      </c>
      <c r="D65" s="121">
        <v>96447.07034133657</v>
      </c>
      <c r="E65" s="121">
        <v>236.30045532690465</v>
      </c>
      <c r="F65" s="122">
        <v>43.149900194782425</v>
      </c>
      <c r="G65" s="122">
        <v>14.712199836254175</v>
      </c>
      <c r="H65" s="122">
        <v>51.454347460734382</v>
      </c>
      <c r="I65" s="122">
        <v>19.024047060991339</v>
      </c>
      <c r="J65" s="122">
        <v>107.34460049021826</v>
      </c>
      <c r="K65" s="122">
        <v>0.61536028392408104</v>
      </c>
      <c r="L65" s="121">
        <v>26.34994987884842</v>
      </c>
      <c r="M65" s="121">
        <v>84.16000807030693</v>
      </c>
      <c r="N65" s="121">
        <v>26.948892152359857</v>
      </c>
      <c r="O65" s="121">
        <v>11165.155892155768</v>
      </c>
      <c r="P65" s="122">
        <v>11090.2713858477</v>
      </c>
      <c r="Q65" s="122">
        <v>3.9219414349153556</v>
      </c>
      <c r="R65" s="122">
        <v>70.962564873152402</v>
      </c>
      <c r="S65" s="121">
        <v>212371.95413934797</v>
      </c>
      <c r="T65" s="121">
        <v>151.82835264771435</v>
      </c>
      <c r="U65" s="121">
        <v>11538.915197584189</v>
      </c>
      <c r="V65" s="121">
        <v>224062.69768957989</v>
      </c>
      <c r="W65" s="27"/>
    </row>
    <row r="66" spans="1:23" x14ac:dyDescent="0.35">
      <c r="A66" s="120" t="s">
        <v>68</v>
      </c>
      <c r="B66" s="120" t="s">
        <v>65</v>
      </c>
      <c r="C66" s="121">
        <v>436.11466277857249</v>
      </c>
      <c r="D66" s="121">
        <v>2965.200246889754</v>
      </c>
      <c r="E66" s="121">
        <v>8313.5135604596817</v>
      </c>
      <c r="F66" s="122">
        <v>3364.751162587414</v>
      </c>
      <c r="G66" s="122">
        <v>1644.5380594438052</v>
      </c>
      <c r="H66" s="122">
        <v>2163.8490979105954</v>
      </c>
      <c r="I66" s="122">
        <v>184.50378415330755</v>
      </c>
      <c r="J66" s="122">
        <v>938.29915007113698</v>
      </c>
      <c r="K66" s="122">
        <v>17.572306293423701</v>
      </c>
      <c r="L66" s="121">
        <v>10.646444249646308</v>
      </c>
      <c r="M66" s="121">
        <v>24.623229252254241</v>
      </c>
      <c r="N66" s="121">
        <v>3.5282358769368667</v>
      </c>
      <c r="O66" s="121">
        <v>1077.0399250150583</v>
      </c>
      <c r="P66" s="122">
        <v>1076.9494984272176</v>
      </c>
      <c r="Q66" s="122">
        <v>2.4500998003992022E-2</v>
      </c>
      <c r="R66" s="122">
        <v>6.5925589836660636E-2</v>
      </c>
      <c r="S66" s="121">
        <v>8308.5702114941996</v>
      </c>
      <c r="T66" s="121">
        <v>4.9433489654835867</v>
      </c>
      <c r="U66" s="121">
        <v>4517.1527440622231</v>
      </c>
      <c r="V66" s="121">
        <v>12830.666304521905</v>
      </c>
      <c r="W66" s="27"/>
    </row>
    <row r="67" spans="1:23" x14ac:dyDescent="0.35">
      <c r="A67" s="120" t="s">
        <v>69</v>
      </c>
      <c r="B67" s="120" t="s">
        <v>67</v>
      </c>
      <c r="C67" s="121">
        <v>1975.5019607600966</v>
      </c>
      <c r="D67" s="121">
        <v>4331.5470267660221</v>
      </c>
      <c r="E67" s="121">
        <v>29.261557603444466</v>
      </c>
      <c r="F67" s="122">
        <v>4.1072542306275368</v>
      </c>
      <c r="G67" s="122">
        <v>1.1969144679038461</v>
      </c>
      <c r="H67" s="122">
        <v>2.9474784265132135</v>
      </c>
      <c r="I67" s="122">
        <v>2.3309940298507459</v>
      </c>
      <c r="J67" s="122">
        <v>18.678916448549124</v>
      </c>
      <c r="K67" s="122">
        <v>0</v>
      </c>
      <c r="L67" s="121">
        <v>0.98873430334124446</v>
      </c>
      <c r="M67" s="121">
        <v>32.026082494109048</v>
      </c>
      <c r="N67" s="121">
        <v>0.77106728087362619</v>
      </c>
      <c r="O67" s="121">
        <v>1315.9545333163312</v>
      </c>
      <c r="P67" s="122">
        <v>1309.298343141126</v>
      </c>
      <c r="Q67" s="122">
        <v>0.12250499001996008</v>
      </c>
      <c r="R67" s="122">
        <v>6.5336851851851847</v>
      </c>
      <c r="S67" s="121">
        <v>1309.298343141126</v>
      </c>
      <c r="T67" s="121">
        <v>2721.0852060490488</v>
      </c>
      <c r="U67" s="121">
        <v>3655.6674133340439</v>
      </c>
      <c r="V67" s="121">
        <v>7686.0509625242175</v>
      </c>
      <c r="W67" s="27"/>
    </row>
    <row r="68" spans="1:23" x14ac:dyDescent="0.35">
      <c r="A68" s="120" t="s">
        <v>70</v>
      </c>
      <c r="B68" s="120" t="s">
        <v>67</v>
      </c>
      <c r="C68" s="121">
        <v>957.95489236835499</v>
      </c>
      <c r="D68" s="121">
        <v>3462.0813751892415</v>
      </c>
      <c r="E68" s="121">
        <v>1966.1696585505831</v>
      </c>
      <c r="F68" s="122">
        <v>821.5474545987928</v>
      </c>
      <c r="G68" s="122">
        <v>7.3508865195569726</v>
      </c>
      <c r="H68" s="122">
        <v>99.331950556278656</v>
      </c>
      <c r="I68" s="122">
        <v>58.484233351759713</v>
      </c>
      <c r="J68" s="122">
        <v>670.05036757067069</v>
      </c>
      <c r="K68" s="122">
        <v>309.40476595352425</v>
      </c>
      <c r="L68" s="121">
        <v>5.9518164032688023</v>
      </c>
      <c r="M68" s="121">
        <v>13.036008650050563</v>
      </c>
      <c r="N68" s="121">
        <v>25.597969756735523</v>
      </c>
      <c r="O68" s="121">
        <v>8076.7923009574106</v>
      </c>
      <c r="P68" s="122">
        <v>7975.2859293208721</v>
      </c>
      <c r="Q68" s="122">
        <v>44.523058644488565</v>
      </c>
      <c r="R68" s="122">
        <v>56.98331299204964</v>
      </c>
      <c r="S68" s="121">
        <v>8373.852433881153</v>
      </c>
      <c r="T68" s="121">
        <v>1571.6497175519414</v>
      </c>
      <c r="U68" s="121">
        <v>4562.0818704425492</v>
      </c>
      <c r="V68" s="121">
        <v>14507.584021875648</v>
      </c>
      <c r="W68" s="27"/>
    </row>
    <row r="69" spans="1:23" x14ac:dyDescent="0.35">
      <c r="A69" s="120" t="s">
        <v>46</v>
      </c>
      <c r="B69" s="120" t="s">
        <v>67</v>
      </c>
      <c r="C69" s="121">
        <v>363.41204939593024</v>
      </c>
      <c r="D69" s="121">
        <v>1116.6851678140868</v>
      </c>
      <c r="E69" s="121">
        <v>19.612394148874948</v>
      </c>
      <c r="F69" s="122">
        <v>6.5302719915949714</v>
      </c>
      <c r="G69" s="122">
        <v>1.8369295464822664</v>
      </c>
      <c r="H69" s="122">
        <v>6.7504684538918935</v>
      </c>
      <c r="I69" s="122">
        <v>0.79932553897180747</v>
      </c>
      <c r="J69" s="122">
        <v>3.5660155906483229</v>
      </c>
      <c r="K69" s="122">
        <v>0.1293830272856861</v>
      </c>
      <c r="L69" s="121">
        <v>2.1679952473402881</v>
      </c>
      <c r="M69" s="121">
        <v>5.2561188700289456</v>
      </c>
      <c r="N69" s="121">
        <v>3.6134151595890547</v>
      </c>
      <c r="O69" s="121">
        <v>4602.070847313119</v>
      </c>
      <c r="P69" s="122">
        <v>4555.8929016076736</v>
      </c>
      <c r="Q69" s="122">
        <v>44.330725810157226</v>
      </c>
      <c r="R69" s="122">
        <v>1.8472198952879584</v>
      </c>
      <c r="S69" s="121">
        <v>4600.0991132114523</v>
      </c>
      <c r="T69" s="121">
        <v>0.12034903671748615</v>
      </c>
      <c r="U69" s="121">
        <v>1512.5985257007987</v>
      </c>
      <c r="V69" s="121">
        <v>6112.8179879489689</v>
      </c>
      <c r="W69" s="27"/>
    </row>
    <row r="70" spans="1:23" x14ac:dyDescent="0.35">
      <c r="A70" s="120" t="s">
        <v>12</v>
      </c>
      <c r="B70" s="120" t="s">
        <v>65</v>
      </c>
      <c r="C70" s="121">
        <v>151.82835264771435</v>
      </c>
      <c r="D70" s="121">
        <v>941.29966674855973</v>
      </c>
      <c r="E70" s="121">
        <v>50.751577362034162</v>
      </c>
      <c r="F70" s="122">
        <v>6.4848171050150585</v>
      </c>
      <c r="G70" s="122">
        <v>0.99142952906475179</v>
      </c>
      <c r="H70" s="122">
        <v>10.002201850339416</v>
      </c>
      <c r="I70" s="122">
        <v>6.1881987101529381</v>
      </c>
      <c r="J70" s="122">
        <v>27.084930167461998</v>
      </c>
      <c r="K70" s="122">
        <v>0</v>
      </c>
      <c r="L70" s="121">
        <v>13.534457763694938</v>
      </c>
      <c r="M70" s="121">
        <v>4.0501114345971443</v>
      </c>
      <c r="N70" s="121">
        <v>0</v>
      </c>
      <c r="O70" s="121">
        <v>171.02937244175897</v>
      </c>
      <c r="P70" s="122">
        <v>171.02937244175897</v>
      </c>
      <c r="Q70" s="122">
        <v>0</v>
      </c>
      <c r="R70" s="122">
        <v>0</v>
      </c>
      <c r="S70" s="121">
        <v>941.29966674855973</v>
      </c>
      <c r="T70" s="121">
        <v>151.82835264771435</v>
      </c>
      <c r="U70" s="121">
        <v>239.36551900208522</v>
      </c>
      <c r="V70" s="121">
        <v>1332.4935383983593</v>
      </c>
      <c r="W70" s="27"/>
    </row>
    <row r="71" spans="1:23" x14ac:dyDescent="0.35">
      <c r="A71" s="120" t="s">
        <v>33</v>
      </c>
      <c r="B71" s="120" t="s">
        <v>67</v>
      </c>
      <c r="C71" s="121">
        <v>3451.0138802059778</v>
      </c>
      <c r="D71" s="121">
        <v>10121.264807989475</v>
      </c>
      <c r="E71" s="121">
        <v>2062.4271306444821</v>
      </c>
      <c r="F71" s="122">
        <v>833.51123867529179</v>
      </c>
      <c r="G71" s="122">
        <v>10.039494193906179</v>
      </c>
      <c r="H71" s="122">
        <v>115.23811153379805</v>
      </c>
      <c r="I71" s="122">
        <v>62.349376709047348</v>
      </c>
      <c r="J71" s="122">
        <v>729.68263371200283</v>
      </c>
      <c r="K71" s="122">
        <v>311.60627582043566</v>
      </c>
      <c r="L71" s="121">
        <v>7.5864928778058021</v>
      </c>
      <c r="M71" s="121">
        <v>69.37690929714114</v>
      </c>
      <c r="N71" s="121">
        <v>71.370582607706979</v>
      </c>
      <c r="O71" s="121">
        <v>21149.562825469653</v>
      </c>
      <c r="P71" s="122">
        <v>20847.478698293347</v>
      </c>
      <c r="Q71" s="122">
        <v>44.967996768241058</v>
      </c>
      <c r="R71" s="122">
        <v>257.11613040806049</v>
      </c>
      <c r="S71" s="121">
        <v>21246.045202853631</v>
      </c>
      <c r="T71" s="121">
        <v>4358.8676763706871</v>
      </c>
      <c r="U71" s="121">
        <v>11327.689749867921</v>
      </c>
      <c r="V71" s="121">
        <v>36932.602629092231</v>
      </c>
      <c r="W71" s="27"/>
    </row>
    <row r="72" spans="1:23" x14ac:dyDescent="0.35">
      <c r="A72" s="27"/>
      <c r="B72" s="27"/>
      <c r="C72" s="27"/>
      <c r="D72" s="27"/>
      <c r="E72" s="27"/>
      <c r="F72" s="27"/>
      <c r="G72" s="27"/>
      <c r="H72" s="27"/>
      <c r="I72" s="27"/>
      <c r="J72" s="27"/>
      <c r="K72" s="27"/>
      <c r="L72" s="27"/>
      <c r="M72" s="27"/>
      <c r="N72" s="27"/>
      <c r="O72" s="27"/>
      <c r="P72" s="27"/>
      <c r="Q72" s="27"/>
      <c r="R72" s="27"/>
      <c r="S72" s="27"/>
      <c r="T72" s="27"/>
      <c r="U72" s="27"/>
      <c r="V72" s="27"/>
      <c r="W72" s="27"/>
    </row>
    <row r="73" spans="1:23" x14ac:dyDescent="0.35">
      <c r="A73" s="109" t="s">
        <v>177</v>
      </c>
      <c r="B73" s="27"/>
      <c r="C73" s="204"/>
      <c r="D73" s="161"/>
      <c r="E73" s="161"/>
      <c r="F73" s="161"/>
      <c r="G73" s="161"/>
      <c r="H73" s="161"/>
      <c r="I73" s="161"/>
      <c r="J73" s="161"/>
      <c r="K73" s="161"/>
      <c r="L73" s="161"/>
      <c r="M73" s="161"/>
      <c r="N73" s="161"/>
      <c r="O73" s="27"/>
      <c r="P73" s="27"/>
      <c r="Q73" s="27"/>
      <c r="R73" s="27"/>
      <c r="S73" s="27"/>
      <c r="T73" s="27"/>
      <c r="U73" s="27"/>
      <c r="V73" s="27"/>
      <c r="W73" s="27"/>
    </row>
    <row r="74" spans="1:23" x14ac:dyDescent="0.35">
      <c r="A74" s="109" t="s">
        <v>178</v>
      </c>
      <c r="B74" s="27"/>
      <c r="C74" s="27"/>
      <c r="D74" s="27"/>
      <c r="E74" s="27"/>
      <c r="F74" s="27"/>
      <c r="G74" s="27"/>
      <c r="H74" s="27"/>
      <c r="I74" s="27"/>
      <c r="J74" s="27"/>
      <c r="K74" s="27"/>
      <c r="L74" s="27"/>
      <c r="M74" s="27"/>
      <c r="N74" s="27"/>
      <c r="O74" s="27"/>
      <c r="P74" s="27"/>
      <c r="Q74" s="27"/>
      <c r="R74" s="27"/>
      <c r="S74" s="27"/>
      <c r="T74" s="27"/>
      <c r="U74" s="27"/>
      <c r="V74" s="27"/>
      <c r="W74" s="27"/>
    </row>
    <row r="75" spans="1:23" x14ac:dyDescent="0.35">
      <c r="A75" s="116" t="s">
        <v>179</v>
      </c>
      <c r="B75" s="27"/>
      <c r="C75" s="27"/>
      <c r="D75" s="27"/>
      <c r="E75" s="27"/>
      <c r="F75" s="27"/>
      <c r="G75" s="27"/>
      <c r="H75" s="27"/>
      <c r="I75" s="27"/>
      <c r="J75" s="27"/>
      <c r="K75" s="27"/>
      <c r="L75" s="27"/>
      <c r="M75" s="27"/>
      <c r="N75" s="27"/>
      <c r="O75" s="27"/>
      <c r="P75" s="27"/>
      <c r="Q75" s="27"/>
      <c r="R75" s="27"/>
      <c r="S75" s="27"/>
      <c r="T75" s="27"/>
      <c r="U75" s="27"/>
      <c r="V75" s="27"/>
      <c r="W75" s="27"/>
    </row>
    <row r="76" spans="1:23" x14ac:dyDescent="0.35">
      <c r="A76" s="117" t="s">
        <v>180</v>
      </c>
      <c r="B76" s="27"/>
      <c r="C76" s="27"/>
      <c r="D76" s="27"/>
      <c r="E76" s="27"/>
      <c r="F76" s="27"/>
      <c r="G76" s="27"/>
      <c r="H76" s="27"/>
      <c r="I76" s="27"/>
      <c r="J76" s="27"/>
      <c r="K76" s="27"/>
      <c r="L76" s="27"/>
      <c r="M76" s="27"/>
      <c r="N76" s="27"/>
      <c r="O76" s="27"/>
      <c r="P76" s="27"/>
      <c r="Q76" s="27"/>
      <c r="R76" s="27"/>
      <c r="S76" s="27"/>
      <c r="T76" s="27"/>
      <c r="U76" s="27"/>
      <c r="V76" s="27"/>
      <c r="W76" s="27"/>
    </row>
    <row r="77" spans="1:23" x14ac:dyDescent="0.35">
      <c r="A77" s="113"/>
      <c r="B77" s="27"/>
      <c r="C77" s="27"/>
      <c r="D77" s="27"/>
      <c r="E77" s="27"/>
      <c r="F77" s="27"/>
      <c r="G77" s="27"/>
      <c r="H77" s="27"/>
      <c r="I77" s="27"/>
      <c r="J77" s="27"/>
      <c r="K77" s="27"/>
      <c r="L77" s="27"/>
      <c r="M77" s="27"/>
      <c r="N77" s="27"/>
      <c r="O77" s="27"/>
      <c r="P77" s="27"/>
      <c r="Q77" s="27"/>
      <c r="R77" s="27"/>
      <c r="S77" s="27"/>
      <c r="T77" s="27"/>
      <c r="U77" s="27"/>
      <c r="V77" s="27"/>
      <c r="W77" s="27"/>
    </row>
    <row r="78" spans="1:23" x14ac:dyDescent="0.35">
      <c r="A78" s="27" t="s">
        <v>131</v>
      </c>
      <c r="B78" s="27"/>
      <c r="C78" s="27"/>
      <c r="D78" s="27"/>
      <c r="E78" s="27"/>
      <c r="F78" s="27"/>
      <c r="G78" s="27"/>
      <c r="H78" s="27"/>
      <c r="I78" s="27"/>
      <c r="J78" s="27"/>
      <c r="K78" s="27"/>
      <c r="L78" s="27"/>
      <c r="M78" s="27"/>
      <c r="N78" s="27"/>
      <c r="O78" s="27"/>
      <c r="P78" s="27"/>
      <c r="Q78" s="27"/>
      <c r="R78" s="27"/>
      <c r="S78" s="27"/>
      <c r="T78" s="27"/>
      <c r="U78" s="27"/>
      <c r="V78" s="27"/>
      <c r="W78" s="27"/>
    </row>
    <row r="79" spans="1:23" x14ac:dyDescent="0.35">
      <c r="A79" s="27" t="s">
        <v>132</v>
      </c>
      <c r="B79" s="27"/>
      <c r="C79" s="27"/>
      <c r="D79" s="27"/>
      <c r="E79" s="27"/>
      <c r="F79" s="27"/>
      <c r="G79" s="27"/>
      <c r="H79" s="27"/>
      <c r="I79" s="27"/>
      <c r="J79" s="27"/>
      <c r="K79" s="27"/>
      <c r="L79" s="27"/>
      <c r="M79" s="27"/>
      <c r="N79" s="27"/>
      <c r="O79" s="27"/>
      <c r="P79" s="27"/>
      <c r="Q79" s="27"/>
      <c r="R79" s="27"/>
      <c r="S79" s="27"/>
      <c r="T79" s="27"/>
      <c r="U79" s="27"/>
      <c r="V79" s="27"/>
      <c r="W79" s="27"/>
    </row>
    <row r="80" spans="1:23" x14ac:dyDescent="0.35">
      <c r="A80" s="27" t="s">
        <v>143</v>
      </c>
      <c r="B80" s="27"/>
      <c r="C80" s="27"/>
      <c r="D80" s="27"/>
      <c r="E80" s="27"/>
      <c r="F80" s="27"/>
      <c r="G80" s="27"/>
      <c r="H80" s="27"/>
      <c r="I80" s="27"/>
      <c r="J80" s="27"/>
      <c r="K80" s="27"/>
      <c r="L80" s="27"/>
      <c r="M80" s="27"/>
      <c r="N80" s="27"/>
      <c r="O80" s="27"/>
      <c r="P80" s="27"/>
      <c r="Q80" s="27"/>
      <c r="R80" s="27"/>
      <c r="S80" s="27"/>
      <c r="T80" s="27"/>
      <c r="U80" s="27"/>
      <c r="V80" s="27"/>
      <c r="W80" s="27"/>
    </row>
    <row r="81" spans="1:23" x14ac:dyDescent="0.35">
      <c r="A81" s="27" t="s">
        <v>133</v>
      </c>
      <c r="B81" s="27"/>
      <c r="C81" s="27"/>
      <c r="D81" s="27"/>
      <c r="E81" s="27"/>
      <c r="F81" s="27"/>
      <c r="G81" s="27"/>
      <c r="H81" s="27"/>
      <c r="I81" s="27"/>
      <c r="J81" s="27"/>
      <c r="K81" s="27"/>
      <c r="L81" s="27"/>
      <c r="M81" s="27"/>
      <c r="N81" s="27"/>
      <c r="O81" s="27"/>
      <c r="P81" s="27"/>
      <c r="Q81" s="27"/>
      <c r="R81" s="27"/>
      <c r="S81" s="27"/>
      <c r="T81" s="27"/>
      <c r="U81" s="27"/>
      <c r="V81" s="27"/>
      <c r="W81" s="27"/>
    </row>
    <row r="82" spans="1:23" x14ac:dyDescent="0.35">
      <c r="A82" s="27" t="s">
        <v>134</v>
      </c>
      <c r="B82" s="27"/>
      <c r="C82" s="27"/>
      <c r="D82" s="27"/>
      <c r="E82" s="27"/>
      <c r="F82" s="27"/>
      <c r="G82" s="27"/>
      <c r="H82" s="27"/>
      <c r="I82" s="27"/>
      <c r="J82" s="27"/>
      <c r="K82" s="27"/>
      <c r="L82" s="27"/>
      <c r="M82" s="27"/>
      <c r="N82" s="27"/>
      <c r="O82" s="27"/>
      <c r="P82" s="27"/>
      <c r="Q82" s="27"/>
      <c r="R82" s="27"/>
      <c r="S82" s="27"/>
      <c r="T82" s="27"/>
      <c r="U82" s="27"/>
      <c r="V82" s="27"/>
      <c r="W82" s="27"/>
    </row>
    <row r="83" spans="1:23" x14ac:dyDescent="0.35">
      <c r="A83" s="27" t="s">
        <v>147</v>
      </c>
      <c r="B83" s="27"/>
      <c r="C83" s="27"/>
      <c r="D83" s="27"/>
      <c r="E83" s="27"/>
      <c r="F83" s="27"/>
      <c r="G83" s="27"/>
      <c r="H83" s="27"/>
      <c r="I83" s="27"/>
      <c r="J83" s="27"/>
      <c r="K83" s="27"/>
      <c r="L83" s="27"/>
      <c r="M83" s="27"/>
      <c r="N83" s="27"/>
      <c r="O83" s="27"/>
      <c r="P83" s="27"/>
      <c r="Q83" s="27"/>
      <c r="R83" s="27"/>
      <c r="S83" s="27"/>
      <c r="T83" s="27"/>
      <c r="U83" s="27"/>
      <c r="V83" s="27"/>
      <c r="W83" s="27"/>
    </row>
    <row r="84" spans="1:23" x14ac:dyDescent="0.35">
      <c r="A84" s="113"/>
      <c r="B84" s="27"/>
      <c r="C84" s="27"/>
      <c r="D84" s="27"/>
      <c r="E84" s="27"/>
      <c r="F84" s="27"/>
      <c r="G84" s="27"/>
      <c r="H84" s="27"/>
      <c r="I84" s="27"/>
      <c r="J84" s="27"/>
      <c r="K84" s="27"/>
      <c r="L84" s="27"/>
      <c r="M84" s="27"/>
      <c r="N84" s="27"/>
      <c r="O84" s="27"/>
      <c r="P84" s="27"/>
      <c r="Q84" s="27"/>
      <c r="R84" s="27"/>
      <c r="S84" s="27"/>
      <c r="T84" s="27"/>
      <c r="U84" s="27"/>
      <c r="V84" s="27"/>
      <c r="W84" s="27"/>
    </row>
    <row r="85" spans="1:23" ht="42.5" x14ac:dyDescent="0.35">
      <c r="A85" s="113" t="s">
        <v>173</v>
      </c>
      <c r="B85" s="27"/>
      <c r="C85" s="27"/>
      <c r="D85" s="27"/>
      <c r="E85" s="27"/>
      <c r="F85" s="27"/>
      <c r="G85" s="27"/>
      <c r="H85" s="27"/>
      <c r="I85" s="27"/>
      <c r="J85" s="27"/>
      <c r="K85" s="27"/>
      <c r="L85" s="27"/>
      <c r="M85" s="27"/>
      <c r="N85" s="27"/>
      <c r="O85" s="27"/>
      <c r="P85" s="27"/>
      <c r="Q85" s="27"/>
      <c r="R85" s="27"/>
      <c r="S85" s="27"/>
      <c r="T85" s="27"/>
      <c r="U85" s="27"/>
      <c r="V85" s="27"/>
      <c r="W85" s="27"/>
    </row>
    <row r="86" spans="1:23" x14ac:dyDescent="0.35">
      <c r="A86" s="27"/>
      <c r="B86" s="27"/>
      <c r="C86" s="27"/>
      <c r="D86" s="27"/>
      <c r="E86" s="27"/>
      <c r="F86" s="27"/>
      <c r="G86" s="27"/>
      <c r="H86" s="27"/>
      <c r="I86" s="27"/>
      <c r="J86" s="27"/>
      <c r="K86" s="27"/>
      <c r="L86" s="27"/>
      <c r="M86" s="27"/>
      <c r="N86" s="27"/>
      <c r="O86" s="27"/>
      <c r="P86" s="27"/>
      <c r="Q86" s="27"/>
      <c r="R86" s="27"/>
      <c r="S86" s="27"/>
      <c r="T86" s="27"/>
      <c r="U86" s="27"/>
      <c r="V86" s="27"/>
      <c r="W86" s="27"/>
    </row>
    <row r="87" spans="1:23" x14ac:dyDescent="0.35">
      <c r="A87" s="27"/>
      <c r="B87" s="27"/>
      <c r="C87" s="27"/>
      <c r="D87" s="27"/>
      <c r="E87" s="27"/>
      <c r="F87" s="27"/>
      <c r="G87" s="27"/>
      <c r="H87" s="27"/>
      <c r="I87" s="27"/>
      <c r="J87" s="27"/>
      <c r="K87" s="27"/>
      <c r="L87" s="27"/>
      <c r="M87" s="27"/>
      <c r="N87" s="27"/>
      <c r="O87" s="27"/>
      <c r="P87" s="27"/>
      <c r="Q87" s="27"/>
      <c r="R87" s="27"/>
      <c r="S87" s="27"/>
      <c r="T87" s="27"/>
      <c r="U87" s="27"/>
      <c r="V87" s="27"/>
      <c r="W87" s="27"/>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BFDCC1-5DF7-4213-9309-12A064FCB759}">
  <dimension ref="A1:T64"/>
  <sheetViews>
    <sheetView workbookViewId="0">
      <pane xSplit="1" ySplit="3" topLeftCell="B4" activePane="bottomRight" state="frozen"/>
      <selection pane="topRight" activeCell="C1" sqref="C1"/>
      <selection pane="bottomLeft" activeCell="A4" sqref="A4"/>
      <selection pane="bottomRight" activeCell="A3" sqref="A3"/>
    </sheetView>
  </sheetViews>
  <sheetFormatPr defaultRowHeight="14.5" x14ac:dyDescent="0.35"/>
  <cols>
    <col min="1" max="1" width="46.7265625" customWidth="1"/>
    <col min="2" max="2" width="11.7265625" customWidth="1"/>
    <col min="3" max="3" width="11.453125" customWidth="1"/>
    <col min="11" max="11" width="10.1796875" customWidth="1"/>
    <col min="16" max="16" width="10.81640625" customWidth="1"/>
  </cols>
  <sheetData>
    <row r="1" spans="1:20" x14ac:dyDescent="0.35">
      <c r="A1" s="205" t="s">
        <v>130</v>
      </c>
      <c r="B1" s="205"/>
      <c r="C1" s="27"/>
      <c r="D1" s="27"/>
      <c r="E1" s="27"/>
      <c r="F1" s="27"/>
      <c r="G1" s="27"/>
      <c r="H1" s="27"/>
      <c r="I1" s="27"/>
      <c r="J1" s="27"/>
      <c r="K1" s="27"/>
      <c r="L1" s="27"/>
      <c r="M1" s="27"/>
      <c r="N1" s="27"/>
      <c r="O1" s="27"/>
      <c r="P1" s="27"/>
      <c r="Q1" s="27"/>
      <c r="R1" s="27"/>
    </row>
    <row r="2" spans="1:20" x14ac:dyDescent="0.35">
      <c r="A2" s="206" t="s">
        <v>125</v>
      </c>
      <c r="B2" s="207"/>
      <c r="C2" s="208"/>
      <c r="D2" s="208"/>
      <c r="E2" s="208"/>
      <c r="F2" s="208"/>
      <c r="G2" s="208"/>
      <c r="H2" s="208"/>
      <c r="I2" s="208"/>
      <c r="J2" s="208"/>
      <c r="K2" s="208"/>
      <c r="L2" s="208"/>
      <c r="M2" s="208"/>
      <c r="N2" s="208"/>
      <c r="O2" s="208"/>
      <c r="P2" s="208"/>
      <c r="Q2" s="208"/>
      <c r="R2" s="27"/>
    </row>
    <row r="3" spans="1:20" ht="66.75" customHeight="1" x14ac:dyDescent="0.35">
      <c r="A3" s="209" t="s">
        <v>79</v>
      </c>
      <c r="B3" s="210" t="s">
        <v>64</v>
      </c>
      <c r="C3" s="210" t="s">
        <v>59</v>
      </c>
      <c r="D3" s="210" t="s">
        <v>8</v>
      </c>
      <c r="E3" s="210" t="s">
        <v>113</v>
      </c>
      <c r="F3" s="210" t="s">
        <v>114</v>
      </c>
      <c r="G3" s="210" t="s">
        <v>115</v>
      </c>
      <c r="H3" s="210" t="s">
        <v>116</v>
      </c>
      <c r="I3" s="210" t="s">
        <v>110</v>
      </c>
      <c r="J3" s="210" t="s">
        <v>117</v>
      </c>
      <c r="K3" s="210" t="s">
        <v>6</v>
      </c>
      <c r="L3" s="210" t="s">
        <v>118</v>
      </c>
      <c r="M3" s="210" t="s">
        <v>119</v>
      </c>
      <c r="N3" s="210" t="s">
        <v>120</v>
      </c>
      <c r="O3" s="210" t="s">
        <v>109</v>
      </c>
      <c r="P3" s="210" t="s">
        <v>121</v>
      </c>
      <c r="Q3" s="210" t="s">
        <v>122</v>
      </c>
      <c r="R3" s="27"/>
    </row>
    <row r="4" spans="1:20" x14ac:dyDescent="0.35">
      <c r="A4" s="211" t="s">
        <v>10</v>
      </c>
      <c r="B4" s="212" t="s">
        <v>65</v>
      </c>
      <c r="C4" s="210">
        <v>1</v>
      </c>
      <c r="D4" s="210">
        <v>1</v>
      </c>
      <c r="E4" s="210">
        <v>3</v>
      </c>
      <c r="F4" s="210">
        <v>3</v>
      </c>
      <c r="G4" s="210">
        <v>3</v>
      </c>
      <c r="H4" s="210">
        <v>3</v>
      </c>
      <c r="I4" s="210">
        <v>3</v>
      </c>
      <c r="J4" s="210">
        <v>3</v>
      </c>
      <c r="K4" s="210">
        <v>3</v>
      </c>
      <c r="L4" s="210">
        <v>3</v>
      </c>
      <c r="M4" s="210">
        <v>3</v>
      </c>
      <c r="N4" s="210">
        <v>3</v>
      </c>
      <c r="O4" s="210">
        <v>3</v>
      </c>
      <c r="P4" s="210">
        <v>3</v>
      </c>
      <c r="Q4" s="210">
        <v>3</v>
      </c>
      <c r="R4" s="27"/>
    </row>
    <row r="5" spans="1:20" x14ac:dyDescent="0.35">
      <c r="A5" s="211" t="s">
        <v>11</v>
      </c>
      <c r="B5" s="212" t="s">
        <v>65</v>
      </c>
      <c r="C5" s="210">
        <v>1</v>
      </c>
      <c r="D5" s="210">
        <v>1</v>
      </c>
      <c r="E5" s="210">
        <v>3</v>
      </c>
      <c r="F5" s="210">
        <v>3</v>
      </c>
      <c r="G5" s="210">
        <v>3</v>
      </c>
      <c r="H5" s="210">
        <v>3</v>
      </c>
      <c r="I5" s="210">
        <v>3</v>
      </c>
      <c r="J5" s="210">
        <v>3</v>
      </c>
      <c r="K5" s="210">
        <v>3</v>
      </c>
      <c r="L5" s="210">
        <v>3</v>
      </c>
      <c r="M5" s="210">
        <v>3</v>
      </c>
      <c r="N5" s="210">
        <v>3</v>
      </c>
      <c r="O5" s="210">
        <v>3</v>
      </c>
      <c r="P5" s="210">
        <v>3</v>
      </c>
      <c r="Q5" s="213">
        <v>3</v>
      </c>
      <c r="R5" s="27"/>
    </row>
    <row r="6" spans="1:20" x14ac:dyDescent="0.35">
      <c r="A6" s="211" t="s">
        <v>13</v>
      </c>
      <c r="B6" s="212" t="s">
        <v>65</v>
      </c>
      <c r="C6" s="210">
        <v>2</v>
      </c>
      <c r="D6" s="210">
        <v>1</v>
      </c>
      <c r="E6" s="210">
        <v>3</v>
      </c>
      <c r="F6" s="210">
        <v>3</v>
      </c>
      <c r="G6" s="210">
        <v>3</v>
      </c>
      <c r="H6" s="210">
        <v>3</v>
      </c>
      <c r="I6" s="210">
        <v>3</v>
      </c>
      <c r="J6" s="210">
        <v>3</v>
      </c>
      <c r="K6" s="210">
        <v>3</v>
      </c>
      <c r="L6" s="210">
        <v>3</v>
      </c>
      <c r="M6" s="210">
        <v>3</v>
      </c>
      <c r="N6" s="210">
        <v>3</v>
      </c>
      <c r="O6" s="210">
        <v>3</v>
      </c>
      <c r="P6" s="210">
        <v>3</v>
      </c>
      <c r="Q6" s="210">
        <v>3</v>
      </c>
      <c r="R6" s="27"/>
      <c r="T6" s="64"/>
    </row>
    <row r="7" spans="1:20" x14ac:dyDescent="0.35">
      <c r="A7" s="211" t="s">
        <v>14</v>
      </c>
      <c r="B7" s="212" t="s">
        <v>65</v>
      </c>
      <c r="C7" s="210">
        <v>2</v>
      </c>
      <c r="D7" s="210">
        <v>1</v>
      </c>
      <c r="E7" s="210">
        <v>3</v>
      </c>
      <c r="F7" s="210">
        <v>3</v>
      </c>
      <c r="G7" s="210">
        <v>3</v>
      </c>
      <c r="H7" s="210">
        <v>3</v>
      </c>
      <c r="I7" s="210">
        <v>3</v>
      </c>
      <c r="J7" s="210">
        <v>3</v>
      </c>
      <c r="K7" s="210">
        <v>3</v>
      </c>
      <c r="L7" s="210">
        <v>3</v>
      </c>
      <c r="M7" s="210">
        <v>3</v>
      </c>
      <c r="N7" s="210">
        <v>3</v>
      </c>
      <c r="O7" s="210">
        <v>3</v>
      </c>
      <c r="P7" s="210">
        <v>3</v>
      </c>
      <c r="Q7" s="210">
        <v>3</v>
      </c>
      <c r="R7" s="27"/>
    </row>
    <row r="8" spans="1:20" x14ac:dyDescent="0.35">
      <c r="A8" s="211" t="s">
        <v>72</v>
      </c>
      <c r="B8" s="212" t="s">
        <v>65</v>
      </c>
      <c r="C8" s="210">
        <v>1</v>
      </c>
      <c r="D8" s="210">
        <v>1</v>
      </c>
      <c r="E8" s="210">
        <v>3</v>
      </c>
      <c r="F8" s="210">
        <v>3</v>
      </c>
      <c r="G8" s="210">
        <v>3</v>
      </c>
      <c r="H8" s="210">
        <v>3</v>
      </c>
      <c r="I8" s="210">
        <v>3</v>
      </c>
      <c r="J8" s="210">
        <v>3</v>
      </c>
      <c r="K8" s="210">
        <v>3</v>
      </c>
      <c r="L8" s="210">
        <v>3</v>
      </c>
      <c r="M8" s="210">
        <v>3</v>
      </c>
      <c r="N8" s="210">
        <v>3</v>
      </c>
      <c r="O8" s="210">
        <v>3</v>
      </c>
      <c r="P8" s="210">
        <v>3</v>
      </c>
      <c r="Q8" s="210">
        <v>3</v>
      </c>
      <c r="R8" s="27"/>
    </row>
    <row r="9" spans="1:20" ht="15" thickBot="1" x14ac:dyDescent="0.4">
      <c r="A9" s="214" t="s">
        <v>15</v>
      </c>
      <c r="B9" s="215" t="s">
        <v>65</v>
      </c>
      <c r="C9" s="216">
        <v>1</v>
      </c>
      <c r="D9" s="216">
        <v>1</v>
      </c>
      <c r="E9" s="216">
        <v>3</v>
      </c>
      <c r="F9" s="216">
        <v>3</v>
      </c>
      <c r="G9" s="216">
        <v>3</v>
      </c>
      <c r="H9" s="216">
        <v>3</v>
      </c>
      <c r="I9" s="216">
        <v>3</v>
      </c>
      <c r="J9" s="216">
        <v>3</v>
      </c>
      <c r="K9" s="216">
        <v>3</v>
      </c>
      <c r="L9" s="216">
        <v>3</v>
      </c>
      <c r="M9" s="216">
        <v>3</v>
      </c>
      <c r="N9" s="216">
        <v>3</v>
      </c>
      <c r="O9" s="216">
        <v>3</v>
      </c>
      <c r="P9" s="216">
        <v>3</v>
      </c>
      <c r="Q9" s="216">
        <v>3</v>
      </c>
      <c r="R9" s="27"/>
    </row>
    <row r="10" spans="1:20" x14ac:dyDescent="0.35">
      <c r="A10" s="217" t="s">
        <v>16</v>
      </c>
      <c r="B10" s="218" t="s">
        <v>65</v>
      </c>
      <c r="C10" s="219">
        <v>3</v>
      </c>
      <c r="D10" s="219">
        <v>3</v>
      </c>
      <c r="E10" s="219">
        <v>1</v>
      </c>
      <c r="F10" s="219">
        <v>2</v>
      </c>
      <c r="G10" s="219">
        <v>2</v>
      </c>
      <c r="H10" s="219">
        <v>2</v>
      </c>
      <c r="I10" s="219">
        <v>1</v>
      </c>
      <c r="J10" s="219">
        <v>1</v>
      </c>
      <c r="K10" s="219">
        <v>3</v>
      </c>
      <c r="L10" s="219">
        <v>3</v>
      </c>
      <c r="M10" s="219">
        <v>3</v>
      </c>
      <c r="N10" s="219">
        <v>3</v>
      </c>
      <c r="O10" s="219">
        <v>3</v>
      </c>
      <c r="P10" s="219">
        <v>3</v>
      </c>
      <c r="Q10" s="219">
        <v>3</v>
      </c>
      <c r="R10" s="27"/>
    </row>
    <row r="11" spans="1:20" x14ac:dyDescent="0.35">
      <c r="A11" s="211" t="s">
        <v>17</v>
      </c>
      <c r="B11" s="212" t="s">
        <v>65</v>
      </c>
      <c r="C11" s="210">
        <v>3</v>
      </c>
      <c r="D11" s="210">
        <v>3</v>
      </c>
      <c r="E11" s="210">
        <v>1</v>
      </c>
      <c r="F11" s="210">
        <v>1</v>
      </c>
      <c r="G11" s="210">
        <v>1</v>
      </c>
      <c r="H11" s="210">
        <v>1</v>
      </c>
      <c r="I11" s="210">
        <v>1</v>
      </c>
      <c r="J11" s="210">
        <v>1</v>
      </c>
      <c r="K11" s="210">
        <v>3</v>
      </c>
      <c r="L11" s="210">
        <v>3</v>
      </c>
      <c r="M11" s="210">
        <v>3</v>
      </c>
      <c r="N11" s="210">
        <v>3</v>
      </c>
      <c r="O11" s="210">
        <v>3</v>
      </c>
      <c r="P11" s="210">
        <v>3</v>
      </c>
      <c r="Q11" s="210">
        <v>3</v>
      </c>
      <c r="R11" s="27"/>
    </row>
    <row r="12" spans="1:20" ht="15" thickBot="1" x14ac:dyDescent="0.4">
      <c r="A12" s="214" t="s">
        <v>18</v>
      </c>
      <c r="B12" s="215" t="s">
        <v>65</v>
      </c>
      <c r="C12" s="216">
        <v>3</v>
      </c>
      <c r="D12" s="216">
        <v>3</v>
      </c>
      <c r="E12" s="216">
        <v>1</v>
      </c>
      <c r="F12" s="216">
        <v>1</v>
      </c>
      <c r="G12" s="216">
        <v>1</v>
      </c>
      <c r="H12" s="216">
        <v>1</v>
      </c>
      <c r="I12" s="216">
        <v>1</v>
      </c>
      <c r="J12" s="216">
        <v>1</v>
      </c>
      <c r="K12" s="216">
        <v>3</v>
      </c>
      <c r="L12" s="216">
        <v>3</v>
      </c>
      <c r="M12" s="216">
        <v>3</v>
      </c>
      <c r="N12" s="216">
        <v>3</v>
      </c>
      <c r="O12" s="216">
        <v>3</v>
      </c>
      <c r="P12" s="216">
        <v>3</v>
      </c>
      <c r="Q12" s="216">
        <v>3</v>
      </c>
      <c r="R12" s="27"/>
    </row>
    <row r="13" spans="1:20" x14ac:dyDescent="0.35">
      <c r="A13" s="217" t="s">
        <v>20</v>
      </c>
      <c r="B13" s="218" t="s">
        <v>65</v>
      </c>
      <c r="C13" s="219">
        <v>3</v>
      </c>
      <c r="D13" s="219">
        <v>3</v>
      </c>
      <c r="E13" s="219">
        <v>3</v>
      </c>
      <c r="F13" s="219">
        <v>3</v>
      </c>
      <c r="G13" s="219">
        <v>3</v>
      </c>
      <c r="H13" s="219">
        <v>3</v>
      </c>
      <c r="I13" s="219">
        <v>3</v>
      </c>
      <c r="J13" s="219">
        <v>3</v>
      </c>
      <c r="K13" s="219">
        <v>1</v>
      </c>
      <c r="L13" s="219">
        <v>3</v>
      </c>
      <c r="M13" s="219">
        <v>1</v>
      </c>
      <c r="N13" s="219">
        <v>3</v>
      </c>
      <c r="O13" s="219">
        <v>3</v>
      </c>
      <c r="P13" s="219">
        <v>3</v>
      </c>
      <c r="Q13" s="219">
        <v>3</v>
      </c>
      <c r="R13" s="27"/>
    </row>
    <row r="14" spans="1:20" x14ac:dyDescent="0.35">
      <c r="A14" s="211" t="s">
        <v>21</v>
      </c>
      <c r="B14" s="212" t="s">
        <v>65</v>
      </c>
      <c r="C14" s="210">
        <v>3</v>
      </c>
      <c r="D14" s="210">
        <v>3</v>
      </c>
      <c r="E14" s="210">
        <v>3</v>
      </c>
      <c r="F14" s="210">
        <v>3</v>
      </c>
      <c r="G14" s="210">
        <v>3</v>
      </c>
      <c r="H14" s="210">
        <v>3</v>
      </c>
      <c r="I14" s="210">
        <v>3</v>
      </c>
      <c r="J14" s="210">
        <v>3</v>
      </c>
      <c r="K14" s="210">
        <v>1</v>
      </c>
      <c r="L14" s="210">
        <v>3</v>
      </c>
      <c r="M14" s="210">
        <v>1</v>
      </c>
      <c r="N14" s="210">
        <v>3</v>
      </c>
      <c r="O14" s="210">
        <v>3</v>
      </c>
      <c r="P14" s="210">
        <v>3</v>
      </c>
      <c r="Q14" s="210">
        <v>3</v>
      </c>
      <c r="R14" s="27"/>
    </row>
    <row r="15" spans="1:20" x14ac:dyDescent="0.35">
      <c r="A15" s="211" t="s">
        <v>22</v>
      </c>
      <c r="B15" s="212" t="s">
        <v>65</v>
      </c>
      <c r="C15" s="210">
        <v>3</v>
      </c>
      <c r="D15" s="210">
        <v>3</v>
      </c>
      <c r="E15" s="210">
        <v>3</v>
      </c>
      <c r="F15" s="210">
        <v>3</v>
      </c>
      <c r="G15" s="210">
        <v>3</v>
      </c>
      <c r="H15" s="210">
        <v>3</v>
      </c>
      <c r="I15" s="210">
        <v>3</v>
      </c>
      <c r="J15" s="210">
        <v>3</v>
      </c>
      <c r="K15" s="210">
        <v>1</v>
      </c>
      <c r="L15" s="210">
        <v>3</v>
      </c>
      <c r="M15" s="210">
        <v>1</v>
      </c>
      <c r="N15" s="210">
        <v>2</v>
      </c>
      <c r="O15" s="210">
        <v>3</v>
      </c>
      <c r="P15" s="210">
        <v>3</v>
      </c>
      <c r="Q15" s="210">
        <v>3</v>
      </c>
      <c r="R15" s="27"/>
    </row>
    <row r="16" spans="1:20" x14ac:dyDescent="0.35">
      <c r="A16" s="211" t="s">
        <v>23</v>
      </c>
      <c r="B16" s="212" t="s">
        <v>66</v>
      </c>
      <c r="C16" s="210">
        <v>3</v>
      </c>
      <c r="D16" s="210">
        <v>3</v>
      </c>
      <c r="E16" s="210">
        <v>3</v>
      </c>
      <c r="F16" s="210">
        <v>3</v>
      </c>
      <c r="G16" s="210">
        <v>3</v>
      </c>
      <c r="H16" s="210">
        <v>3</v>
      </c>
      <c r="I16" s="210">
        <v>3</v>
      </c>
      <c r="J16" s="210">
        <v>3</v>
      </c>
      <c r="K16" s="210">
        <v>1</v>
      </c>
      <c r="L16" s="210">
        <v>3</v>
      </c>
      <c r="M16" s="210">
        <v>1</v>
      </c>
      <c r="N16" s="210">
        <v>2</v>
      </c>
      <c r="O16" s="210">
        <v>3</v>
      </c>
      <c r="P16" s="210">
        <v>3</v>
      </c>
      <c r="Q16" s="210">
        <v>3</v>
      </c>
      <c r="R16" s="27"/>
    </row>
    <row r="17" spans="1:18" x14ac:dyDescent="0.35">
      <c r="A17" s="211" t="s">
        <v>24</v>
      </c>
      <c r="B17" s="212" t="s">
        <v>65</v>
      </c>
      <c r="C17" s="210">
        <v>3</v>
      </c>
      <c r="D17" s="210">
        <v>3</v>
      </c>
      <c r="E17" s="210">
        <v>3</v>
      </c>
      <c r="F17" s="210">
        <v>3</v>
      </c>
      <c r="G17" s="210">
        <v>3</v>
      </c>
      <c r="H17" s="210">
        <v>3</v>
      </c>
      <c r="I17" s="210">
        <v>3</v>
      </c>
      <c r="J17" s="210">
        <v>3</v>
      </c>
      <c r="K17" s="210">
        <v>3</v>
      </c>
      <c r="L17" s="210">
        <v>1</v>
      </c>
      <c r="M17" s="210">
        <v>1</v>
      </c>
      <c r="N17" s="210">
        <v>3</v>
      </c>
      <c r="O17" s="210">
        <v>3</v>
      </c>
      <c r="P17" s="210">
        <v>3</v>
      </c>
      <c r="Q17" s="210">
        <v>3</v>
      </c>
      <c r="R17" s="27"/>
    </row>
    <row r="18" spans="1:18" x14ac:dyDescent="0.35">
      <c r="A18" s="211" t="s">
        <v>25</v>
      </c>
      <c r="B18" s="212" t="s">
        <v>65</v>
      </c>
      <c r="C18" s="210">
        <v>3</v>
      </c>
      <c r="D18" s="210">
        <v>3</v>
      </c>
      <c r="E18" s="210">
        <v>3</v>
      </c>
      <c r="F18" s="210">
        <v>3</v>
      </c>
      <c r="G18" s="210">
        <v>3</v>
      </c>
      <c r="H18" s="210">
        <v>3</v>
      </c>
      <c r="I18" s="210">
        <v>3</v>
      </c>
      <c r="J18" s="210">
        <v>3</v>
      </c>
      <c r="K18" s="210">
        <v>3</v>
      </c>
      <c r="L18" s="210">
        <v>1</v>
      </c>
      <c r="M18" s="210">
        <v>1</v>
      </c>
      <c r="N18" s="210">
        <v>3</v>
      </c>
      <c r="O18" s="210">
        <v>3</v>
      </c>
      <c r="P18" s="210">
        <v>3</v>
      </c>
      <c r="Q18" s="210">
        <v>3</v>
      </c>
      <c r="R18" s="27"/>
    </row>
    <row r="19" spans="1:18" x14ac:dyDescent="0.35">
      <c r="A19" s="211" t="s">
        <v>26</v>
      </c>
      <c r="B19" s="212" t="s">
        <v>65</v>
      </c>
      <c r="C19" s="210">
        <v>3</v>
      </c>
      <c r="D19" s="210">
        <v>3</v>
      </c>
      <c r="E19" s="210">
        <v>3</v>
      </c>
      <c r="F19" s="210">
        <v>3</v>
      </c>
      <c r="G19" s="210">
        <v>3</v>
      </c>
      <c r="H19" s="210">
        <v>3</v>
      </c>
      <c r="I19" s="210">
        <v>3</v>
      </c>
      <c r="J19" s="210">
        <v>3</v>
      </c>
      <c r="K19" s="210">
        <v>3</v>
      </c>
      <c r="L19" s="210">
        <v>1</v>
      </c>
      <c r="M19" s="210">
        <v>1</v>
      </c>
      <c r="N19" s="210">
        <v>3</v>
      </c>
      <c r="O19" s="210">
        <v>3</v>
      </c>
      <c r="P19" s="210">
        <v>3</v>
      </c>
      <c r="Q19" s="210">
        <v>3</v>
      </c>
      <c r="R19" s="27"/>
    </row>
    <row r="20" spans="1:18" x14ac:dyDescent="0.35">
      <c r="A20" s="211" t="s">
        <v>27</v>
      </c>
      <c r="B20" s="212" t="s">
        <v>66</v>
      </c>
      <c r="C20" s="210">
        <v>3</v>
      </c>
      <c r="D20" s="210">
        <v>3</v>
      </c>
      <c r="E20" s="210">
        <v>3</v>
      </c>
      <c r="F20" s="210">
        <v>3</v>
      </c>
      <c r="G20" s="210">
        <v>3</v>
      </c>
      <c r="H20" s="210">
        <v>3</v>
      </c>
      <c r="I20" s="210">
        <v>3</v>
      </c>
      <c r="J20" s="210">
        <v>3</v>
      </c>
      <c r="K20" s="210">
        <v>3</v>
      </c>
      <c r="L20" s="210">
        <v>3</v>
      </c>
      <c r="M20" s="210">
        <v>1</v>
      </c>
      <c r="N20" s="210">
        <v>2</v>
      </c>
      <c r="O20" s="210">
        <v>3</v>
      </c>
      <c r="P20" s="210">
        <v>3</v>
      </c>
      <c r="Q20" s="210">
        <v>3</v>
      </c>
      <c r="R20" s="27"/>
    </row>
    <row r="21" spans="1:18" x14ac:dyDescent="0.35">
      <c r="A21" s="211" t="s">
        <v>28</v>
      </c>
      <c r="B21" s="212" t="s">
        <v>66</v>
      </c>
      <c r="C21" s="210">
        <v>3</v>
      </c>
      <c r="D21" s="210">
        <v>3</v>
      </c>
      <c r="E21" s="210">
        <v>3</v>
      </c>
      <c r="F21" s="210">
        <v>3</v>
      </c>
      <c r="G21" s="210">
        <v>3</v>
      </c>
      <c r="H21" s="210">
        <v>3</v>
      </c>
      <c r="I21" s="210">
        <v>3</v>
      </c>
      <c r="J21" s="210">
        <v>3</v>
      </c>
      <c r="K21" s="210">
        <v>3</v>
      </c>
      <c r="L21" s="210">
        <v>2</v>
      </c>
      <c r="M21" s="210">
        <v>1</v>
      </c>
      <c r="N21" s="210">
        <v>2</v>
      </c>
      <c r="O21" s="210">
        <v>3</v>
      </c>
      <c r="P21" s="210">
        <v>3</v>
      </c>
      <c r="Q21" s="210">
        <v>3</v>
      </c>
      <c r="R21" s="27"/>
    </row>
    <row r="22" spans="1:18" ht="15" thickBot="1" x14ac:dyDescent="0.4">
      <c r="A22" s="220" t="s">
        <v>29</v>
      </c>
      <c r="B22" s="221" t="s">
        <v>66</v>
      </c>
      <c r="C22" s="222">
        <v>3</v>
      </c>
      <c r="D22" s="222">
        <v>3</v>
      </c>
      <c r="E22" s="222">
        <v>3</v>
      </c>
      <c r="F22" s="222">
        <v>3</v>
      </c>
      <c r="G22" s="222">
        <v>3</v>
      </c>
      <c r="H22" s="222">
        <v>3</v>
      </c>
      <c r="I22" s="222">
        <v>3</v>
      </c>
      <c r="J22" s="222">
        <v>3</v>
      </c>
      <c r="K22" s="222">
        <v>3</v>
      </c>
      <c r="L22" s="222">
        <v>2</v>
      </c>
      <c r="M22" s="222">
        <v>1</v>
      </c>
      <c r="N22" s="222">
        <v>2</v>
      </c>
      <c r="O22" s="222">
        <v>3</v>
      </c>
      <c r="P22" s="222">
        <v>3</v>
      </c>
      <c r="Q22" s="222">
        <v>3</v>
      </c>
      <c r="R22" s="27"/>
    </row>
    <row r="23" spans="1:18" ht="15" thickTop="1" x14ac:dyDescent="0.35">
      <c r="A23" s="217" t="s">
        <v>30</v>
      </c>
      <c r="B23" s="218" t="s">
        <v>67</v>
      </c>
      <c r="C23" s="219">
        <v>3</v>
      </c>
      <c r="D23" s="219">
        <v>3</v>
      </c>
      <c r="E23" s="219">
        <v>3</v>
      </c>
      <c r="F23" s="219">
        <v>3</v>
      </c>
      <c r="G23" s="219">
        <v>3</v>
      </c>
      <c r="H23" s="219">
        <v>3</v>
      </c>
      <c r="I23" s="219">
        <v>3</v>
      </c>
      <c r="J23" s="219">
        <v>3</v>
      </c>
      <c r="K23" s="219">
        <v>3</v>
      </c>
      <c r="L23" s="219">
        <v>3</v>
      </c>
      <c r="M23" s="219">
        <v>3</v>
      </c>
      <c r="N23" s="219">
        <v>1</v>
      </c>
      <c r="O23" s="219">
        <v>3</v>
      </c>
      <c r="P23" s="219">
        <v>1</v>
      </c>
      <c r="Q23" s="219">
        <v>1</v>
      </c>
      <c r="R23" s="27"/>
    </row>
    <row r="24" spans="1:18" x14ac:dyDescent="0.35">
      <c r="A24" s="211" t="s">
        <v>31</v>
      </c>
      <c r="B24" s="212" t="s">
        <v>67</v>
      </c>
      <c r="C24" s="210">
        <v>3</v>
      </c>
      <c r="D24" s="210">
        <v>3</v>
      </c>
      <c r="E24" s="210">
        <v>3</v>
      </c>
      <c r="F24" s="210">
        <v>3</v>
      </c>
      <c r="G24" s="210">
        <v>3</v>
      </c>
      <c r="H24" s="210">
        <v>3</v>
      </c>
      <c r="I24" s="210">
        <v>3</v>
      </c>
      <c r="J24" s="210">
        <v>3</v>
      </c>
      <c r="K24" s="210">
        <v>3</v>
      </c>
      <c r="L24" s="210">
        <v>3</v>
      </c>
      <c r="M24" s="210">
        <v>3</v>
      </c>
      <c r="N24" s="210">
        <v>1</v>
      </c>
      <c r="O24" s="210">
        <v>3</v>
      </c>
      <c r="P24" s="210">
        <v>1</v>
      </c>
      <c r="Q24" s="210">
        <v>1</v>
      </c>
      <c r="R24" s="27"/>
    </row>
    <row r="25" spans="1:18" ht="15" thickBot="1" x14ac:dyDescent="0.4">
      <c r="A25" s="214" t="s">
        <v>32</v>
      </c>
      <c r="B25" s="215" t="s">
        <v>67</v>
      </c>
      <c r="C25" s="216">
        <v>3</v>
      </c>
      <c r="D25" s="216">
        <v>3</v>
      </c>
      <c r="E25" s="216">
        <v>3</v>
      </c>
      <c r="F25" s="216">
        <v>3</v>
      </c>
      <c r="G25" s="216">
        <v>3</v>
      </c>
      <c r="H25" s="216">
        <v>3</v>
      </c>
      <c r="I25" s="216">
        <v>3</v>
      </c>
      <c r="J25" s="216">
        <v>3</v>
      </c>
      <c r="K25" s="216">
        <v>3</v>
      </c>
      <c r="L25" s="216">
        <v>3</v>
      </c>
      <c r="M25" s="216">
        <v>3</v>
      </c>
      <c r="N25" s="216">
        <v>1</v>
      </c>
      <c r="O25" s="216">
        <v>3</v>
      </c>
      <c r="P25" s="216">
        <v>3</v>
      </c>
      <c r="Q25" s="216">
        <v>3</v>
      </c>
      <c r="R25" s="27"/>
    </row>
    <row r="26" spans="1:18" x14ac:dyDescent="0.35">
      <c r="A26" s="217" t="s">
        <v>34</v>
      </c>
      <c r="B26" s="218" t="s">
        <v>67</v>
      </c>
      <c r="C26" s="219">
        <v>2</v>
      </c>
      <c r="D26" s="219">
        <v>2</v>
      </c>
      <c r="E26" s="219">
        <v>3</v>
      </c>
      <c r="F26" s="219">
        <v>3</v>
      </c>
      <c r="G26" s="219">
        <v>3</v>
      </c>
      <c r="H26" s="219">
        <v>3</v>
      </c>
      <c r="I26" s="219">
        <v>3</v>
      </c>
      <c r="J26" s="219">
        <v>3</v>
      </c>
      <c r="K26" s="219">
        <v>3</v>
      </c>
      <c r="L26" s="219">
        <v>3</v>
      </c>
      <c r="M26" s="219">
        <v>3</v>
      </c>
      <c r="N26" s="219">
        <v>1</v>
      </c>
      <c r="O26" s="219">
        <v>3</v>
      </c>
      <c r="P26" s="219">
        <v>3</v>
      </c>
      <c r="Q26" s="219">
        <v>3</v>
      </c>
      <c r="R26" s="27"/>
    </row>
    <row r="27" spans="1:18" x14ac:dyDescent="0.35">
      <c r="A27" s="211" t="s">
        <v>35</v>
      </c>
      <c r="B27" s="212" t="s">
        <v>67</v>
      </c>
      <c r="C27" s="210">
        <v>2</v>
      </c>
      <c r="D27" s="210">
        <v>2</v>
      </c>
      <c r="E27" s="210">
        <v>3</v>
      </c>
      <c r="F27" s="210">
        <v>3</v>
      </c>
      <c r="G27" s="210">
        <v>3</v>
      </c>
      <c r="H27" s="210">
        <v>3</v>
      </c>
      <c r="I27" s="210">
        <v>3</v>
      </c>
      <c r="J27" s="210">
        <v>3</v>
      </c>
      <c r="K27" s="210">
        <v>3</v>
      </c>
      <c r="L27" s="210">
        <v>3</v>
      </c>
      <c r="M27" s="210">
        <v>3</v>
      </c>
      <c r="N27" s="210">
        <v>1</v>
      </c>
      <c r="O27" s="210">
        <v>3</v>
      </c>
      <c r="P27" s="210">
        <v>3</v>
      </c>
      <c r="Q27" s="210">
        <v>3</v>
      </c>
      <c r="R27" s="27"/>
    </row>
    <row r="28" spans="1:18" x14ac:dyDescent="0.35">
      <c r="A28" s="211" t="s">
        <v>36</v>
      </c>
      <c r="B28" s="212" t="s">
        <v>67</v>
      </c>
      <c r="C28" s="210">
        <v>3</v>
      </c>
      <c r="D28" s="210">
        <v>3</v>
      </c>
      <c r="E28" s="210">
        <v>3</v>
      </c>
      <c r="F28" s="210">
        <v>3</v>
      </c>
      <c r="G28" s="210">
        <v>3</v>
      </c>
      <c r="H28" s="210">
        <v>3</v>
      </c>
      <c r="I28" s="210">
        <v>3</v>
      </c>
      <c r="J28" s="210">
        <v>3</v>
      </c>
      <c r="K28" s="210">
        <v>3</v>
      </c>
      <c r="L28" s="210">
        <v>3</v>
      </c>
      <c r="M28" s="210">
        <v>3</v>
      </c>
      <c r="N28" s="210">
        <v>1</v>
      </c>
      <c r="O28" s="210">
        <v>3</v>
      </c>
      <c r="P28" s="210">
        <v>3</v>
      </c>
      <c r="Q28" s="210">
        <v>3</v>
      </c>
      <c r="R28" s="27"/>
    </row>
    <row r="29" spans="1:18" ht="15" thickBot="1" x14ac:dyDescent="0.4">
      <c r="A29" s="214" t="s">
        <v>169</v>
      </c>
      <c r="B29" s="215" t="s">
        <v>67</v>
      </c>
      <c r="C29" s="216">
        <v>3</v>
      </c>
      <c r="D29" s="216">
        <v>3</v>
      </c>
      <c r="E29" s="216">
        <v>3</v>
      </c>
      <c r="F29" s="216">
        <v>3</v>
      </c>
      <c r="G29" s="216">
        <v>3</v>
      </c>
      <c r="H29" s="216">
        <v>3</v>
      </c>
      <c r="I29" s="216">
        <v>3</v>
      </c>
      <c r="J29" s="216">
        <v>3</v>
      </c>
      <c r="K29" s="216">
        <v>3</v>
      </c>
      <c r="L29" s="216">
        <v>3</v>
      </c>
      <c r="M29" s="216">
        <v>3</v>
      </c>
      <c r="N29" s="216">
        <v>1</v>
      </c>
      <c r="O29" s="216">
        <v>3</v>
      </c>
      <c r="P29" s="216">
        <v>3</v>
      </c>
      <c r="Q29" s="216">
        <v>3</v>
      </c>
      <c r="R29" s="27"/>
    </row>
    <row r="30" spans="1:18" x14ac:dyDescent="0.35">
      <c r="A30" s="217" t="s">
        <v>144</v>
      </c>
      <c r="B30" s="218" t="s">
        <v>67</v>
      </c>
      <c r="C30" s="219">
        <v>3</v>
      </c>
      <c r="D30" s="219">
        <v>3</v>
      </c>
      <c r="E30" s="219">
        <v>2</v>
      </c>
      <c r="F30" s="219">
        <v>2</v>
      </c>
      <c r="G30" s="219">
        <v>2</v>
      </c>
      <c r="H30" s="219">
        <v>2</v>
      </c>
      <c r="I30" s="219">
        <v>2</v>
      </c>
      <c r="J30" s="219">
        <v>2</v>
      </c>
      <c r="K30" s="219">
        <v>3</v>
      </c>
      <c r="L30" s="219">
        <v>3</v>
      </c>
      <c r="M30" s="219">
        <v>3</v>
      </c>
      <c r="N30" s="219">
        <v>1</v>
      </c>
      <c r="O30" s="219">
        <v>3</v>
      </c>
      <c r="P30" s="219">
        <v>3</v>
      </c>
      <c r="Q30" s="219">
        <v>3</v>
      </c>
      <c r="R30" s="27"/>
    </row>
    <row r="31" spans="1:18" x14ac:dyDescent="0.35">
      <c r="A31" s="211" t="s">
        <v>39</v>
      </c>
      <c r="B31" s="212" t="s">
        <v>67</v>
      </c>
      <c r="C31" s="210">
        <v>3</v>
      </c>
      <c r="D31" s="210">
        <v>3</v>
      </c>
      <c r="E31" s="210">
        <v>2</v>
      </c>
      <c r="F31" s="210">
        <v>2</v>
      </c>
      <c r="G31" s="210">
        <v>2</v>
      </c>
      <c r="H31" s="210">
        <v>2</v>
      </c>
      <c r="I31" s="210">
        <v>1</v>
      </c>
      <c r="J31" s="210">
        <v>1</v>
      </c>
      <c r="K31" s="210">
        <v>3</v>
      </c>
      <c r="L31" s="210">
        <v>3</v>
      </c>
      <c r="M31" s="210">
        <v>3</v>
      </c>
      <c r="N31" s="210">
        <v>1</v>
      </c>
      <c r="O31" s="210">
        <v>3</v>
      </c>
      <c r="P31" s="210">
        <v>3</v>
      </c>
      <c r="Q31" s="210">
        <v>3</v>
      </c>
      <c r="R31" s="27"/>
    </row>
    <row r="32" spans="1:18" x14ac:dyDescent="0.35">
      <c r="A32" s="211" t="s">
        <v>40</v>
      </c>
      <c r="B32" s="212" t="s">
        <v>67</v>
      </c>
      <c r="C32" s="210">
        <v>3</v>
      </c>
      <c r="D32" s="210">
        <v>3</v>
      </c>
      <c r="E32" s="210">
        <v>3</v>
      </c>
      <c r="F32" s="210">
        <v>3</v>
      </c>
      <c r="G32" s="210">
        <v>3</v>
      </c>
      <c r="H32" s="210">
        <v>3</v>
      </c>
      <c r="I32" s="210">
        <v>3</v>
      </c>
      <c r="J32" s="210">
        <v>2</v>
      </c>
      <c r="K32" s="210">
        <v>3</v>
      </c>
      <c r="L32" s="210">
        <v>3</v>
      </c>
      <c r="M32" s="210">
        <v>3</v>
      </c>
      <c r="N32" s="210">
        <v>1</v>
      </c>
      <c r="O32" s="210">
        <v>3</v>
      </c>
      <c r="P32" s="210">
        <v>3</v>
      </c>
      <c r="Q32" s="210">
        <v>3</v>
      </c>
      <c r="R32" s="27"/>
    </row>
    <row r="33" spans="1:18" x14ac:dyDescent="0.35">
      <c r="A33" s="211" t="s">
        <v>41</v>
      </c>
      <c r="B33" s="212" t="s">
        <v>67</v>
      </c>
      <c r="C33" s="210">
        <v>3</v>
      </c>
      <c r="D33" s="210">
        <v>3</v>
      </c>
      <c r="E33" s="210">
        <v>2</v>
      </c>
      <c r="F33" s="210">
        <v>2</v>
      </c>
      <c r="G33" s="210">
        <v>2</v>
      </c>
      <c r="H33" s="210">
        <v>2</v>
      </c>
      <c r="I33" s="210">
        <v>2</v>
      </c>
      <c r="J33" s="210">
        <v>2</v>
      </c>
      <c r="K33" s="210">
        <v>3</v>
      </c>
      <c r="L33" s="210">
        <v>3</v>
      </c>
      <c r="M33" s="210">
        <v>3</v>
      </c>
      <c r="N33" s="210">
        <v>1</v>
      </c>
      <c r="O33" s="210">
        <v>3</v>
      </c>
      <c r="P33" s="210">
        <v>3</v>
      </c>
      <c r="Q33" s="210">
        <v>3</v>
      </c>
      <c r="R33" s="27"/>
    </row>
    <row r="34" spans="1:18" x14ac:dyDescent="0.35">
      <c r="A34" s="211" t="s">
        <v>42</v>
      </c>
      <c r="B34" s="212" t="s">
        <v>67</v>
      </c>
      <c r="C34" s="210">
        <v>3</v>
      </c>
      <c r="D34" s="210">
        <v>3</v>
      </c>
      <c r="E34" s="210">
        <v>3</v>
      </c>
      <c r="F34" s="210">
        <v>3</v>
      </c>
      <c r="G34" s="210">
        <v>2</v>
      </c>
      <c r="H34" s="210">
        <v>2</v>
      </c>
      <c r="I34" s="210">
        <v>1</v>
      </c>
      <c r="J34" s="210">
        <v>1</v>
      </c>
      <c r="K34" s="210">
        <v>3</v>
      </c>
      <c r="L34" s="210">
        <v>3</v>
      </c>
      <c r="M34" s="210">
        <v>3</v>
      </c>
      <c r="N34" s="210">
        <v>1</v>
      </c>
      <c r="O34" s="210">
        <v>3</v>
      </c>
      <c r="P34" s="210">
        <v>3</v>
      </c>
      <c r="Q34" s="210">
        <v>3</v>
      </c>
      <c r="R34" s="27"/>
    </row>
    <row r="35" spans="1:18" x14ac:dyDescent="0.35">
      <c r="A35" s="211" t="s">
        <v>43</v>
      </c>
      <c r="B35" s="212" t="s">
        <v>67</v>
      </c>
      <c r="C35" s="210">
        <v>3</v>
      </c>
      <c r="D35" s="210">
        <v>3</v>
      </c>
      <c r="E35" s="210">
        <v>3</v>
      </c>
      <c r="F35" s="210">
        <v>3</v>
      </c>
      <c r="G35" s="210">
        <v>2</v>
      </c>
      <c r="H35" s="210">
        <v>2</v>
      </c>
      <c r="I35" s="210">
        <v>2</v>
      </c>
      <c r="J35" s="210">
        <v>2</v>
      </c>
      <c r="K35" s="210">
        <v>3</v>
      </c>
      <c r="L35" s="210">
        <v>3</v>
      </c>
      <c r="M35" s="210">
        <v>3</v>
      </c>
      <c r="N35" s="210">
        <v>1</v>
      </c>
      <c r="O35" s="210">
        <v>3</v>
      </c>
      <c r="P35" s="210">
        <v>3</v>
      </c>
      <c r="Q35" s="210">
        <v>3</v>
      </c>
      <c r="R35" s="27"/>
    </row>
    <row r="36" spans="1:18" x14ac:dyDescent="0.35">
      <c r="A36" s="211" t="s">
        <v>44</v>
      </c>
      <c r="B36" s="212" t="s">
        <v>67</v>
      </c>
      <c r="C36" s="210">
        <v>3</v>
      </c>
      <c r="D36" s="210">
        <v>3</v>
      </c>
      <c r="E36" s="210">
        <v>3</v>
      </c>
      <c r="F36" s="210">
        <v>3</v>
      </c>
      <c r="G36" s="210">
        <v>3</v>
      </c>
      <c r="H36" s="210">
        <v>3</v>
      </c>
      <c r="I36" s="210">
        <v>3</v>
      </c>
      <c r="J36" s="210">
        <v>3</v>
      </c>
      <c r="K36" s="210">
        <v>3</v>
      </c>
      <c r="L36" s="210">
        <v>3</v>
      </c>
      <c r="M36" s="210">
        <v>3</v>
      </c>
      <c r="N36" s="210">
        <v>1</v>
      </c>
      <c r="O36" s="210">
        <v>3</v>
      </c>
      <c r="P36" s="210">
        <v>3</v>
      </c>
      <c r="Q36" s="210">
        <v>3</v>
      </c>
      <c r="R36" s="27"/>
    </row>
    <row r="37" spans="1:18" x14ac:dyDescent="0.35">
      <c r="A37" s="211" t="s">
        <v>45</v>
      </c>
      <c r="B37" s="212" t="s">
        <v>67</v>
      </c>
      <c r="C37" s="210">
        <v>3</v>
      </c>
      <c r="D37" s="210">
        <v>3</v>
      </c>
      <c r="E37" s="210">
        <v>3</v>
      </c>
      <c r="F37" s="210">
        <v>3</v>
      </c>
      <c r="G37" s="210">
        <v>3</v>
      </c>
      <c r="H37" s="210">
        <v>3</v>
      </c>
      <c r="I37" s="210">
        <v>3</v>
      </c>
      <c r="J37" s="210">
        <v>3</v>
      </c>
      <c r="K37" s="210">
        <v>3</v>
      </c>
      <c r="L37" s="210">
        <v>3</v>
      </c>
      <c r="M37" s="210">
        <v>3</v>
      </c>
      <c r="N37" s="210">
        <v>1</v>
      </c>
      <c r="O37" s="210">
        <v>3</v>
      </c>
      <c r="P37" s="210">
        <v>3</v>
      </c>
      <c r="Q37" s="210">
        <v>3</v>
      </c>
      <c r="R37" s="27"/>
    </row>
    <row r="38" spans="1:18" x14ac:dyDescent="0.35">
      <c r="A38" s="211" t="s">
        <v>47</v>
      </c>
      <c r="B38" s="212" t="s">
        <v>67</v>
      </c>
      <c r="C38" s="210">
        <v>3</v>
      </c>
      <c r="D38" s="210">
        <v>3</v>
      </c>
      <c r="E38" s="210">
        <v>3</v>
      </c>
      <c r="F38" s="210">
        <v>3</v>
      </c>
      <c r="G38" s="210">
        <v>3</v>
      </c>
      <c r="H38" s="210">
        <v>3</v>
      </c>
      <c r="I38" s="210">
        <v>3</v>
      </c>
      <c r="J38" s="210">
        <v>3</v>
      </c>
      <c r="K38" s="210">
        <v>3</v>
      </c>
      <c r="L38" s="210">
        <v>3</v>
      </c>
      <c r="M38" s="210">
        <v>3</v>
      </c>
      <c r="N38" s="210">
        <v>1</v>
      </c>
      <c r="O38" s="210">
        <v>1</v>
      </c>
      <c r="P38" s="210">
        <v>3</v>
      </c>
      <c r="Q38" s="210">
        <v>3</v>
      </c>
      <c r="R38" s="27"/>
    </row>
    <row r="39" spans="1:18" x14ac:dyDescent="0.35">
      <c r="A39" s="211" t="s">
        <v>48</v>
      </c>
      <c r="B39" s="212" t="s">
        <v>67</v>
      </c>
      <c r="C39" s="210">
        <v>3</v>
      </c>
      <c r="D39" s="210">
        <v>3</v>
      </c>
      <c r="E39" s="210">
        <v>3</v>
      </c>
      <c r="F39" s="210">
        <v>3</v>
      </c>
      <c r="G39" s="210">
        <v>3</v>
      </c>
      <c r="H39" s="210">
        <v>3</v>
      </c>
      <c r="I39" s="210">
        <v>3</v>
      </c>
      <c r="J39" s="210">
        <v>3</v>
      </c>
      <c r="K39" s="210">
        <v>3</v>
      </c>
      <c r="L39" s="210">
        <v>3</v>
      </c>
      <c r="M39" s="210">
        <v>3</v>
      </c>
      <c r="N39" s="210">
        <v>1</v>
      </c>
      <c r="O39" s="210">
        <v>1</v>
      </c>
      <c r="P39" s="210">
        <v>3</v>
      </c>
      <c r="Q39" s="210">
        <v>3</v>
      </c>
      <c r="R39" s="27"/>
    </row>
    <row r="40" spans="1:18" x14ac:dyDescent="0.35">
      <c r="A40" s="211" t="s">
        <v>145</v>
      </c>
      <c r="B40" s="212" t="s">
        <v>67</v>
      </c>
      <c r="C40" s="210">
        <v>3</v>
      </c>
      <c r="D40" s="210">
        <v>3</v>
      </c>
      <c r="E40" s="210">
        <v>3</v>
      </c>
      <c r="F40" s="210">
        <v>3</v>
      </c>
      <c r="G40" s="210">
        <v>3</v>
      </c>
      <c r="H40" s="210">
        <v>3</v>
      </c>
      <c r="I40" s="210">
        <v>3</v>
      </c>
      <c r="J40" s="210">
        <v>3</v>
      </c>
      <c r="K40" s="210">
        <v>3</v>
      </c>
      <c r="L40" s="210">
        <v>3</v>
      </c>
      <c r="M40" s="210">
        <v>3</v>
      </c>
      <c r="N40" s="210">
        <v>1</v>
      </c>
      <c r="O40" s="210">
        <v>3</v>
      </c>
      <c r="P40" s="210">
        <v>3</v>
      </c>
      <c r="Q40" s="210">
        <v>3</v>
      </c>
      <c r="R40" s="27"/>
    </row>
    <row r="41" spans="1:18" ht="15" thickBot="1" x14ac:dyDescent="0.4">
      <c r="A41" s="214" t="s">
        <v>146</v>
      </c>
      <c r="B41" s="215" t="s">
        <v>67</v>
      </c>
      <c r="C41" s="216">
        <v>3</v>
      </c>
      <c r="D41" s="216">
        <v>3</v>
      </c>
      <c r="E41" s="216">
        <v>3</v>
      </c>
      <c r="F41" s="216">
        <v>3</v>
      </c>
      <c r="G41" s="216">
        <v>3</v>
      </c>
      <c r="H41" s="216">
        <v>3</v>
      </c>
      <c r="I41" s="216">
        <v>3</v>
      </c>
      <c r="J41" s="216">
        <v>3</v>
      </c>
      <c r="K41" s="216">
        <v>3</v>
      </c>
      <c r="L41" s="216">
        <v>3</v>
      </c>
      <c r="M41" s="216">
        <v>3</v>
      </c>
      <c r="N41" s="216">
        <v>1</v>
      </c>
      <c r="O41" s="216">
        <v>2</v>
      </c>
      <c r="P41" s="216">
        <v>3</v>
      </c>
      <c r="Q41" s="216">
        <v>3</v>
      </c>
      <c r="R41" s="27"/>
    </row>
    <row r="42" spans="1:18" x14ac:dyDescent="0.35">
      <c r="A42" s="217" t="s">
        <v>51</v>
      </c>
      <c r="B42" s="218" t="s">
        <v>67</v>
      </c>
      <c r="C42" s="219">
        <v>3</v>
      </c>
      <c r="D42" s="219">
        <v>3</v>
      </c>
      <c r="E42" s="219">
        <v>3</v>
      </c>
      <c r="F42" s="219">
        <v>3</v>
      </c>
      <c r="G42" s="219">
        <v>3</v>
      </c>
      <c r="H42" s="219">
        <v>3</v>
      </c>
      <c r="I42" s="219">
        <v>3</v>
      </c>
      <c r="J42" s="219">
        <v>3</v>
      </c>
      <c r="K42" s="219">
        <v>3</v>
      </c>
      <c r="L42" s="219">
        <v>3</v>
      </c>
      <c r="M42" s="219">
        <v>3</v>
      </c>
      <c r="N42" s="219">
        <v>1</v>
      </c>
      <c r="O42" s="219">
        <v>3</v>
      </c>
      <c r="P42" s="219">
        <v>3</v>
      </c>
      <c r="Q42" s="219">
        <v>3</v>
      </c>
      <c r="R42" s="27"/>
    </row>
    <row r="43" spans="1:18" x14ac:dyDescent="0.35">
      <c r="A43" s="211" t="s">
        <v>52</v>
      </c>
      <c r="B43" s="212" t="s">
        <v>67</v>
      </c>
      <c r="C43" s="210">
        <v>3</v>
      </c>
      <c r="D43" s="210">
        <v>3</v>
      </c>
      <c r="E43" s="210">
        <v>3</v>
      </c>
      <c r="F43" s="210">
        <v>3</v>
      </c>
      <c r="G43" s="210">
        <v>3</v>
      </c>
      <c r="H43" s="210">
        <v>3</v>
      </c>
      <c r="I43" s="210">
        <v>3</v>
      </c>
      <c r="J43" s="210">
        <v>3</v>
      </c>
      <c r="K43" s="210">
        <v>3</v>
      </c>
      <c r="L43" s="210">
        <v>3</v>
      </c>
      <c r="M43" s="210">
        <v>3</v>
      </c>
      <c r="N43" s="210">
        <v>1</v>
      </c>
      <c r="O43" s="210">
        <v>3</v>
      </c>
      <c r="P43" s="210">
        <v>3</v>
      </c>
      <c r="Q43" s="210">
        <v>3</v>
      </c>
      <c r="R43" s="27"/>
    </row>
    <row r="44" spans="1:18" x14ac:dyDescent="0.35">
      <c r="A44" s="211" t="s">
        <v>53</v>
      </c>
      <c r="B44" s="212" t="s">
        <v>67</v>
      </c>
      <c r="C44" s="210">
        <v>3</v>
      </c>
      <c r="D44" s="210">
        <v>3</v>
      </c>
      <c r="E44" s="210">
        <v>3</v>
      </c>
      <c r="F44" s="210">
        <v>3</v>
      </c>
      <c r="G44" s="210">
        <v>3</v>
      </c>
      <c r="H44" s="210">
        <v>3</v>
      </c>
      <c r="I44" s="210">
        <v>3</v>
      </c>
      <c r="J44" s="210">
        <v>3</v>
      </c>
      <c r="K44" s="210">
        <v>3</v>
      </c>
      <c r="L44" s="210">
        <v>3</v>
      </c>
      <c r="M44" s="210">
        <v>3</v>
      </c>
      <c r="N44" s="210">
        <v>1</v>
      </c>
      <c r="O44" s="210">
        <v>3</v>
      </c>
      <c r="P44" s="210">
        <v>3</v>
      </c>
      <c r="Q44" s="210">
        <v>3</v>
      </c>
      <c r="R44" s="27"/>
    </row>
    <row r="45" spans="1:18" x14ac:dyDescent="0.35">
      <c r="A45" s="211" t="s">
        <v>54</v>
      </c>
      <c r="B45" s="212" t="s">
        <v>67</v>
      </c>
      <c r="C45" s="210">
        <v>3</v>
      </c>
      <c r="D45" s="210">
        <v>3</v>
      </c>
      <c r="E45" s="210">
        <v>3</v>
      </c>
      <c r="F45" s="210">
        <v>3</v>
      </c>
      <c r="G45" s="210">
        <v>3</v>
      </c>
      <c r="H45" s="210">
        <v>3</v>
      </c>
      <c r="I45" s="210">
        <v>3</v>
      </c>
      <c r="J45" s="210">
        <v>3</v>
      </c>
      <c r="K45" s="210">
        <v>3</v>
      </c>
      <c r="L45" s="210">
        <v>3</v>
      </c>
      <c r="M45" s="210">
        <v>3</v>
      </c>
      <c r="N45" s="210">
        <v>1</v>
      </c>
      <c r="O45" s="210">
        <v>3</v>
      </c>
      <c r="P45" s="210">
        <v>3</v>
      </c>
      <c r="Q45" s="210">
        <v>3</v>
      </c>
      <c r="R45" s="27"/>
    </row>
    <row r="46" spans="1:18" x14ac:dyDescent="0.35">
      <c r="A46" s="211" t="s">
        <v>55</v>
      </c>
      <c r="B46" s="212" t="s">
        <v>67</v>
      </c>
      <c r="C46" s="210">
        <v>3</v>
      </c>
      <c r="D46" s="210">
        <v>3</v>
      </c>
      <c r="E46" s="210">
        <v>3</v>
      </c>
      <c r="F46" s="210">
        <v>3</v>
      </c>
      <c r="G46" s="210">
        <v>3</v>
      </c>
      <c r="H46" s="210">
        <v>3</v>
      </c>
      <c r="I46" s="210">
        <v>3</v>
      </c>
      <c r="J46" s="210">
        <v>3</v>
      </c>
      <c r="K46" s="210">
        <v>3</v>
      </c>
      <c r="L46" s="210">
        <v>3</v>
      </c>
      <c r="M46" s="210">
        <v>3</v>
      </c>
      <c r="N46" s="210">
        <v>1</v>
      </c>
      <c r="O46" s="210">
        <v>3</v>
      </c>
      <c r="P46" s="210">
        <v>3</v>
      </c>
      <c r="Q46" s="210">
        <v>3</v>
      </c>
      <c r="R46" s="27"/>
    </row>
    <row r="47" spans="1:18" x14ac:dyDescent="0.35">
      <c r="A47" s="211" t="s">
        <v>56</v>
      </c>
      <c r="B47" s="212" t="s">
        <v>67</v>
      </c>
      <c r="C47" s="210">
        <v>3</v>
      </c>
      <c r="D47" s="210">
        <v>3</v>
      </c>
      <c r="E47" s="210">
        <v>3</v>
      </c>
      <c r="F47" s="210">
        <v>3</v>
      </c>
      <c r="G47" s="210">
        <v>3</v>
      </c>
      <c r="H47" s="210">
        <v>3</v>
      </c>
      <c r="I47" s="210">
        <v>3</v>
      </c>
      <c r="J47" s="210">
        <v>3</v>
      </c>
      <c r="K47" s="210">
        <v>3</v>
      </c>
      <c r="L47" s="210">
        <v>3</v>
      </c>
      <c r="M47" s="210">
        <v>3</v>
      </c>
      <c r="N47" s="210">
        <v>1</v>
      </c>
      <c r="O47" s="210">
        <v>3</v>
      </c>
      <c r="P47" s="210">
        <v>3</v>
      </c>
      <c r="Q47" s="210">
        <v>3</v>
      </c>
      <c r="R47" s="27"/>
    </row>
    <row r="48" spans="1:18" x14ac:dyDescent="0.35">
      <c r="A48" s="211" t="s">
        <v>57</v>
      </c>
      <c r="B48" s="212" t="s">
        <v>67</v>
      </c>
      <c r="C48" s="210">
        <v>3</v>
      </c>
      <c r="D48" s="210">
        <v>3</v>
      </c>
      <c r="E48" s="210">
        <v>3</v>
      </c>
      <c r="F48" s="210">
        <v>3</v>
      </c>
      <c r="G48" s="210">
        <v>3</v>
      </c>
      <c r="H48" s="210">
        <v>3</v>
      </c>
      <c r="I48" s="210">
        <v>3</v>
      </c>
      <c r="J48" s="210">
        <v>3</v>
      </c>
      <c r="K48" s="210">
        <v>3</v>
      </c>
      <c r="L48" s="210">
        <v>3</v>
      </c>
      <c r="M48" s="210">
        <v>3</v>
      </c>
      <c r="N48" s="210">
        <v>1</v>
      </c>
      <c r="O48" s="210">
        <v>3</v>
      </c>
      <c r="P48" s="210">
        <v>3</v>
      </c>
      <c r="Q48" s="210">
        <v>3</v>
      </c>
      <c r="R48" s="27"/>
    </row>
    <row r="49" spans="1:18" x14ac:dyDescent="0.35">
      <c r="A49" s="211" t="s">
        <v>58</v>
      </c>
      <c r="B49" s="212" t="s">
        <v>67</v>
      </c>
      <c r="C49" s="210">
        <v>3</v>
      </c>
      <c r="D49" s="210">
        <v>3</v>
      </c>
      <c r="E49" s="210">
        <v>3</v>
      </c>
      <c r="F49" s="210">
        <v>3</v>
      </c>
      <c r="G49" s="210">
        <v>3</v>
      </c>
      <c r="H49" s="210">
        <v>3</v>
      </c>
      <c r="I49" s="210">
        <v>3</v>
      </c>
      <c r="J49" s="210">
        <v>3</v>
      </c>
      <c r="K49" s="210">
        <v>3</v>
      </c>
      <c r="L49" s="210">
        <v>3</v>
      </c>
      <c r="M49" s="210">
        <v>3</v>
      </c>
      <c r="N49" s="210">
        <v>1</v>
      </c>
      <c r="O49" s="210">
        <v>3</v>
      </c>
      <c r="P49" s="210">
        <v>3</v>
      </c>
      <c r="Q49" s="210">
        <v>3</v>
      </c>
      <c r="R49" s="27"/>
    </row>
    <row r="50" spans="1:18" x14ac:dyDescent="0.35">
      <c r="A50" s="211" t="s">
        <v>73</v>
      </c>
      <c r="B50" s="212" t="s">
        <v>67</v>
      </c>
      <c r="C50" s="210">
        <v>3</v>
      </c>
      <c r="D50" s="210">
        <v>3</v>
      </c>
      <c r="E50" s="210">
        <v>3</v>
      </c>
      <c r="F50" s="210">
        <v>3</v>
      </c>
      <c r="G50" s="210">
        <v>3</v>
      </c>
      <c r="H50" s="210">
        <v>3</v>
      </c>
      <c r="I50" s="210">
        <v>3</v>
      </c>
      <c r="J50" s="210">
        <v>3</v>
      </c>
      <c r="K50" s="210">
        <v>3</v>
      </c>
      <c r="L50" s="210">
        <v>3</v>
      </c>
      <c r="M50" s="210">
        <v>3</v>
      </c>
      <c r="N50" s="210">
        <v>1</v>
      </c>
      <c r="O50" s="210">
        <v>3</v>
      </c>
      <c r="P50" s="210">
        <v>3</v>
      </c>
      <c r="Q50" s="210">
        <v>3</v>
      </c>
      <c r="R50" s="27"/>
    </row>
    <row r="51" spans="1:18" x14ac:dyDescent="0.35">
      <c r="A51" s="27"/>
      <c r="B51" s="27"/>
      <c r="C51" s="223"/>
      <c r="D51" s="223"/>
      <c r="E51" s="223"/>
      <c r="F51" s="223"/>
      <c r="G51" s="223"/>
      <c r="H51" s="223"/>
      <c r="I51" s="223"/>
      <c r="J51" s="223"/>
      <c r="K51" s="223"/>
      <c r="L51" s="223"/>
      <c r="M51" s="223"/>
      <c r="N51" s="223"/>
      <c r="O51" s="223"/>
      <c r="P51" s="223"/>
      <c r="Q51" s="223"/>
      <c r="R51" s="27"/>
    </row>
    <row r="52" spans="1:18" x14ac:dyDescent="0.35">
      <c r="A52" s="27" t="s">
        <v>131</v>
      </c>
      <c r="B52" s="27"/>
      <c r="C52" s="27"/>
      <c r="D52" s="27"/>
      <c r="E52" s="27"/>
      <c r="F52" s="27"/>
      <c r="G52" s="27"/>
      <c r="H52" s="27"/>
      <c r="I52" s="27"/>
      <c r="J52" s="27"/>
      <c r="K52" s="27"/>
      <c r="L52" s="27"/>
      <c r="M52" s="27"/>
      <c r="N52" s="27"/>
      <c r="O52" s="27"/>
      <c r="P52" s="27"/>
      <c r="Q52" s="27"/>
      <c r="R52" s="27"/>
    </row>
    <row r="53" spans="1:18" x14ac:dyDescent="0.35">
      <c r="A53" s="27" t="s">
        <v>132</v>
      </c>
      <c r="B53" s="27"/>
      <c r="C53" s="27"/>
      <c r="D53" s="27"/>
      <c r="E53" s="27"/>
      <c r="F53" s="27"/>
      <c r="G53" s="27"/>
      <c r="H53" s="27"/>
      <c r="I53" s="27"/>
      <c r="J53" s="27"/>
      <c r="K53" s="27"/>
      <c r="L53" s="27"/>
      <c r="M53" s="27"/>
      <c r="N53" s="27"/>
      <c r="O53" s="27"/>
      <c r="P53" s="27"/>
      <c r="Q53" s="27"/>
      <c r="R53" s="27"/>
    </row>
    <row r="54" spans="1:18" x14ac:dyDescent="0.35">
      <c r="A54" s="27" t="s">
        <v>143</v>
      </c>
      <c r="B54" s="27"/>
      <c r="C54" s="27"/>
      <c r="D54" s="27"/>
      <c r="E54" s="27"/>
      <c r="F54" s="27"/>
      <c r="G54" s="27"/>
      <c r="H54" s="27"/>
      <c r="I54" s="27"/>
      <c r="J54" s="27"/>
      <c r="K54" s="27"/>
      <c r="L54" s="27"/>
      <c r="M54" s="27"/>
      <c r="N54" s="27"/>
      <c r="O54" s="27"/>
      <c r="P54" s="27"/>
      <c r="Q54" s="27"/>
      <c r="R54" s="27"/>
    </row>
    <row r="55" spans="1:18" x14ac:dyDescent="0.35">
      <c r="A55" s="27" t="s">
        <v>133</v>
      </c>
      <c r="B55" s="27"/>
      <c r="C55" s="27"/>
      <c r="D55" s="27"/>
      <c r="E55" s="27"/>
      <c r="F55" s="27"/>
      <c r="G55" s="27"/>
      <c r="H55" s="27"/>
      <c r="I55" s="27"/>
      <c r="J55" s="27"/>
      <c r="K55" s="27"/>
      <c r="L55" s="27"/>
      <c r="M55" s="27"/>
      <c r="N55" s="27"/>
      <c r="O55" s="27"/>
      <c r="P55" s="27"/>
      <c r="Q55" s="27"/>
      <c r="R55" s="27"/>
    </row>
    <row r="56" spans="1:18" x14ac:dyDescent="0.35">
      <c r="A56" s="27" t="s">
        <v>134</v>
      </c>
      <c r="B56" s="27"/>
      <c r="C56" s="27"/>
      <c r="D56" s="27"/>
      <c r="E56" s="27"/>
      <c r="F56" s="27"/>
      <c r="G56" s="27"/>
      <c r="H56" s="27"/>
      <c r="I56" s="27"/>
      <c r="J56" s="27"/>
      <c r="K56" s="27"/>
      <c r="L56" s="27"/>
      <c r="M56" s="27"/>
      <c r="N56" s="27"/>
      <c r="O56" s="27"/>
      <c r="P56" s="27"/>
      <c r="Q56" s="27"/>
      <c r="R56" s="27"/>
    </row>
    <row r="57" spans="1:18" x14ac:dyDescent="0.35">
      <c r="A57" s="27" t="s">
        <v>147</v>
      </c>
      <c r="B57" s="27"/>
      <c r="C57" s="27"/>
      <c r="D57" s="27"/>
      <c r="E57" s="27"/>
      <c r="F57" s="27"/>
      <c r="G57" s="27"/>
      <c r="H57" s="27"/>
      <c r="I57" s="27"/>
      <c r="J57" s="27"/>
      <c r="K57" s="27"/>
      <c r="L57" s="27"/>
      <c r="M57" s="27"/>
      <c r="N57" s="27"/>
      <c r="O57" s="27"/>
      <c r="P57" s="27"/>
      <c r="Q57" s="27"/>
      <c r="R57" s="27"/>
    </row>
    <row r="58" spans="1:18" x14ac:dyDescent="0.35">
      <c r="A58" s="27"/>
      <c r="B58" s="27"/>
      <c r="C58" s="27"/>
      <c r="D58" s="27"/>
      <c r="E58" s="27"/>
      <c r="F58" s="27"/>
      <c r="G58" s="27"/>
      <c r="H58" s="27"/>
      <c r="I58" s="27"/>
      <c r="J58" s="27"/>
      <c r="K58" s="27"/>
      <c r="L58" s="27"/>
      <c r="M58" s="27"/>
      <c r="N58" s="27"/>
      <c r="O58" s="27"/>
      <c r="P58" s="27"/>
      <c r="Q58" s="27"/>
      <c r="R58" s="27"/>
    </row>
    <row r="59" spans="1:18" x14ac:dyDescent="0.35">
      <c r="A59" s="109" t="s">
        <v>177</v>
      </c>
      <c r="B59" s="27"/>
      <c r="C59" s="27"/>
      <c r="D59" s="27"/>
      <c r="E59" s="27"/>
      <c r="F59" s="27"/>
      <c r="G59" s="27"/>
      <c r="H59" s="27"/>
      <c r="I59" s="27"/>
      <c r="J59" s="27"/>
      <c r="K59" s="27"/>
      <c r="L59" s="27"/>
      <c r="M59" s="27"/>
      <c r="N59" s="27"/>
      <c r="O59" s="27"/>
      <c r="P59" s="27"/>
      <c r="Q59" s="27"/>
      <c r="R59" s="27"/>
    </row>
    <row r="60" spans="1:18" x14ac:dyDescent="0.35">
      <c r="A60" s="109" t="s">
        <v>183</v>
      </c>
      <c r="B60" s="27"/>
      <c r="C60" s="27"/>
      <c r="D60" s="27"/>
      <c r="E60" s="27"/>
      <c r="F60" s="27"/>
      <c r="G60" s="27"/>
      <c r="H60" s="27"/>
      <c r="I60" s="27"/>
      <c r="J60" s="27"/>
      <c r="K60" s="27"/>
      <c r="L60" s="27"/>
      <c r="M60" s="27"/>
      <c r="N60" s="27"/>
      <c r="O60" s="27"/>
      <c r="P60" s="27"/>
      <c r="Q60" s="27"/>
      <c r="R60" s="27"/>
    </row>
    <row r="61" spans="1:18" x14ac:dyDescent="0.35">
      <c r="A61" s="116" t="s">
        <v>184</v>
      </c>
      <c r="B61" s="27"/>
      <c r="C61" s="27"/>
      <c r="D61" s="27"/>
      <c r="E61" s="27"/>
      <c r="F61" s="27"/>
      <c r="G61" s="27"/>
      <c r="H61" s="27"/>
      <c r="I61" s="27"/>
      <c r="J61" s="27"/>
      <c r="K61" s="27"/>
      <c r="L61" s="27"/>
      <c r="M61" s="27"/>
      <c r="N61" s="27"/>
      <c r="O61" s="27"/>
      <c r="P61" s="27"/>
      <c r="Q61" s="27"/>
      <c r="R61" s="27"/>
    </row>
    <row r="62" spans="1:18" x14ac:dyDescent="0.35">
      <c r="A62" s="117" t="s">
        <v>185</v>
      </c>
      <c r="B62" s="27"/>
      <c r="C62" s="27"/>
      <c r="D62" s="27"/>
      <c r="E62" s="27"/>
      <c r="F62" s="27"/>
      <c r="G62" s="27"/>
      <c r="H62" s="27"/>
      <c r="I62" s="27"/>
      <c r="J62" s="27"/>
      <c r="K62" s="27"/>
      <c r="L62" s="27"/>
      <c r="M62" s="27"/>
      <c r="N62" s="27"/>
      <c r="O62" s="27"/>
      <c r="P62" s="27"/>
      <c r="Q62" s="27"/>
      <c r="R62" s="27"/>
    </row>
    <row r="63" spans="1:18" x14ac:dyDescent="0.35">
      <c r="A63" s="27"/>
      <c r="B63" s="27"/>
      <c r="C63" s="27"/>
      <c r="D63" s="27"/>
      <c r="E63" s="27"/>
      <c r="F63" s="27"/>
      <c r="G63" s="27"/>
      <c r="H63" s="27"/>
      <c r="I63" s="27"/>
      <c r="J63" s="27"/>
      <c r="K63" s="27"/>
      <c r="L63" s="27"/>
      <c r="M63" s="27"/>
      <c r="N63" s="27"/>
      <c r="O63" s="27"/>
      <c r="P63" s="27"/>
      <c r="Q63" s="27"/>
      <c r="R63" s="27"/>
    </row>
    <row r="64" spans="1:18" x14ac:dyDescent="0.35">
      <c r="A64" s="27"/>
      <c r="B64" s="27"/>
      <c r="C64" s="27"/>
      <c r="D64" s="27"/>
      <c r="E64" s="27"/>
      <c r="F64" s="27"/>
      <c r="G64" s="27"/>
      <c r="H64" s="27"/>
      <c r="I64" s="27"/>
      <c r="J64" s="27"/>
      <c r="K64" s="27"/>
      <c r="L64" s="27"/>
      <c r="M64" s="27"/>
      <c r="N64" s="27"/>
      <c r="O64" s="27"/>
      <c r="P64" s="27"/>
      <c r="Q64" s="27"/>
      <c r="R64" s="27"/>
    </row>
  </sheetData>
  <conditionalFormatting sqref="C4:Q50">
    <cfRule type="colorScale" priority="1">
      <colorScale>
        <cfvo type="min"/>
        <cfvo type="percentile" val="50"/>
        <cfvo type="max"/>
        <color theme="0"/>
        <color rgb="FFFFFFB0"/>
        <color rgb="FFDCBD97"/>
      </colorScale>
    </cfRule>
    <cfRule type="colorScale" priority="3">
      <colorScale>
        <cfvo type="min"/>
        <cfvo type="percentile" val="50"/>
        <cfvo type="max"/>
        <color theme="0"/>
        <color rgb="FFFFFFB0"/>
        <color theme="0" tint="-0.14999847407452621"/>
      </colorScale>
    </cfRule>
  </conditionalFormatting>
  <conditionalFormatting sqref="G10">
    <cfRule type="colorScale" priority="2">
      <colorScale>
        <cfvo type="min"/>
        <cfvo type="percentile" val="50"/>
        <cfvo type="max"/>
        <color theme="0"/>
        <color rgb="FFFFFFB0"/>
        <color rgb="FFDCBD97"/>
      </colorScale>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4B274-D7DD-435C-A42C-E782912C124D}">
  <dimension ref="A1:I20"/>
  <sheetViews>
    <sheetView workbookViewId="0">
      <selection activeCell="A2" sqref="A2"/>
    </sheetView>
  </sheetViews>
  <sheetFormatPr defaultRowHeight="14.5" x14ac:dyDescent="0.35"/>
  <cols>
    <col min="1" max="1" width="34.7265625" customWidth="1"/>
    <col min="2" max="2" width="10.453125" customWidth="1"/>
    <col min="3" max="3" width="10.7265625" customWidth="1"/>
    <col min="4" max="4" width="27.453125" customWidth="1"/>
    <col min="5" max="5" width="12.7265625" customWidth="1"/>
    <col min="7" max="7" width="11.7265625" customWidth="1"/>
  </cols>
  <sheetData>
    <row r="1" spans="1:9" x14ac:dyDescent="0.35">
      <c r="A1" s="27"/>
      <c r="B1" s="27"/>
      <c r="C1" s="27"/>
      <c r="D1" s="27"/>
      <c r="E1" s="27"/>
      <c r="F1" s="27"/>
      <c r="G1" s="27"/>
      <c r="H1" s="27"/>
      <c r="I1" s="27"/>
    </row>
    <row r="2" spans="1:9" ht="42.5" x14ac:dyDescent="0.35">
      <c r="A2" s="2" t="s">
        <v>108</v>
      </c>
      <c r="B2" s="3" t="s">
        <v>105</v>
      </c>
      <c r="C2" s="3" t="s">
        <v>106</v>
      </c>
      <c r="D2" s="4" t="s">
        <v>94</v>
      </c>
      <c r="E2" s="5" t="s">
        <v>71</v>
      </c>
      <c r="F2" s="5" t="s">
        <v>76</v>
      </c>
      <c r="G2" s="5" t="s">
        <v>96</v>
      </c>
      <c r="H2" s="5" t="s">
        <v>107</v>
      </c>
      <c r="I2" s="27"/>
    </row>
    <row r="3" spans="1:9" s="1" customFormat="1" ht="30.75" customHeight="1" x14ac:dyDescent="0.35">
      <c r="A3" s="4" t="s">
        <v>86</v>
      </c>
      <c r="B3" s="6">
        <v>0.96</v>
      </c>
      <c r="C3" s="6">
        <v>0.97</v>
      </c>
      <c r="D3" s="4" t="s">
        <v>10</v>
      </c>
      <c r="E3" s="7">
        <v>0.97564913631055827</v>
      </c>
      <c r="F3" s="7">
        <v>0</v>
      </c>
      <c r="G3" s="7">
        <v>2.4350863689441695E-2</v>
      </c>
      <c r="H3" s="4" t="s">
        <v>97</v>
      </c>
      <c r="I3" s="12"/>
    </row>
    <row r="4" spans="1:9" s="1" customFormat="1" ht="30.75" customHeight="1" x14ac:dyDescent="0.35">
      <c r="A4" s="4" t="s">
        <v>87</v>
      </c>
      <c r="B4" s="6">
        <v>0.78</v>
      </c>
      <c r="C4" s="6">
        <v>0.88</v>
      </c>
      <c r="D4" s="4" t="s">
        <v>99</v>
      </c>
      <c r="E4" s="7">
        <v>0.7064196858170062</v>
      </c>
      <c r="F4" s="7">
        <v>0.11394303107106259</v>
      </c>
      <c r="G4" s="7">
        <v>0.17963728311193133</v>
      </c>
      <c r="H4" s="4" t="s">
        <v>76</v>
      </c>
      <c r="I4" s="12"/>
    </row>
    <row r="5" spans="1:9" s="1" customFormat="1" ht="30.75" customHeight="1" x14ac:dyDescent="0.35">
      <c r="A5" s="4" t="s">
        <v>95</v>
      </c>
      <c r="B5" s="6">
        <v>0.96</v>
      </c>
      <c r="C5" s="6">
        <v>0.97</v>
      </c>
      <c r="D5" s="4" t="s">
        <v>100</v>
      </c>
      <c r="E5" s="8">
        <v>0.90548591023242209</v>
      </c>
      <c r="F5" s="8">
        <v>0</v>
      </c>
      <c r="G5" s="8">
        <v>9.4514089767577775E-2</v>
      </c>
      <c r="H5" s="4" t="s">
        <v>98</v>
      </c>
      <c r="I5" s="12"/>
    </row>
    <row r="6" spans="1:9" s="1" customFormat="1" ht="16.5" customHeight="1" x14ac:dyDescent="0.35">
      <c r="A6" s="4"/>
      <c r="B6" s="4"/>
      <c r="C6" s="4"/>
      <c r="D6" s="4"/>
      <c r="E6" s="4"/>
      <c r="F6" s="4"/>
      <c r="G6" s="4"/>
      <c r="H6" s="4"/>
      <c r="I6" s="12"/>
    </row>
    <row r="7" spans="1:9" s="1" customFormat="1" ht="30.75" customHeight="1" x14ac:dyDescent="0.35">
      <c r="A7" s="4" t="s">
        <v>80</v>
      </c>
      <c r="B7" s="6">
        <v>0.85</v>
      </c>
      <c r="C7" s="6">
        <v>0.93</v>
      </c>
      <c r="D7" s="4" t="s">
        <v>16</v>
      </c>
      <c r="E7" s="7">
        <v>0.59891772707781832</v>
      </c>
      <c r="F7" s="7">
        <v>2.16139327150264E-3</v>
      </c>
      <c r="G7" s="7">
        <v>0.39892087965067879</v>
      </c>
      <c r="H7" s="4" t="s">
        <v>98</v>
      </c>
      <c r="I7" s="12"/>
    </row>
    <row r="8" spans="1:9" s="1" customFormat="1" ht="30.75" customHeight="1" x14ac:dyDescent="0.35">
      <c r="A8" s="4" t="s">
        <v>84</v>
      </c>
      <c r="B8" s="6">
        <v>0.88</v>
      </c>
      <c r="C8" s="6">
        <v>0.95</v>
      </c>
      <c r="D8" s="4" t="s">
        <v>17</v>
      </c>
      <c r="E8" s="7">
        <v>0.67113133645958156</v>
      </c>
      <c r="F8" s="7">
        <v>0</v>
      </c>
      <c r="G8" s="7">
        <v>0.32886866354041849</v>
      </c>
      <c r="H8" s="4" t="s">
        <v>98</v>
      </c>
      <c r="I8" s="12"/>
    </row>
    <row r="9" spans="1:9" s="1" customFormat="1" ht="30.75" customHeight="1" x14ac:dyDescent="0.35">
      <c r="A9" s="4" t="s">
        <v>88</v>
      </c>
      <c r="B9" s="6">
        <v>0.85</v>
      </c>
      <c r="C9" s="6">
        <v>0.93</v>
      </c>
      <c r="D9" s="4" t="s">
        <v>101</v>
      </c>
      <c r="E9" s="189">
        <v>0.49766868234967543</v>
      </c>
      <c r="F9" s="189">
        <v>0</v>
      </c>
      <c r="G9" s="189">
        <v>0.50233131765032457</v>
      </c>
      <c r="H9" s="4" t="s">
        <v>98</v>
      </c>
      <c r="I9" s="12"/>
    </row>
    <row r="10" spans="1:9" s="1" customFormat="1" ht="30.75" customHeight="1" x14ac:dyDescent="0.35">
      <c r="A10" s="4" t="s">
        <v>89</v>
      </c>
      <c r="B10" s="6">
        <v>0.83</v>
      </c>
      <c r="C10" s="6">
        <v>0.93</v>
      </c>
      <c r="D10" s="4" t="s">
        <v>101</v>
      </c>
      <c r="E10" s="189">
        <v>0.49766868234967543</v>
      </c>
      <c r="F10" s="189">
        <v>0</v>
      </c>
      <c r="G10" s="189">
        <v>0.50233131765032457</v>
      </c>
      <c r="H10" s="4" t="s">
        <v>98</v>
      </c>
      <c r="I10" s="12"/>
    </row>
    <row r="11" spans="1:9" s="1" customFormat="1" ht="30.75" customHeight="1" x14ac:dyDescent="0.35">
      <c r="A11" s="4" t="s">
        <v>90</v>
      </c>
      <c r="B11" s="6">
        <v>0.7</v>
      </c>
      <c r="C11" s="6">
        <v>0.89</v>
      </c>
      <c r="D11" s="4" t="s">
        <v>101</v>
      </c>
      <c r="E11" s="189">
        <v>0.49766868234967543</v>
      </c>
      <c r="F11" s="189">
        <v>0</v>
      </c>
      <c r="G11" s="189">
        <v>0.50233131765032457</v>
      </c>
      <c r="H11" s="4" t="s">
        <v>98</v>
      </c>
      <c r="I11" s="12"/>
    </row>
    <row r="12" spans="1:9" s="1" customFormat="1" ht="30.75" customHeight="1" x14ac:dyDescent="0.35">
      <c r="A12" s="4" t="s">
        <v>91</v>
      </c>
      <c r="B12" s="6">
        <v>0.85</v>
      </c>
      <c r="C12" s="6">
        <v>0.92</v>
      </c>
      <c r="D12" s="4" t="s">
        <v>101</v>
      </c>
      <c r="E12" s="189">
        <v>0.49766868234967543</v>
      </c>
      <c r="F12" s="189">
        <v>0</v>
      </c>
      <c r="G12" s="189">
        <v>0.50233131765032457</v>
      </c>
      <c r="H12" s="4" t="s">
        <v>98</v>
      </c>
      <c r="I12" s="12"/>
    </row>
    <row r="13" spans="1:9" s="1" customFormat="1" ht="12" customHeight="1" x14ac:dyDescent="0.35">
      <c r="A13" s="4"/>
      <c r="B13" s="4"/>
      <c r="C13" s="4"/>
      <c r="D13" s="4"/>
      <c r="E13" s="4"/>
      <c r="F13" s="4"/>
      <c r="G13" s="4"/>
      <c r="H13" s="4"/>
      <c r="I13" s="12"/>
    </row>
    <row r="14" spans="1:9" s="1" customFormat="1" ht="30.75" customHeight="1" x14ac:dyDescent="0.35">
      <c r="A14" s="4" t="s">
        <v>85</v>
      </c>
      <c r="B14" s="6">
        <v>0.88</v>
      </c>
      <c r="C14" s="6">
        <v>0.94</v>
      </c>
      <c r="D14" s="4" t="s">
        <v>102</v>
      </c>
      <c r="E14" s="7">
        <v>0.48006786648360655</v>
      </c>
      <c r="F14" s="7">
        <v>0</v>
      </c>
      <c r="G14" s="7">
        <v>0.51993213351639367</v>
      </c>
      <c r="H14" s="4" t="s">
        <v>98</v>
      </c>
      <c r="I14" s="12"/>
    </row>
    <row r="15" spans="1:9" s="1" customFormat="1" ht="30.75" customHeight="1" x14ac:dyDescent="0.35">
      <c r="A15" s="4" t="s">
        <v>92</v>
      </c>
      <c r="B15" s="6">
        <v>0.93</v>
      </c>
      <c r="C15" s="6">
        <v>0.98</v>
      </c>
      <c r="D15" s="4" t="s">
        <v>103</v>
      </c>
      <c r="E15" s="7">
        <v>0.6683555311771382</v>
      </c>
      <c r="F15" s="7">
        <v>0</v>
      </c>
      <c r="G15" s="7">
        <v>0.33164446882286164</v>
      </c>
      <c r="H15" s="4" t="s">
        <v>98</v>
      </c>
      <c r="I15" s="12"/>
    </row>
    <row r="16" spans="1:9" s="1" customFormat="1" ht="30.75" customHeight="1" x14ac:dyDescent="0.35">
      <c r="A16" s="4" t="s">
        <v>93</v>
      </c>
      <c r="B16" s="6">
        <v>0.88</v>
      </c>
      <c r="C16" s="6">
        <v>0.98</v>
      </c>
      <c r="D16" s="4" t="s">
        <v>104</v>
      </c>
      <c r="E16" s="7">
        <v>0.62126630908436242</v>
      </c>
      <c r="F16" s="7">
        <v>0.22772830078372094</v>
      </c>
      <c r="G16" s="7">
        <v>0.15100539013191655</v>
      </c>
      <c r="H16" s="4" t="s">
        <v>98</v>
      </c>
      <c r="I16" s="12"/>
    </row>
    <row r="17" spans="1:9" x14ac:dyDescent="0.35">
      <c r="A17" s="27"/>
      <c r="B17" s="27"/>
      <c r="C17" s="27"/>
      <c r="D17" s="27"/>
      <c r="E17" s="27"/>
      <c r="F17" s="27"/>
      <c r="G17" s="27"/>
      <c r="H17" s="27"/>
      <c r="I17" s="27"/>
    </row>
    <row r="18" spans="1:9" x14ac:dyDescent="0.35">
      <c r="A18" s="27"/>
      <c r="B18" s="27"/>
      <c r="C18" s="27"/>
      <c r="D18" s="27"/>
      <c r="E18" s="27"/>
      <c r="F18" s="27"/>
      <c r="G18" s="27"/>
      <c r="H18" s="27"/>
      <c r="I18" s="27"/>
    </row>
    <row r="19" spans="1:9" x14ac:dyDescent="0.35">
      <c r="A19" s="27"/>
      <c r="B19" s="27"/>
      <c r="C19" s="27"/>
      <c r="D19" s="27"/>
      <c r="E19" s="27"/>
      <c r="F19" s="27"/>
      <c r="G19" s="27"/>
      <c r="H19" s="27"/>
      <c r="I19" s="27"/>
    </row>
    <row r="20" spans="1:9" x14ac:dyDescent="0.35">
      <c r="A20" s="27"/>
      <c r="B20" s="27"/>
      <c r="C20" s="27"/>
      <c r="D20" s="27"/>
      <c r="E20" s="27"/>
      <c r="F20" s="27"/>
      <c r="G20" s="27"/>
      <c r="H20" s="27"/>
      <c r="I20" s="27"/>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2CE66-F9C9-447D-A97D-7A5A7F71C068}">
  <dimension ref="A1:D68"/>
  <sheetViews>
    <sheetView workbookViewId="0">
      <pane xSplit="1" ySplit="2" topLeftCell="B3" activePane="bottomRight" state="frozen"/>
      <selection pane="topRight" activeCell="B1" sqref="B1"/>
      <selection pane="bottomLeft" activeCell="A4" sqref="A4"/>
      <selection pane="bottomRight" activeCell="A2" sqref="A2"/>
    </sheetView>
  </sheetViews>
  <sheetFormatPr defaultColWidth="47.54296875" defaultRowHeight="14" x14ac:dyDescent="0.3"/>
  <cols>
    <col min="1" max="1" width="47.7265625" style="27" customWidth="1"/>
    <col min="2" max="2" width="12.81640625" style="27" bestFit="1" customWidth="1"/>
    <col min="3" max="3" width="14.81640625" style="27" bestFit="1" customWidth="1"/>
    <col min="4" max="4" width="19" style="27" customWidth="1"/>
    <col min="5" max="16384" width="47.54296875" style="27"/>
  </cols>
  <sheetData>
    <row r="1" spans="1:4" x14ac:dyDescent="0.3">
      <c r="A1" s="27" t="s">
        <v>192</v>
      </c>
    </row>
    <row r="2" spans="1:4" ht="42" x14ac:dyDescent="0.3">
      <c r="A2" s="179" t="s">
        <v>174</v>
      </c>
      <c r="B2" s="80" t="s">
        <v>193</v>
      </c>
      <c r="C2" s="80" t="s">
        <v>194</v>
      </c>
      <c r="D2" s="80" t="s">
        <v>195</v>
      </c>
    </row>
    <row r="3" spans="1:4" ht="18" x14ac:dyDescent="0.4">
      <c r="A3" s="180" t="s">
        <v>196</v>
      </c>
      <c r="B3" s="181">
        <v>291922.30600000091</v>
      </c>
      <c r="C3" s="181">
        <v>289707.25590861565</v>
      </c>
      <c r="D3" s="181">
        <v>291922.30600000091</v>
      </c>
    </row>
    <row r="4" spans="1:4" x14ac:dyDescent="0.3">
      <c r="A4" s="179" t="s">
        <v>197</v>
      </c>
      <c r="B4" s="182">
        <v>223732.38725799421</v>
      </c>
      <c r="C4" s="182">
        <v>224062.69768957983</v>
      </c>
      <c r="D4" s="182">
        <v>225775.84117794965</v>
      </c>
    </row>
    <row r="5" spans="1:4" x14ac:dyDescent="0.3">
      <c r="A5" s="179" t="s">
        <v>198</v>
      </c>
      <c r="B5" s="182">
        <v>13297.845113180672</v>
      </c>
      <c r="C5" s="182">
        <v>12830.666304521905</v>
      </c>
      <c r="D5" s="182">
        <v>12928.767294368461</v>
      </c>
    </row>
    <row r="6" spans="1:4" x14ac:dyDescent="0.3">
      <c r="A6" s="179" t="s">
        <v>199</v>
      </c>
      <c r="B6" s="182">
        <v>11892.308394020567</v>
      </c>
      <c r="C6" s="182">
        <v>12238.499721142296</v>
      </c>
      <c r="D6" s="182">
        <v>12332.073110737638</v>
      </c>
    </row>
    <row r="7" spans="1:4" x14ac:dyDescent="0.3">
      <c r="A7" s="179" t="s">
        <v>200</v>
      </c>
      <c r="B7" s="182">
        <v>42999.765234805454</v>
      </c>
      <c r="C7" s="182">
        <v>40575.392193371648</v>
      </c>
      <c r="D7" s="182">
        <v>40885.624416945197</v>
      </c>
    </row>
    <row r="8" spans="1:4" ht="3" customHeight="1" x14ac:dyDescent="0.3">
      <c r="A8" s="179"/>
      <c r="B8" s="182"/>
      <c r="C8" s="182"/>
      <c r="D8" s="182"/>
    </row>
    <row r="9" spans="1:4" x14ac:dyDescent="0.3">
      <c r="A9" s="179" t="s">
        <v>201</v>
      </c>
      <c r="B9" s="182">
        <v>232937.08812321397</v>
      </c>
      <c r="C9" s="182">
        <v>231748.74865210406</v>
      </c>
      <c r="D9" s="182">
        <v>233520.65831750154</v>
      </c>
    </row>
    <row r="10" spans="1:4" x14ac:dyDescent="0.3">
      <c r="A10" s="179" t="s">
        <v>202</v>
      </c>
      <c r="B10" s="182">
        <v>25503.66493649545</v>
      </c>
      <c r="C10" s="182">
        <v>27338.250326397545</v>
      </c>
      <c r="D10" s="182">
        <v>27547.273720353904</v>
      </c>
    </row>
    <row r="11" spans="1:4" x14ac:dyDescent="0.3">
      <c r="A11" s="179" t="s">
        <v>199</v>
      </c>
      <c r="B11" s="182">
        <v>11892.308394020567</v>
      </c>
      <c r="C11" s="182">
        <v>12238.499721142296</v>
      </c>
      <c r="D11" s="182">
        <v>12332.073110737638</v>
      </c>
    </row>
    <row r="12" spans="1:4" x14ac:dyDescent="0.3">
      <c r="A12" s="179" t="s">
        <v>203</v>
      </c>
      <c r="B12" s="182">
        <v>21589.244546270918</v>
      </c>
      <c r="C12" s="182">
        <v>18381.757208971787</v>
      </c>
      <c r="D12" s="182">
        <v>18522.30085140785</v>
      </c>
    </row>
    <row r="13" spans="1:4" ht="3.75" customHeight="1" x14ac:dyDescent="0.3">
      <c r="A13" s="179"/>
      <c r="B13" s="182"/>
      <c r="C13" s="182"/>
      <c r="D13" s="182"/>
    </row>
    <row r="14" spans="1:4" x14ac:dyDescent="0.3">
      <c r="A14" s="179" t="s">
        <v>204</v>
      </c>
      <c r="B14" s="182">
        <v>9204.700865219751</v>
      </c>
      <c r="C14" s="182">
        <v>7686.0509625242175</v>
      </c>
      <c r="D14" s="182">
        <v>7744.8171395519048</v>
      </c>
    </row>
    <row r="15" spans="1:4" x14ac:dyDescent="0.3">
      <c r="A15" s="179" t="s">
        <v>205</v>
      </c>
      <c r="B15" s="182">
        <v>12205.819823314776</v>
      </c>
      <c r="C15" s="182">
        <v>14507.584021875644</v>
      </c>
      <c r="D15" s="182">
        <v>14618.506425985437</v>
      </c>
    </row>
    <row r="16" spans="1:4" ht="3.75" customHeight="1" x14ac:dyDescent="0.3">
      <c r="A16" s="179"/>
      <c r="B16" s="182"/>
      <c r="C16" s="182"/>
      <c r="D16" s="182"/>
    </row>
    <row r="17" spans="1:4" x14ac:dyDescent="0.3">
      <c r="A17" s="179" t="s">
        <v>206</v>
      </c>
      <c r="B17" s="182">
        <f>SUM(B4:B6)</f>
        <v>248922.54076519544</v>
      </c>
      <c r="C17" s="182">
        <f t="shared" ref="C17:D17" si="0">SUM(C4:C6)</f>
        <v>249131.86371524402</v>
      </c>
      <c r="D17" s="182">
        <f t="shared" si="0"/>
        <v>251036.68158305576</v>
      </c>
    </row>
    <row r="18" spans="1:4" x14ac:dyDescent="0.3">
      <c r="A18" s="179" t="s">
        <v>207</v>
      </c>
      <c r="B18" s="182">
        <f>B7</f>
        <v>42999.765234805454</v>
      </c>
      <c r="C18" s="182">
        <f t="shared" ref="C18:D18" si="1">C7</f>
        <v>40575.392193371648</v>
      </c>
      <c r="D18" s="182">
        <f t="shared" si="1"/>
        <v>40885.624416945197</v>
      </c>
    </row>
    <row r="19" spans="1:4" x14ac:dyDescent="0.3">
      <c r="A19" s="183"/>
      <c r="B19" s="184"/>
      <c r="C19" s="184"/>
      <c r="D19" s="184"/>
    </row>
    <row r="20" spans="1:4" ht="42" x14ac:dyDescent="0.4">
      <c r="A20" s="185" t="s">
        <v>208</v>
      </c>
      <c r="B20" s="80" t="s">
        <v>193</v>
      </c>
      <c r="C20" s="80" t="s">
        <v>194</v>
      </c>
      <c r="D20" s="80" t="s">
        <v>195</v>
      </c>
    </row>
    <row r="21" spans="1:4" x14ac:dyDescent="0.3">
      <c r="A21" s="179" t="s">
        <v>209</v>
      </c>
      <c r="B21" s="186">
        <v>148535.23887475696</v>
      </c>
      <c r="C21" s="186">
        <v>138984.38506310835</v>
      </c>
      <c r="D21" s="187">
        <v>140047.03492277313</v>
      </c>
    </row>
    <row r="22" spans="1:4" x14ac:dyDescent="0.3">
      <c r="A22" s="179" t="s">
        <v>11</v>
      </c>
      <c r="B22" s="186">
        <v>5896.9766249361219</v>
      </c>
      <c r="C22" s="186">
        <v>10924.375254452409</v>
      </c>
      <c r="D22" s="187">
        <v>11007.901082377597</v>
      </c>
    </row>
    <row r="23" spans="1:4" x14ac:dyDescent="0.3">
      <c r="A23" s="179" t="s">
        <v>210</v>
      </c>
      <c r="B23" s="186">
        <v>1006.8711995275348</v>
      </c>
      <c r="C23" s="186">
        <v>933.12793490364368</v>
      </c>
      <c r="D23" s="187">
        <v>940.26246493465703</v>
      </c>
    </row>
    <row r="24" spans="1:4" x14ac:dyDescent="0.3">
      <c r="A24" s="179" t="s">
        <v>14</v>
      </c>
      <c r="B24" s="186">
        <v>405.66773354181805</v>
      </c>
      <c r="C24" s="186">
        <v>399.36560349471569</v>
      </c>
      <c r="D24" s="187">
        <v>402.41908178521504</v>
      </c>
    </row>
    <row r="25" spans="1:4" x14ac:dyDescent="0.3">
      <c r="A25" s="179" t="s">
        <v>72</v>
      </c>
      <c r="B25" s="186">
        <v>64932.193958339136</v>
      </c>
      <c r="C25" s="186">
        <v>70127.079885141487</v>
      </c>
      <c r="D25" s="187">
        <v>70663.259050626948</v>
      </c>
    </row>
    <row r="26" spans="1:4" x14ac:dyDescent="0.3">
      <c r="A26" s="179" t="s">
        <v>15</v>
      </c>
      <c r="B26" s="186">
        <v>2955.438866892664</v>
      </c>
      <c r="C26" s="186">
        <v>2694.3639484792293</v>
      </c>
      <c r="D26" s="187">
        <v>2714.9645754520884</v>
      </c>
    </row>
    <row r="27" spans="1:4" x14ac:dyDescent="0.3">
      <c r="A27" s="179" t="s">
        <v>16</v>
      </c>
      <c r="B27" s="186">
        <v>1088.9824788257083</v>
      </c>
      <c r="C27" s="186">
        <v>1411.1498154024466</v>
      </c>
      <c r="D27" s="187">
        <v>1421.9392156118479</v>
      </c>
    </row>
    <row r="28" spans="1:4" x14ac:dyDescent="0.3">
      <c r="A28" s="179" t="s">
        <v>17</v>
      </c>
      <c r="B28" s="186">
        <v>10183.878861845955</v>
      </c>
      <c r="C28" s="186">
        <v>10274.056716535764</v>
      </c>
      <c r="D28" s="187">
        <v>10352.61032472029</v>
      </c>
    </row>
    <row r="29" spans="1:4" x14ac:dyDescent="0.3">
      <c r="A29" s="179" t="s">
        <v>211</v>
      </c>
      <c r="B29" s="186">
        <v>2024.9837725090094</v>
      </c>
      <c r="C29" s="186">
        <v>1145.4597725836938</v>
      </c>
      <c r="D29" s="187">
        <v>1154.2177540363227</v>
      </c>
    </row>
    <row r="30" spans="1:4" x14ac:dyDescent="0.3">
      <c r="A30" s="179" t="s">
        <v>20</v>
      </c>
      <c r="B30" s="186">
        <v>1269.9092192430392</v>
      </c>
      <c r="C30" s="186">
        <v>1447.9413504753693</v>
      </c>
      <c r="D30" s="187">
        <v>1459.012052210581</v>
      </c>
    </row>
    <row r="31" spans="1:4" x14ac:dyDescent="0.3">
      <c r="A31" s="179" t="s">
        <v>21</v>
      </c>
      <c r="B31" s="186">
        <v>7.0302567200302555</v>
      </c>
      <c r="C31" s="186">
        <v>51.566035428061554</v>
      </c>
      <c r="D31" s="187">
        <v>51.960300152737048</v>
      </c>
    </row>
    <row r="32" spans="1:4" x14ac:dyDescent="0.3">
      <c r="A32" s="179" t="s">
        <v>22</v>
      </c>
      <c r="B32" s="186">
        <v>544.34050226940928</v>
      </c>
      <c r="C32" s="186">
        <v>492.57974234936904</v>
      </c>
      <c r="D32" s="187">
        <v>496.34591934719225</v>
      </c>
    </row>
    <row r="33" spans="1:4" x14ac:dyDescent="0.3">
      <c r="A33" s="179" t="s">
        <v>23</v>
      </c>
      <c r="B33" s="186">
        <v>202.37072756369648</v>
      </c>
      <c r="C33" s="186">
        <v>226.98119379091668</v>
      </c>
      <c r="D33" s="187">
        <v>228.71665158078955</v>
      </c>
    </row>
    <row r="34" spans="1:4" x14ac:dyDescent="0.3">
      <c r="A34" s="179" t="s">
        <v>24</v>
      </c>
      <c r="B34" s="186">
        <v>33.981518999152392</v>
      </c>
      <c r="C34" s="186">
        <v>1.1157127180589583</v>
      </c>
      <c r="D34" s="187">
        <v>1.1242432588296589</v>
      </c>
    </row>
    <row r="35" spans="1:4" x14ac:dyDescent="0.3">
      <c r="A35" s="179" t="s">
        <v>25</v>
      </c>
      <c r="B35" s="186">
        <v>0.46623195578075532</v>
      </c>
      <c r="C35" s="186">
        <v>2.7423756094842435</v>
      </c>
      <c r="D35" s="187">
        <v>2.7633433250678565</v>
      </c>
    </row>
    <row r="36" spans="1:4" x14ac:dyDescent="0.3">
      <c r="A36" s="179" t="s">
        <v>26</v>
      </c>
      <c r="B36" s="186">
        <v>6272.1681085195187</v>
      </c>
      <c r="C36" s="186">
        <v>5959.2321140880649</v>
      </c>
      <c r="D36" s="187">
        <v>6004.7953416900009</v>
      </c>
    </row>
    <row r="37" spans="1:4" x14ac:dyDescent="0.3">
      <c r="A37" s="179" t="s">
        <v>27</v>
      </c>
      <c r="B37" s="186">
        <v>441.90443885802517</v>
      </c>
      <c r="C37" s="186">
        <v>566.91625657190116</v>
      </c>
      <c r="D37" s="187">
        <v>571.25079732059226</v>
      </c>
    </row>
    <row r="38" spans="1:4" x14ac:dyDescent="0.3">
      <c r="A38" s="179" t="s">
        <v>28</v>
      </c>
      <c r="B38" s="186">
        <v>2092.2944214933864</v>
      </c>
      <c r="C38" s="186">
        <v>2817.9777098115133</v>
      </c>
      <c r="D38" s="187">
        <v>2839.5234655919917</v>
      </c>
    </row>
    <row r="39" spans="1:4" x14ac:dyDescent="0.3">
      <c r="A39" s="179" t="s">
        <v>212</v>
      </c>
      <c r="B39" s="186">
        <v>1027.8429683985269</v>
      </c>
      <c r="C39" s="186">
        <v>671.44723029955583</v>
      </c>
      <c r="D39" s="187">
        <v>676.58099625985528</v>
      </c>
    </row>
    <row r="40" spans="1:4" x14ac:dyDescent="0.3">
      <c r="A40" s="179" t="s">
        <v>30</v>
      </c>
      <c r="B40" s="186">
        <v>1090.2978576949647</v>
      </c>
      <c r="C40" s="186">
        <v>1226.4656882458526</v>
      </c>
      <c r="D40" s="187">
        <v>1235.8430265051568</v>
      </c>
    </row>
    <row r="41" spans="1:4" x14ac:dyDescent="0.3">
      <c r="A41" s="179" t="s">
        <v>31</v>
      </c>
      <c r="B41" s="186">
        <v>4448.9711647242493</v>
      </c>
      <c r="C41" s="186">
        <v>2416.3238760335566</v>
      </c>
      <c r="D41" s="187">
        <v>2434.7986581222481</v>
      </c>
    </row>
    <row r="42" spans="1:4" x14ac:dyDescent="0.3">
      <c r="A42" s="179" t="s">
        <v>32</v>
      </c>
      <c r="B42" s="186">
        <v>395.51687214052907</v>
      </c>
      <c r="C42" s="186">
        <v>182.30957648195758</v>
      </c>
      <c r="D42" s="187">
        <v>183.70348304042551</v>
      </c>
    </row>
    <row r="43" spans="1:4" x14ac:dyDescent="0.3">
      <c r="A43" s="179" t="s">
        <v>213</v>
      </c>
      <c r="B43" s="186">
        <v>4068.4035944529537</v>
      </c>
      <c r="C43" s="186">
        <v>2559.5875279784418</v>
      </c>
      <c r="D43" s="187">
        <v>2579.1576784393806</v>
      </c>
    </row>
    <row r="44" spans="1:4" x14ac:dyDescent="0.3">
      <c r="A44" s="179" t="s">
        <v>35</v>
      </c>
      <c r="B44" s="186">
        <v>591.46835432174112</v>
      </c>
      <c r="C44" s="186">
        <v>399.57845345823137</v>
      </c>
      <c r="D44" s="187">
        <v>402.63355916165023</v>
      </c>
    </row>
    <row r="45" spans="1:4" x14ac:dyDescent="0.3">
      <c r="A45" s="179" t="s">
        <v>36</v>
      </c>
      <c r="B45" s="186">
        <v>2638.4808374181266</v>
      </c>
      <c r="C45" s="186">
        <v>3082.33875500056</v>
      </c>
      <c r="D45" s="187">
        <v>3105.9057682585849</v>
      </c>
    </row>
    <row r="46" spans="1:4" x14ac:dyDescent="0.3">
      <c r="A46" s="179" t="s">
        <v>37</v>
      </c>
      <c r="B46" s="186">
        <v>1906.3480790269289</v>
      </c>
      <c r="C46" s="186">
        <v>1644.5462260869842</v>
      </c>
      <c r="D46" s="187">
        <v>1657.1201336922888</v>
      </c>
    </row>
    <row r="47" spans="1:4" x14ac:dyDescent="0.3">
      <c r="A47" s="179" t="s">
        <v>38</v>
      </c>
      <c r="B47" s="186">
        <v>3590.4879475043103</v>
      </c>
      <c r="C47" s="186">
        <v>3056.1618602398162</v>
      </c>
      <c r="D47" s="187">
        <v>3079.5287296217407</v>
      </c>
    </row>
    <row r="48" spans="1:4" x14ac:dyDescent="0.3">
      <c r="A48" s="179" t="s">
        <v>39</v>
      </c>
      <c r="B48" s="186">
        <v>143.54094427263189</v>
      </c>
      <c r="C48" s="186">
        <v>490.37429290600141</v>
      </c>
      <c r="D48" s="187">
        <v>494.12360743009833</v>
      </c>
    </row>
    <row r="49" spans="1:4" x14ac:dyDescent="0.3">
      <c r="A49" s="179" t="s">
        <v>40</v>
      </c>
      <c r="B49" s="186">
        <v>453.71106194076685</v>
      </c>
      <c r="C49" s="186">
        <v>533.29577392394958</v>
      </c>
      <c r="D49" s="187">
        <v>537.37325844901181</v>
      </c>
    </row>
    <row r="50" spans="1:4" x14ac:dyDescent="0.3">
      <c r="A50" s="179" t="s">
        <v>41</v>
      </c>
      <c r="B50" s="186">
        <v>1428.8312188483351</v>
      </c>
      <c r="C50" s="186">
        <v>1710.6394140881505</v>
      </c>
      <c r="D50" s="187">
        <v>1723.7186584398985</v>
      </c>
    </row>
    <row r="51" spans="1:4" x14ac:dyDescent="0.3">
      <c r="A51" s="179" t="s">
        <v>42</v>
      </c>
      <c r="B51" s="186">
        <v>728.19106652529877</v>
      </c>
      <c r="C51" s="186">
        <v>1294.6242518773427</v>
      </c>
      <c r="D51" s="187">
        <v>1304.5227183773845</v>
      </c>
    </row>
    <row r="52" spans="1:4" x14ac:dyDescent="0.3">
      <c r="A52" s="179" t="s">
        <v>43</v>
      </c>
      <c r="B52" s="186">
        <v>1806.5420496151244</v>
      </c>
      <c r="C52" s="186">
        <v>1256.7688456928308</v>
      </c>
      <c r="D52" s="187">
        <v>1266.3778764979834</v>
      </c>
    </row>
    <row r="53" spans="1:4" x14ac:dyDescent="0.3">
      <c r="A53" s="179" t="s">
        <v>44</v>
      </c>
      <c r="B53" s="186">
        <v>1.3755553770719688</v>
      </c>
      <c r="C53" s="186">
        <v>5.1763065721206951</v>
      </c>
      <c r="D53" s="187">
        <v>5.2158836904419248</v>
      </c>
    </row>
    <row r="54" spans="1:4" x14ac:dyDescent="0.3">
      <c r="A54" s="179" t="s">
        <v>45</v>
      </c>
      <c r="B54" s="186">
        <v>637.16948968515703</v>
      </c>
      <c r="C54" s="186">
        <v>47.725288626462977</v>
      </c>
      <c r="D54" s="187">
        <v>48.090187685003578</v>
      </c>
    </row>
    <row r="55" spans="1:4" x14ac:dyDescent="0.3">
      <c r="A55" s="179" t="s">
        <v>47</v>
      </c>
      <c r="B55" s="186">
        <v>1617.4104845352417</v>
      </c>
      <c r="C55" s="186">
        <v>3247.6580599386534</v>
      </c>
      <c r="D55" s="187">
        <v>3272.4890751643279</v>
      </c>
    </row>
    <row r="56" spans="1:4" x14ac:dyDescent="0.3">
      <c r="A56" s="179" t="s">
        <v>214</v>
      </c>
      <c r="B56" s="186">
        <v>6.385855985115791</v>
      </c>
      <c r="C56" s="186">
        <v>483.26774249103977</v>
      </c>
      <c r="D56" s="187">
        <v>486.96272159610572</v>
      </c>
    </row>
    <row r="57" spans="1:4" x14ac:dyDescent="0.3">
      <c r="A57" s="179" t="s">
        <v>49</v>
      </c>
      <c r="B57" s="186">
        <v>1138.1919249000659</v>
      </c>
      <c r="C57" s="186">
        <v>1414.7940438600967</v>
      </c>
      <c r="D57" s="187">
        <v>1425.6113071913685</v>
      </c>
    </row>
    <row r="58" spans="1:4" x14ac:dyDescent="0.3">
      <c r="A58" s="179" t="s">
        <v>215</v>
      </c>
      <c r="B58" s="186">
        <v>653.98222412565769</v>
      </c>
      <c r="C58" s="186">
        <v>967.09814165917953</v>
      </c>
      <c r="D58" s="187">
        <v>974.49240184207383</v>
      </c>
    </row>
    <row r="59" spans="1:4" x14ac:dyDescent="0.3">
      <c r="A59" s="179" t="s">
        <v>51</v>
      </c>
      <c r="B59" s="186">
        <v>321.16828714156884</v>
      </c>
      <c r="C59" s="186">
        <v>318.6243392771139</v>
      </c>
      <c r="D59" s="187">
        <v>321.0604842387574</v>
      </c>
    </row>
    <row r="60" spans="1:4" x14ac:dyDescent="0.3">
      <c r="A60" s="179" t="s">
        <v>52</v>
      </c>
      <c r="B60" s="186">
        <v>1321.5508375715101</v>
      </c>
      <c r="C60" s="186">
        <v>2423.4909093121187</v>
      </c>
      <c r="D60" s="187">
        <v>2442.0204892610464</v>
      </c>
    </row>
    <row r="61" spans="1:4" x14ac:dyDescent="0.3">
      <c r="A61" s="179" t="s">
        <v>53</v>
      </c>
      <c r="B61" s="186">
        <v>2298.805867762811</v>
      </c>
      <c r="C61" s="186">
        <v>1777.9505421272572</v>
      </c>
      <c r="D61" s="187">
        <v>1791.5444353781038</v>
      </c>
    </row>
    <row r="62" spans="1:4" x14ac:dyDescent="0.3">
      <c r="A62" s="179" t="s">
        <v>54</v>
      </c>
      <c r="B62" s="186">
        <v>327.86567403329178</v>
      </c>
      <c r="C62" s="186">
        <v>544.1572825900912</v>
      </c>
      <c r="D62" s="187">
        <v>548.31781227633883</v>
      </c>
    </row>
    <row r="63" spans="1:4" x14ac:dyDescent="0.3">
      <c r="A63" s="179" t="s">
        <v>55</v>
      </c>
      <c r="B63" s="186">
        <v>1990.5438609612845</v>
      </c>
      <c r="C63" s="186">
        <v>2813.8962319484285</v>
      </c>
      <c r="D63" s="187">
        <v>2835.4107814759423</v>
      </c>
    </row>
    <row r="64" spans="1:4" x14ac:dyDescent="0.3">
      <c r="A64" s="179" t="s">
        <v>56</v>
      </c>
      <c r="B64" s="186">
        <v>12.777349640954123</v>
      </c>
      <c r="C64" s="186">
        <v>59.510403180611483</v>
      </c>
      <c r="D64" s="187">
        <v>59.965409126493519</v>
      </c>
    </row>
    <row r="65" spans="1:4" x14ac:dyDescent="0.3">
      <c r="A65" s="179" t="s">
        <v>57</v>
      </c>
      <c r="B65" s="186">
        <v>50.493007687591145</v>
      </c>
      <c r="C65" s="186">
        <v>26.133811887234792</v>
      </c>
      <c r="D65" s="187">
        <v>26.333626359356003</v>
      </c>
    </row>
    <row r="66" spans="1:4" x14ac:dyDescent="0.3">
      <c r="A66" s="179" t="s">
        <v>216</v>
      </c>
      <c r="B66" s="186">
        <v>95.955813412959401</v>
      </c>
      <c r="C66" s="186">
        <v>26.148613610662579</v>
      </c>
      <c r="D66" s="187">
        <v>26.348541254125422</v>
      </c>
    </row>
    <row r="67" spans="1:4" x14ac:dyDescent="0.3">
      <c r="A67" s="179" t="s">
        <v>217</v>
      </c>
      <c r="B67" s="186">
        <v>9235.2979534992046</v>
      </c>
      <c r="C67" s="186">
        <v>6566.7459342768989</v>
      </c>
      <c r="D67" s="187">
        <v>6616.9541043698564</v>
      </c>
    </row>
    <row r="68" spans="1:4" ht="57" customHeight="1" x14ac:dyDescent="0.3">
      <c r="A68" s="12" t="s">
        <v>218</v>
      </c>
      <c r="B68" s="188"/>
      <c r="C68" s="188"/>
      <c r="D68" s="188"/>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D0CD4BA6E6CB3499FD626C427338603" ma:contentTypeVersion="9" ma:contentTypeDescription="Create a new document." ma:contentTypeScope="" ma:versionID="9c525e768adab90fbe6fdb4bff966e96">
  <xsd:schema xmlns:xsd="http://www.w3.org/2001/XMLSchema" xmlns:xs="http://www.w3.org/2001/XMLSchema" xmlns:p="http://schemas.microsoft.com/office/2006/metadata/properties" xmlns:ns1="http://schemas.microsoft.com/sharepoint/v3" xmlns:ns2="d34550b8-b91b-46cc-84dc-04996b4a7b3c" xmlns:ns3="4d0624c3-f678-473a-aaed-aa14d03be472" targetNamespace="http://schemas.microsoft.com/office/2006/metadata/properties" ma:root="true" ma:fieldsID="6bfb8ac2a8f99f3da2465696fc175a43" ns1:_="" ns2:_="" ns3:_="">
    <xsd:import namespace="http://schemas.microsoft.com/sharepoint/v3"/>
    <xsd:import namespace="d34550b8-b91b-46cc-84dc-04996b4a7b3c"/>
    <xsd:import namespace="4d0624c3-f678-473a-aaed-aa14d03be472"/>
    <xsd:element name="properties">
      <xsd:complexType>
        <xsd:sequence>
          <xsd:element name="documentManagement">
            <xsd:complexType>
              <xsd:all>
                <xsd:element ref="ns1:PublishingStartDate" minOccurs="0"/>
                <xsd:element ref="ns1:PublishingExpirationDate" minOccurs="0"/>
                <xsd:element ref="ns2:Tag" minOccurs="0"/>
                <xsd:element ref="ns2:Program" minOccurs="0"/>
                <xsd:element ref="ns3:SharedWithUsers" minOccurs="0"/>
                <xsd:element ref="ns2:AD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34550b8-b91b-46cc-84dc-04996b4a7b3c" elementFormDefault="qualified">
    <xsd:import namespace="http://schemas.microsoft.com/office/2006/documentManagement/types"/>
    <xsd:import namespace="http://schemas.microsoft.com/office/infopath/2007/PartnerControls"/>
    <xsd:element name="Tag" ma:index="6" nillable="true" ma:displayName="Tag" ma:internalName="Tag">
      <xsd:simpleType>
        <xsd:restriction base="dms:Text">
          <xsd:maxLength value="255"/>
        </xsd:restriction>
      </xsd:simpleType>
    </xsd:element>
    <xsd:element name="Program" ma:index="7" nillable="true" ma:displayName="Program" ma:default="Select..." ma:format="Dropdown" ma:internalName="Program" ma:readOnly="false">
      <xsd:simpleType>
        <xsd:restriction base="dms:Choice">
          <xsd:enumeration value="Select..."/>
          <xsd:enumeration value="Bottle bill"/>
          <xsd:enumeration value="Built Environment"/>
          <xsd:enumeration value="BUD"/>
          <xsd:enumeration value="Composting"/>
          <xsd:enumeration value="Disposal"/>
          <xsd:enumeration value="Drug Take-Back"/>
          <xsd:enumeration value="Food"/>
          <xsd:enumeration value="Grants"/>
          <xsd:enumeration value="Paint"/>
          <xsd:enumeration value="Packaging"/>
          <xsd:enumeration value="Product Stewardship"/>
          <xsd:enumeration value="Recycling"/>
          <xsd:enumeration value="Toxics"/>
          <xsd:enumeration value="Waste prevention"/>
        </xsd:restriction>
      </xsd:simpleType>
    </xsd:element>
    <xsd:element name="ADA" ma:index="9" nillable="true" ma:displayName="ADA" ma:description="enter WCAG for compliance or exception number and expiration date" ma:internalName="ADA"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d0624c3-f678-473a-aaed-aa14d03be47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ogram xmlns="d34550b8-b91b-46cc-84dc-04996b4a7b3c">Waste prevention</Program>
    <ADA xmlns="d34550b8-b91b-46cc-84dc-04996b4a7b3c" xsi:nil="true"/>
    <Tag xmlns="d34550b8-b91b-46cc-84dc-04996b4a7b3c"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45B1CD57-3EF4-4B30-8B43-45CCD663A87B}"/>
</file>

<file path=customXml/itemProps2.xml><?xml version="1.0" encoding="utf-8"?>
<ds:datastoreItem xmlns:ds="http://schemas.openxmlformats.org/officeDocument/2006/customXml" ds:itemID="{E0E13367-1C46-4B77-9BBC-69498D231B36}"/>
</file>

<file path=customXml/itemProps3.xml><?xml version="1.0" encoding="utf-8"?>
<ds:datastoreItem xmlns:ds="http://schemas.openxmlformats.org/officeDocument/2006/customXml" ds:itemID="{E1DCEC0A-CA6F-4D0D-A813-FABF3FED2CA8}"/>
</file>

<file path=docMetadata/LabelInfo.xml><?xml version="1.0" encoding="utf-8"?>
<clbl:labelList xmlns:clbl="http://schemas.microsoft.com/office/2020/mipLabelMetadata">
  <clbl:label id="{09b73270-2993-4076-be47-9c78f42a1e84}" enabled="1" method="Privileged" siteId="{aa3f6932-fa7c-47b4-a0ce-a598cad161c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Explanation</vt:lpstr>
      <vt:lpstr>CommodityComposition</vt:lpstr>
      <vt:lpstr>Disposition+CaptureRate</vt:lpstr>
      <vt:lpstr>Composition+DispositionInTons</vt:lpstr>
      <vt:lpstr>AcceptableMaterialPerCommodity</vt:lpstr>
      <vt:lpstr>CaptureRateRequirements</vt:lpstr>
      <vt:lpstr>InboundOutboundCompareTons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2023 Oregon Outbound Commingled Recycling Composition Study</dc:title>
  <dc:creator>SPENDELOW Peter H * DEQ</dc:creator>
  <cp:lastModifiedBy>SANCHEZ Carisma * DEQ</cp:lastModifiedBy>
  <dcterms:created xsi:type="dcterms:W3CDTF">2026-03-19T02:15:25Z</dcterms:created>
  <dcterms:modified xsi:type="dcterms:W3CDTF">2026-05-06T23:23:00Z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0x0101007D0CD4BA6E6CB3499FD626C427338603</vt:lpwstr>
  </property>
</Properties>
</file>