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mbeddings/oleObject2.bin" ContentType="application/vnd.openxmlformats-officedocument.oleObject"/>
  <Override PartName="/xl/worksheets/sheet1.xml" ContentType="application/vnd.openxmlformats-officedocument.spreadsheetml.worksheet+xml"/>
  <Override PartName="/xl/embeddings/oleObject1.bin" ContentType="application/vnd.openxmlformats-officedocument.oleObject"/>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_temporary docs\"/>
    </mc:Choice>
  </mc:AlternateContent>
  <bookViews>
    <workbookView xWindow="0" yWindow="0" windowWidth="23040" windowHeight="9405" tabRatio="843"/>
  </bookViews>
  <sheets>
    <sheet name="interface" sheetId="1" r:id="rId1"/>
    <sheet name="infiltration_rates" sheetId="3" state="hidden" r:id="rId2"/>
    <sheet name="pervious_pavement" sheetId="2" state="hidden" r:id="rId3"/>
    <sheet name="infiltration_stormwater_planter" sheetId="4" state="hidden" r:id="rId4"/>
    <sheet name="soakage_trench" sheetId="5" state="hidden" r:id="rId5"/>
    <sheet name="lined_stormwater_planter" sheetId="6" state="hidden" r:id="rId6"/>
    <sheet name="lined_rain_garden" sheetId="7" state="hidden" r:id="rId7"/>
    <sheet name="water_quality_swale" sheetId="8" state="hidden" r:id="rId8"/>
  </sheets>
  <definedNames>
    <definedName name="_xlnm._FilterDatabase" localSheetId="1" hidden="1">infiltration_rates!$A$1:$C$43</definedName>
    <definedName name="area">interface!#REF!</definedName>
    <definedName name="design_storm">interface!$G$5</definedName>
    <definedName name="infilt">interface!$G$12</definedName>
    <definedName name="infilt_method">interface!$G$11</definedName>
    <definedName name="infilt_rates">infiltration_rates!$A$2:$F$57</definedName>
    <definedName name="isp_imp_area">interface!$G$46</definedName>
    <definedName name="lrg_d10">interface!$G$59</definedName>
    <definedName name="lrg_imp_area">interface!$G$57</definedName>
    <definedName name="lsp_d10">interface!$G$54</definedName>
    <definedName name="lsp_imp_area">interface!$G$52</definedName>
    <definedName name="pp_imp_area">interface!$G$43</definedName>
    <definedName name="soil">interface!$G$10</definedName>
    <definedName name="solver_adj" localSheetId="2" hidden="1">pervious_pavement!$G$9</definedName>
    <definedName name="solver_cvg" localSheetId="2" hidden="1">0.0001</definedName>
    <definedName name="solver_drv" localSheetId="2" hidden="1">2</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0</definedName>
    <definedName name="solver_nwt" localSheetId="2" hidden="1">1</definedName>
    <definedName name="solver_opt" localSheetId="2" hidden="1">pervious_pavement!$G$25</definedName>
    <definedName name="solver_pre" localSheetId="2" hidden="1">0.000001</definedName>
    <definedName name="solver_rbv" localSheetId="2" hidden="1">2</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0</definedName>
    <definedName name="solver_ver" localSheetId="2" hidden="1">3</definedName>
    <definedName name="st_imp_area">interface!$G$49</definedName>
    <definedName name="storm">interface!$G$6</definedName>
    <definedName name="tot_imp_area">interface!$G$16</definedName>
    <definedName name="urban">interface!$G$4</definedName>
    <definedName name="wqs_imp_area">interface!$G$62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1" l="1"/>
  <c r="N31" i="1"/>
  <c r="F57" i="3" l="1"/>
  <c r="F56" i="3"/>
  <c r="M16" i="3"/>
  <c r="L16" i="3"/>
  <c r="K16" i="3"/>
  <c r="J16" i="3"/>
  <c r="I16" i="3"/>
  <c r="O15" i="3"/>
  <c r="N15" i="3"/>
  <c r="O14" i="3"/>
  <c r="N14" i="3"/>
  <c r="O13" i="3"/>
  <c r="N13" i="3"/>
  <c r="O12" i="3"/>
  <c r="N12" i="3"/>
  <c r="O11" i="3"/>
  <c r="N11" i="3"/>
  <c r="O10" i="3"/>
  <c r="N10" i="3"/>
  <c r="O9" i="3"/>
  <c r="N9" i="3"/>
  <c r="O8" i="3"/>
  <c r="N8" i="3"/>
  <c r="O7" i="3"/>
  <c r="N7" i="3"/>
  <c r="O6" i="3"/>
  <c r="N6" i="3"/>
  <c r="O5" i="3"/>
  <c r="N5" i="3"/>
  <c r="O4" i="3"/>
  <c r="N4" i="3"/>
  <c r="O3" i="3"/>
  <c r="N3" i="3"/>
  <c r="O2" i="3"/>
  <c r="N2" i="3"/>
  <c r="F33" i="3"/>
  <c r="F10" i="3"/>
  <c r="F16" i="3"/>
  <c r="F8" i="3"/>
  <c r="F17" i="3"/>
  <c r="F23" i="3"/>
  <c r="F49" i="3"/>
  <c r="F41" i="3"/>
  <c r="O16" i="3" l="1"/>
  <c r="F48" i="3"/>
  <c r="F22" i="3"/>
  <c r="F55" i="3"/>
  <c r="F38" i="3"/>
  <c r="F32" i="3"/>
  <c r="F31" i="3"/>
  <c r="F13" i="3"/>
  <c r="F15" i="3"/>
  <c r="F45" i="3"/>
  <c r="F21" i="3"/>
  <c r="F4" i="3"/>
  <c r="F40" i="3"/>
  <c r="F39" i="3"/>
  <c r="F2" i="3"/>
  <c r="F37" i="3"/>
  <c r="N16" i="3" l="1"/>
  <c r="F20" i="3"/>
  <c r="F27" i="3"/>
  <c r="F35" i="3"/>
  <c r="F19" i="3"/>
  <c r="F28" i="3"/>
  <c r="F7" i="3"/>
  <c r="F50" i="3"/>
  <c r="F5" i="3"/>
  <c r="F42" i="3"/>
  <c r="F18" i="3"/>
  <c r="F14" i="3"/>
  <c r="F53" i="3"/>
  <c r="F26" i="3"/>
  <c r="F36" i="3"/>
  <c r="F30" i="3"/>
  <c r="F51" i="3"/>
  <c r="F12" i="3"/>
  <c r="F6" i="3"/>
  <c r="F43" i="3"/>
  <c r="F52" i="3"/>
  <c r="F3" i="3"/>
  <c r="F29" i="3"/>
  <c r="O49" i="1" l="1"/>
  <c r="G11" i="6"/>
  <c r="G11" i="7"/>
  <c r="O43" i="1" l="1"/>
  <c r="G5" i="8"/>
  <c r="N27" i="1" l="1"/>
  <c r="G7" i="8"/>
  <c r="B183" i="8"/>
  <c r="C183" i="8" s="1"/>
  <c r="B232" i="8"/>
  <c r="C232" i="8" s="1"/>
  <c r="B231" i="8"/>
  <c r="C231" i="8" s="1"/>
  <c r="B230" i="8"/>
  <c r="C230" i="8" s="1"/>
  <c r="B229" i="8"/>
  <c r="C229" i="8" s="1"/>
  <c r="C228" i="8"/>
  <c r="B228" i="8"/>
  <c r="B227" i="8"/>
  <c r="C227" i="8" s="1"/>
  <c r="C226" i="8"/>
  <c r="B226" i="8"/>
  <c r="B225" i="8"/>
  <c r="C225" i="8" s="1"/>
  <c r="B224" i="8"/>
  <c r="C224" i="8" s="1"/>
  <c r="B223" i="8"/>
  <c r="C223" i="8" s="1"/>
  <c r="B222" i="8"/>
  <c r="C222" i="8" s="1"/>
  <c r="B221" i="8"/>
  <c r="C221" i="8" s="1"/>
  <c r="C220" i="8"/>
  <c r="B220" i="8"/>
  <c r="B219" i="8"/>
  <c r="C219" i="8" s="1"/>
  <c r="C218" i="8"/>
  <c r="B218" i="8"/>
  <c r="B217" i="8"/>
  <c r="C217" i="8" s="1"/>
  <c r="B216" i="8"/>
  <c r="C216" i="8" s="1"/>
  <c r="B215" i="8"/>
  <c r="C215" i="8" s="1"/>
  <c r="B214" i="8"/>
  <c r="C214" i="8" s="1"/>
  <c r="B213" i="8"/>
  <c r="C213" i="8" s="1"/>
  <c r="B212" i="8"/>
  <c r="C212" i="8" s="1"/>
  <c r="B211" i="8"/>
  <c r="C211" i="8" s="1"/>
  <c r="C210" i="8"/>
  <c r="B210" i="8"/>
  <c r="B209" i="8"/>
  <c r="C209" i="8" s="1"/>
  <c r="B208" i="8"/>
  <c r="C208" i="8" s="1"/>
  <c r="B207" i="8"/>
  <c r="C207" i="8" s="1"/>
  <c r="B206" i="8"/>
  <c r="C206" i="8" s="1"/>
  <c r="B205" i="8"/>
  <c r="C205" i="8" s="1"/>
  <c r="B204" i="8"/>
  <c r="C204" i="8" s="1"/>
  <c r="B203" i="8"/>
  <c r="C203" i="8" s="1"/>
  <c r="B202" i="8"/>
  <c r="C202" i="8" s="1"/>
  <c r="B201" i="8"/>
  <c r="C201" i="8" s="1"/>
  <c r="C200" i="8"/>
  <c r="A200" i="8"/>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C199" i="8"/>
  <c r="A199" i="8"/>
  <c r="C198" i="8"/>
  <c r="C197" i="8"/>
  <c r="C51" i="8"/>
  <c r="G27" i="8"/>
  <c r="G25" i="8"/>
  <c r="G233" i="7"/>
  <c r="G7" i="7"/>
  <c r="G5" i="7"/>
  <c r="B58" i="7" s="1"/>
  <c r="C58" i="7" s="1"/>
  <c r="B233" i="7"/>
  <c r="C233" i="7" s="1"/>
  <c r="B232" i="7"/>
  <c r="C232" i="7" s="1"/>
  <c r="B231" i="7"/>
  <c r="C231" i="7" s="1"/>
  <c r="C230" i="7"/>
  <c r="B230" i="7"/>
  <c r="B229" i="7"/>
  <c r="C229" i="7" s="1"/>
  <c r="B228" i="7"/>
  <c r="C228" i="7" s="1"/>
  <c r="B227" i="7"/>
  <c r="C227" i="7" s="1"/>
  <c r="B226" i="7"/>
  <c r="C226" i="7" s="1"/>
  <c r="B225" i="7"/>
  <c r="C225" i="7" s="1"/>
  <c r="B224" i="7"/>
  <c r="C224" i="7" s="1"/>
  <c r="B223" i="7"/>
  <c r="C223" i="7" s="1"/>
  <c r="B222" i="7"/>
  <c r="C222" i="7" s="1"/>
  <c r="B221" i="7"/>
  <c r="C221" i="7" s="1"/>
  <c r="B220" i="7"/>
  <c r="C220" i="7" s="1"/>
  <c r="B219" i="7"/>
  <c r="C219" i="7" s="1"/>
  <c r="B218" i="7"/>
  <c r="C218" i="7" s="1"/>
  <c r="B217" i="7"/>
  <c r="C217" i="7" s="1"/>
  <c r="B216" i="7"/>
  <c r="C216" i="7" s="1"/>
  <c r="B215" i="7"/>
  <c r="C215" i="7" s="1"/>
  <c r="C214" i="7"/>
  <c r="B214" i="7"/>
  <c r="B213" i="7"/>
  <c r="C213" i="7" s="1"/>
  <c r="B212" i="7"/>
  <c r="C212" i="7" s="1"/>
  <c r="B211" i="7"/>
  <c r="C211" i="7" s="1"/>
  <c r="B210" i="7"/>
  <c r="C210" i="7" s="1"/>
  <c r="B209" i="7"/>
  <c r="C209" i="7" s="1"/>
  <c r="B208" i="7"/>
  <c r="C208" i="7" s="1"/>
  <c r="B207" i="7"/>
  <c r="C207" i="7" s="1"/>
  <c r="B206" i="7"/>
  <c r="C206" i="7" s="1"/>
  <c r="B205" i="7"/>
  <c r="C205" i="7" s="1"/>
  <c r="B204" i="7"/>
  <c r="C204" i="7" s="1"/>
  <c r="B203" i="7"/>
  <c r="C203" i="7" s="1"/>
  <c r="C202" i="7"/>
  <c r="B202" i="7"/>
  <c r="C201" i="7"/>
  <c r="C200" i="7"/>
  <c r="A200" i="7"/>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C199" i="7"/>
  <c r="C198" i="7"/>
  <c r="K52" i="7"/>
  <c r="C52" i="7"/>
  <c r="G44" i="7"/>
  <c r="L52" i="7" s="1"/>
  <c r="G228" i="6"/>
  <c r="G7" i="6"/>
  <c r="G5" i="6"/>
  <c r="B121" i="6" s="1"/>
  <c r="C121" i="6" s="1"/>
  <c r="C233" i="6"/>
  <c r="B233" i="6"/>
  <c r="B232" i="6"/>
  <c r="C232" i="6" s="1"/>
  <c r="B231" i="6"/>
  <c r="C231" i="6" s="1"/>
  <c r="B230" i="6"/>
  <c r="C230" i="6" s="1"/>
  <c r="C229" i="6"/>
  <c r="B229" i="6"/>
  <c r="C228" i="6"/>
  <c r="B228" i="6"/>
  <c r="B227" i="6"/>
  <c r="C227" i="6" s="1"/>
  <c r="B226" i="6"/>
  <c r="C226" i="6" s="1"/>
  <c r="B225" i="6"/>
  <c r="C225" i="6" s="1"/>
  <c r="B224" i="6"/>
  <c r="C224" i="6" s="1"/>
  <c r="B223" i="6"/>
  <c r="C223" i="6" s="1"/>
  <c r="C222" i="6"/>
  <c r="B222" i="6"/>
  <c r="B221" i="6"/>
  <c r="C221" i="6" s="1"/>
  <c r="B220" i="6"/>
  <c r="C220" i="6" s="1"/>
  <c r="B219" i="6"/>
  <c r="C219" i="6" s="1"/>
  <c r="B218" i="6"/>
  <c r="C218" i="6" s="1"/>
  <c r="B217" i="6"/>
  <c r="C217" i="6" s="1"/>
  <c r="B216" i="6"/>
  <c r="C216" i="6" s="1"/>
  <c r="C215" i="6"/>
  <c r="B215" i="6"/>
  <c r="C214" i="6"/>
  <c r="B214" i="6"/>
  <c r="C213" i="6"/>
  <c r="B213" i="6"/>
  <c r="B212" i="6"/>
  <c r="C212" i="6" s="1"/>
  <c r="B211" i="6"/>
  <c r="C211" i="6" s="1"/>
  <c r="B210" i="6"/>
  <c r="C210" i="6" s="1"/>
  <c r="C209" i="6"/>
  <c r="B209" i="6"/>
  <c r="B208" i="6"/>
  <c r="C208" i="6" s="1"/>
  <c r="B207" i="6"/>
  <c r="C207" i="6" s="1"/>
  <c r="B206" i="6"/>
  <c r="C206" i="6" s="1"/>
  <c r="B205" i="6"/>
  <c r="C205" i="6" s="1"/>
  <c r="B204" i="6"/>
  <c r="C204" i="6" s="1"/>
  <c r="C203" i="6"/>
  <c r="B203" i="6"/>
  <c r="C202" i="6"/>
  <c r="B202" i="6"/>
  <c r="C201" i="6"/>
  <c r="C200" i="6"/>
  <c r="A200" i="6"/>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C199" i="6"/>
  <c r="C198" i="6"/>
  <c r="K52" i="6"/>
  <c r="C52" i="6"/>
  <c r="G44" i="6"/>
  <c r="L52" i="6" s="1"/>
  <c r="G5" i="5"/>
  <c r="B147" i="5" s="1"/>
  <c r="C147" i="5" s="1"/>
  <c r="G7" i="5"/>
  <c r="C215" i="5"/>
  <c r="B215" i="5"/>
  <c r="B214" i="5"/>
  <c r="C214" i="5" s="1"/>
  <c r="B213" i="5"/>
  <c r="C213" i="5" s="1"/>
  <c r="B212" i="5"/>
  <c r="C212" i="5" s="1"/>
  <c r="B211" i="5"/>
  <c r="C211" i="5" s="1"/>
  <c r="B210" i="5"/>
  <c r="C210" i="5" s="1"/>
  <c r="B209" i="5"/>
  <c r="C209" i="5" s="1"/>
  <c r="B208" i="5"/>
  <c r="C208" i="5" s="1"/>
  <c r="C207" i="5"/>
  <c r="B207" i="5"/>
  <c r="B206" i="5"/>
  <c r="C206" i="5" s="1"/>
  <c r="B205" i="5"/>
  <c r="C205" i="5" s="1"/>
  <c r="B204" i="5"/>
  <c r="C204" i="5" s="1"/>
  <c r="B203" i="5"/>
  <c r="C203" i="5" s="1"/>
  <c r="B202" i="5"/>
  <c r="C202" i="5" s="1"/>
  <c r="B201" i="5"/>
  <c r="C201" i="5" s="1"/>
  <c r="B200" i="5"/>
  <c r="C200" i="5" s="1"/>
  <c r="B199" i="5"/>
  <c r="C199" i="5" s="1"/>
  <c r="C198" i="5"/>
  <c r="B198" i="5"/>
  <c r="B197" i="5"/>
  <c r="C197" i="5" s="1"/>
  <c r="B196" i="5"/>
  <c r="C196" i="5" s="1"/>
  <c r="B195" i="5"/>
  <c r="C195" i="5" s="1"/>
  <c r="B194" i="5"/>
  <c r="C194" i="5" s="1"/>
  <c r="B193" i="5"/>
  <c r="C193" i="5" s="1"/>
  <c r="B192" i="5"/>
  <c r="C192" i="5" s="1"/>
  <c r="B191" i="5"/>
  <c r="C191" i="5" s="1"/>
  <c r="B190" i="5"/>
  <c r="C190" i="5" s="1"/>
  <c r="B189" i="5"/>
  <c r="C189" i="5" s="1"/>
  <c r="B188" i="5"/>
  <c r="C188" i="5" s="1"/>
  <c r="C187" i="5"/>
  <c r="B187" i="5"/>
  <c r="B186" i="5"/>
  <c r="C186" i="5" s="1"/>
  <c r="B185" i="5"/>
  <c r="C185" i="5" s="1"/>
  <c r="B184" i="5"/>
  <c r="C184" i="5" s="1"/>
  <c r="C183" i="5"/>
  <c r="C182" i="5"/>
  <c r="A182" i="5"/>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C181" i="5"/>
  <c r="C180" i="5"/>
  <c r="K34" i="5"/>
  <c r="C34" i="5"/>
  <c r="D34" i="5" l="1"/>
  <c r="E34" i="5" s="1"/>
  <c r="F34" i="5" s="1"/>
  <c r="D228" i="8"/>
  <c r="E228" i="8" s="1"/>
  <c r="F228" i="8" s="1"/>
  <c r="D52" i="6"/>
  <c r="D223" i="8"/>
  <c r="E223" i="8" s="1"/>
  <c r="F223" i="8" s="1"/>
  <c r="D198" i="8"/>
  <c r="E198" i="8" s="1"/>
  <c r="F198" i="8" s="1"/>
  <c r="D230" i="8"/>
  <c r="E230" i="8" s="1"/>
  <c r="F230" i="8" s="1"/>
  <c r="D201" i="8"/>
  <c r="E201" i="8" s="1"/>
  <c r="F201" i="8" s="1"/>
  <c r="D231" i="8"/>
  <c r="E231" i="8" s="1"/>
  <c r="F231" i="8" s="1"/>
  <c r="D211" i="8"/>
  <c r="E211" i="8" s="1"/>
  <c r="F211" i="8" s="1"/>
  <c r="D216" i="8"/>
  <c r="E216" i="8" s="1"/>
  <c r="F216" i="8" s="1"/>
  <c r="D206" i="8"/>
  <c r="E206" i="8" s="1"/>
  <c r="F206" i="8" s="1"/>
  <c r="D217" i="8"/>
  <c r="E217" i="8" s="1"/>
  <c r="F217" i="8" s="1"/>
  <c r="D51" i="8"/>
  <c r="E51" i="8" s="1"/>
  <c r="F51" i="8" s="1"/>
  <c r="D208" i="8"/>
  <c r="E208" i="8" s="1"/>
  <c r="F208" i="8" s="1"/>
  <c r="D212" i="8"/>
  <c r="E212" i="8" s="1"/>
  <c r="F212" i="8" s="1"/>
  <c r="D224" i="8"/>
  <c r="E224" i="8" s="1"/>
  <c r="F224" i="8" s="1"/>
  <c r="D199" i="8"/>
  <c r="E199" i="8" s="1"/>
  <c r="F199" i="8" s="1"/>
  <c r="D204" i="8"/>
  <c r="E204" i="8" s="1"/>
  <c r="F204" i="8" s="1"/>
  <c r="D214" i="8"/>
  <c r="E214" i="8" s="1"/>
  <c r="F214" i="8" s="1"/>
  <c r="D220" i="8"/>
  <c r="E220" i="8" s="1"/>
  <c r="F220" i="8" s="1"/>
  <c r="D225" i="8"/>
  <c r="E225" i="8" s="1"/>
  <c r="F225" i="8" s="1"/>
  <c r="D229" i="8"/>
  <c r="E229" i="8" s="1"/>
  <c r="F229" i="8" s="1"/>
  <c r="D202" i="8"/>
  <c r="E202" i="8" s="1"/>
  <c r="F202" i="8" s="1"/>
  <c r="D213" i="8"/>
  <c r="E213" i="8" s="1"/>
  <c r="F213" i="8" s="1"/>
  <c r="D219" i="8"/>
  <c r="E219" i="8" s="1"/>
  <c r="F219" i="8" s="1"/>
  <c r="D209" i="8"/>
  <c r="E209" i="8" s="1"/>
  <c r="F209" i="8" s="1"/>
  <c r="D205" i="8"/>
  <c r="E205" i="8" s="1"/>
  <c r="F205" i="8" s="1"/>
  <c r="D210" i="8"/>
  <c r="E210" i="8" s="1"/>
  <c r="F210" i="8" s="1"/>
  <c r="D221" i="8"/>
  <c r="E221" i="8" s="1"/>
  <c r="F221" i="8" s="1"/>
  <c r="G29" i="8"/>
  <c r="G31" i="8" s="1"/>
  <c r="D218" i="8"/>
  <c r="E218" i="8" s="1"/>
  <c r="F218" i="8" s="1"/>
  <c r="D183" i="8"/>
  <c r="E183" i="8" s="1"/>
  <c r="F183" i="8" s="1"/>
  <c r="B68" i="8"/>
  <c r="C68" i="8" s="1"/>
  <c r="D68" i="8" s="1"/>
  <c r="E68" i="8" s="1"/>
  <c r="F68" i="8" s="1"/>
  <c r="B103" i="8"/>
  <c r="C103" i="8" s="1"/>
  <c r="D103" i="8" s="1"/>
  <c r="E103" i="8" s="1"/>
  <c r="F103" i="8" s="1"/>
  <c r="B70" i="8"/>
  <c r="C70" i="8" s="1"/>
  <c r="D70" i="8" s="1"/>
  <c r="E70" i="8" s="1"/>
  <c r="F70" i="8" s="1"/>
  <c r="B89" i="8"/>
  <c r="C89" i="8" s="1"/>
  <c r="D89" i="8" s="1"/>
  <c r="E89" i="8" s="1"/>
  <c r="F89" i="8" s="1"/>
  <c r="B107" i="8"/>
  <c r="C107" i="8" s="1"/>
  <c r="D107" i="8" s="1"/>
  <c r="E107" i="8" s="1"/>
  <c r="F107" i="8" s="1"/>
  <c r="B147" i="8"/>
  <c r="C147" i="8" s="1"/>
  <c r="D147" i="8" s="1"/>
  <c r="E147" i="8" s="1"/>
  <c r="F147" i="8" s="1"/>
  <c r="B163" i="8"/>
  <c r="C163" i="8" s="1"/>
  <c r="D163" i="8" s="1"/>
  <c r="E163" i="8" s="1"/>
  <c r="F163" i="8" s="1"/>
  <c r="B190" i="8"/>
  <c r="C190" i="8" s="1"/>
  <c r="D190" i="8" s="1"/>
  <c r="E190" i="8" s="1"/>
  <c r="F190" i="8" s="1"/>
  <c r="B55" i="8"/>
  <c r="C55" i="8" s="1"/>
  <c r="D55" i="8" s="1"/>
  <c r="E55" i="8" s="1"/>
  <c r="F55" i="8" s="1"/>
  <c r="B71" i="8"/>
  <c r="C71" i="8" s="1"/>
  <c r="D71" i="8" s="1"/>
  <c r="E71" i="8" s="1"/>
  <c r="F71" i="8" s="1"/>
  <c r="B90" i="8"/>
  <c r="C90" i="8" s="1"/>
  <c r="D90" i="8" s="1"/>
  <c r="E90" i="8" s="1"/>
  <c r="F90" i="8" s="1"/>
  <c r="B109" i="8"/>
  <c r="C109" i="8" s="1"/>
  <c r="D109" i="8" s="1"/>
  <c r="E109" i="8" s="1"/>
  <c r="F109" i="8" s="1"/>
  <c r="B126" i="8"/>
  <c r="C126" i="8" s="1"/>
  <c r="D126" i="8" s="1"/>
  <c r="E126" i="8" s="1"/>
  <c r="F126" i="8" s="1"/>
  <c r="B149" i="8"/>
  <c r="C149" i="8" s="1"/>
  <c r="D149" i="8" s="1"/>
  <c r="E149" i="8" s="1"/>
  <c r="F149" i="8" s="1"/>
  <c r="B174" i="8"/>
  <c r="C174" i="8" s="1"/>
  <c r="D174" i="8" s="1"/>
  <c r="E174" i="8" s="1"/>
  <c r="F174" i="8" s="1"/>
  <c r="B192" i="8"/>
  <c r="C192" i="8" s="1"/>
  <c r="D192" i="8" s="1"/>
  <c r="E192" i="8" s="1"/>
  <c r="F192" i="8" s="1"/>
  <c r="B56" i="8"/>
  <c r="C56" i="8" s="1"/>
  <c r="D56" i="8" s="1"/>
  <c r="E56" i="8" s="1"/>
  <c r="F56" i="8" s="1"/>
  <c r="B73" i="8"/>
  <c r="C73" i="8" s="1"/>
  <c r="D73" i="8" s="1"/>
  <c r="E73" i="8" s="1"/>
  <c r="F73" i="8" s="1"/>
  <c r="B91" i="8"/>
  <c r="C91" i="8" s="1"/>
  <c r="D91" i="8" s="1"/>
  <c r="E91" i="8" s="1"/>
  <c r="F91" i="8" s="1"/>
  <c r="B110" i="8"/>
  <c r="C110" i="8" s="1"/>
  <c r="D110" i="8" s="1"/>
  <c r="E110" i="8" s="1"/>
  <c r="F110" i="8" s="1"/>
  <c r="B130" i="8"/>
  <c r="C130" i="8" s="1"/>
  <c r="D130" i="8" s="1"/>
  <c r="E130" i="8" s="1"/>
  <c r="F130" i="8" s="1"/>
  <c r="B150" i="8"/>
  <c r="C150" i="8" s="1"/>
  <c r="D150" i="8" s="1"/>
  <c r="E150" i="8" s="1"/>
  <c r="F150" i="8" s="1"/>
  <c r="B175" i="8"/>
  <c r="C175" i="8" s="1"/>
  <c r="D175" i="8" s="1"/>
  <c r="E175" i="8" s="1"/>
  <c r="F175" i="8" s="1"/>
  <c r="B194" i="8"/>
  <c r="C194" i="8" s="1"/>
  <c r="D194" i="8" s="1"/>
  <c r="E194" i="8" s="1"/>
  <c r="F194" i="8" s="1"/>
  <c r="B52" i="8"/>
  <c r="C52" i="8" s="1"/>
  <c r="D52" i="8" s="1"/>
  <c r="E52" i="8" s="1"/>
  <c r="F52" i="8" s="1"/>
  <c r="B66" i="8"/>
  <c r="C66" i="8" s="1"/>
  <c r="D66" i="8" s="1"/>
  <c r="E66" i="8" s="1"/>
  <c r="F66" i="8" s="1"/>
  <c r="B83" i="8"/>
  <c r="C83" i="8" s="1"/>
  <c r="D83" i="8" s="1"/>
  <c r="E83" i="8" s="1"/>
  <c r="F83" i="8" s="1"/>
  <c r="B101" i="8"/>
  <c r="C101" i="8" s="1"/>
  <c r="D101" i="8" s="1"/>
  <c r="E101" i="8" s="1"/>
  <c r="F101" i="8" s="1"/>
  <c r="B118" i="8"/>
  <c r="C118" i="8" s="1"/>
  <c r="D118" i="8" s="1"/>
  <c r="E118" i="8" s="1"/>
  <c r="F118" i="8" s="1"/>
  <c r="B144" i="8"/>
  <c r="C144" i="8" s="1"/>
  <c r="D144" i="8" s="1"/>
  <c r="E144" i="8" s="1"/>
  <c r="F144" i="8" s="1"/>
  <c r="B160" i="8"/>
  <c r="C160" i="8" s="1"/>
  <c r="D160" i="8" s="1"/>
  <c r="E160" i="8" s="1"/>
  <c r="F160" i="8" s="1"/>
  <c r="B184" i="8"/>
  <c r="C184" i="8" s="1"/>
  <c r="D184" i="8" s="1"/>
  <c r="E184" i="8" s="1"/>
  <c r="F184" i="8" s="1"/>
  <c r="B53" i="8"/>
  <c r="C53" i="8" s="1"/>
  <c r="D53" i="8" s="1"/>
  <c r="E53" i="8" s="1"/>
  <c r="F53" i="8" s="1"/>
  <c r="B87" i="8"/>
  <c r="C87" i="8" s="1"/>
  <c r="D87" i="8" s="1"/>
  <c r="E87" i="8" s="1"/>
  <c r="F87" i="8" s="1"/>
  <c r="B120" i="8"/>
  <c r="C120" i="8" s="1"/>
  <c r="D120" i="8" s="1"/>
  <c r="E120" i="8" s="1"/>
  <c r="F120" i="8" s="1"/>
  <c r="B146" i="8"/>
  <c r="C146" i="8" s="1"/>
  <c r="D146" i="8" s="1"/>
  <c r="E146" i="8" s="1"/>
  <c r="F146" i="8" s="1"/>
  <c r="B186" i="8"/>
  <c r="C186" i="8" s="1"/>
  <c r="D186" i="8" s="1"/>
  <c r="E186" i="8" s="1"/>
  <c r="F186" i="8" s="1"/>
  <c r="B58" i="8"/>
  <c r="C58" i="8" s="1"/>
  <c r="D58" i="8" s="1"/>
  <c r="E58" i="8" s="1"/>
  <c r="F58" i="8" s="1"/>
  <c r="B75" i="8"/>
  <c r="C75" i="8" s="1"/>
  <c r="D75" i="8" s="1"/>
  <c r="E75" i="8" s="1"/>
  <c r="F75" i="8" s="1"/>
  <c r="B92" i="8"/>
  <c r="C92" i="8" s="1"/>
  <c r="D92" i="8" s="1"/>
  <c r="E92" i="8" s="1"/>
  <c r="F92" i="8" s="1"/>
  <c r="B112" i="8"/>
  <c r="C112" i="8" s="1"/>
  <c r="D112" i="8" s="1"/>
  <c r="E112" i="8" s="1"/>
  <c r="F112" i="8" s="1"/>
  <c r="B135" i="8"/>
  <c r="C135" i="8" s="1"/>
  <c r="D135" i="8" s="1"/>
  <c r="E135" i="8" s="1"/>
  <c r="F135" i="8" s="1"/>
  <c r="B152" i="8"/>
  <c r="C152" i="8" s="1"/>
  <c r="D152" i="8" s="1"/>
  <c r="E152" i="8" s="1"/>
  <c r="F152" i="8" s="1"/>
  <c r="B178" i="8"/>
  <c r="C178" i="8" s="1"/>
  <c r="D178" i="8" s="1"/>
  <c r="E178" i="8" s="1"/>
  <c r="F178" i="8" s="1"/>
  <c r="B195" i="8"/>
  <c r="C195" i="8" s="1"/>
  <c r="D195" i="8" s="1"/>
  <c r="E195" i="8" s="1"/>
  <c r="F195" i="8" s="1"/>
  <c r="B60" i="8"/>
  <c r="C60" i="8" s="1"/>
  <c r="D60" i="8" s="1"/>
  <c r="E60" i="8" s="1"/>
  <c r="F60" i="8" s="1"/>
  <c r="B79" i="8"/>
  <c r="C79" i="8" s="1"/>
  <c r="D79" i="8" s="1"/>
  <c r="E79" i="8" s="1"/>
  <c r="F79" i="8" s="1"/>
  <c r="B94" i="8"/>
  <c r="C94" i="8" s="1"/>
  <c r="D94" i="8" s="1"/>
  <c r="E94" i="8" s="1"/>
  <c r="F94" i="8" s="1"/>
  <c r="B114" i="8"/>
  <c r="C114" i="8" s="1"/>
  <c r="D114" i="8" s="1"/>
  <c r="E114" i="8" s="1"/>
  <c r="F114" i="8" s="1"/>
  <c r="B141" i="8"/>
  <c r="C141" i="8" s="1"/>
  <c r="D141" i="8" s="1"/>
  <c r="E141" i="8" s="1"/>
  <c r="F141" i="8" s="1"/>
  <c r="B154" i="8"/>
  <c r="C154" i="8" s="1"/>
  <c r="D154" i="8" s="1"/>
  <c r="E154" i="8" s="1"/>
  <c r="F154" i="8" s="1"/>
  <c r="B181" i="8"/>
  <c r="C181" i="8" s="1"/>
  <c r="D181" i="8" s="1"/>
  <c r="E181" i="8" s="1"/>
  <c r="F181" i="8" s="1"/>
  <c r="B62" i="8"/>
  <c r="C62" i="8" s="1"/>
  <c r="D62" i="8" s="1"/>
  <c r="E62" i="8" s="1"/>
  <c r="F62" i="8" s="1"/>
  <c r="B81" i="8"/>
  <c r="C81" i="8" s="1"/>
  <c r="D81" i="8" s="1"/>
  <c r="E81" i="8" s="1"/>
  <c r="F81" i="8" s="1"/>
  <c r="B98" i="8"/>
  <c r="C98" i="8" s="1"/>
  <c r="D98" i="8" s="1"/>
  <c r="E98" i="8" s="1"/>
  <c r="F98" i="8" s="1"/>
  <c r="B115" i="8"/>
  <c r="C115" i="8" s="1"/>
  <c r="D115" i="8" s="1"/>
  <c r="E115" i="8" s="1"/>
  <c r="F115" i="8" s="1"/>
  <c r="B143" i="8"/>
  <c r="C143" i="8" s="1"/>
  <c r="D143" i="8" s="1"/>
  <c r="E143" i="8" s="1"/>
  <c r="F143" i="8" s="1"/>
  <c r="B158" i="8"/>
  <c r="C158" i="8" s="1"/>
  <c r="D158" i="8" s="1"/>
  <c r="E158" i="8" s="1"/>
  <c r="F158" i="8" s="1"/>
  <c r="B193" i="8"/>
  <c r="C193" i="8" s="1"/>
  <c r="D193" i="8" s="1"/>
  <c r="E193" i="8" s="1"/>
  <c r="F193" i="8" s="1"/>
  <c r="B185" i="8"/>
  <c r="C185" i="8" s="1"/>
  <c r="D185" i="8" s="1"/>
  <c r="E185" i="8" s="1"/>
  <c r="F185" i="8" s="1"/>
  <c r="B177" i="8"/>
  <c r="C177" i="8" s="1"/>
  <c r="D177" i="8" s="1"/>
  <c r="E177" i="8" s="1"/>
  <c r="F177" i="8" s="1"/>
  <c r="B169" i="8"/>
  <c r="C169" i="8" s="1"/>
  <c r="D169" i="8" s="1"/>
  <c r="E169" i="8" s="1"/>
  <c r="F169" i="8" s="1"/>
  <c r="B161" i="8"/>
  <c r="C161" i="8" s="1"/>
  <c r="D161" i="8" s="1"/>
  <c r="E161" i="8" s="1"/>
  <c r="F161" i="8" s="1"/>
  <c r="B153" i="8"/>
  <c r="C153" i="8" s="1"/>
  <c r="D153" i="8" s="1"/>
  <c r="E153" i="8" s="1"/>
  <c r="F153" i="8" s="1"/>
  <c r="B145" i="8"/>
  <c r="C145" i="8" s="1"/>
  <c r="D145" i="8" s="1"/>
  <c r="E145" i="8" s="1"/>
  <c r="F145" i="8" s="1"/>
  <c r="B137" i="8"/>
  <c r="C137" i="8" s="1"/>
  <c r="D137" i="8" s="1"/>
  <c r="E137" i="8" s="1"/>
  <c r="F137" i="8" s="1"/>
  <c r="B129" i="8"/>
  <c r="C129" i="8" s="1"/>
  <c r="D129" i="8" s="1"/>
  <c r="E129" i="8" s="1"/>
  <c r="F129" i="8" s="1"/>
  <c r="B121" i="8"/>
  <c r="C121" i="8" s="1"/>
  <c r="D121" i="8" s="1"/>
  <c r="E121" i="8" s="1"/>
  <c r="F121" i="8" s="1"/>
  <c r="B113" i="8"/>
  <c r="C113" i="8" s="1"/>
  <c r="D113" i="8" s="1"/>
  <c r="E113" i="8" s="1"/>
  <c r="F113" i="8" s="1"/>
  <c r="B105" i="8"/>
  <c r="C105" i="8" s="1"/>
  <c r="D105" i="8" s="1"/>
  <c r="E105" i="8" s="1"/>
  <c r="F105" i="8" s="1"/>
  <c r="B188" i="8"/>
  <c r="C188" i="8" s="1"/>
  <c r="D188" i="8" s="1"/>
  <c r="E188" i="8" s="1"/>
  <c r="F188" i="8" s="1"/>
  <c r="B180" i="8"/>
  <c r="C180" i="8" s="1"/>
  <c r="D180" i="8" s="1"/>
  <c r="E180" i="8" s="1"/>
  <c r="F180" i="8" s="1"/>
  <c r="B172" i="8"/>
  <c r="C172" i="8" s="1"/>
  <c r="D172" i="8" s="1"/>
  <c r="E172" i="8" s="1"/>
  <c r="F172" i="8" s="1"/>
  <c r="B164" i="8"/>
  <c r="C164" i="8" s="1"/>
  <c r="D164" i="8" s="1"/>
  <c r="E164" i="8" s="1"/>
  <c r="F164" i="8" s="1"/>
  <c r="B156" i="8"/>
  <c r="C156" i="8" s="1"/>
  <c r="D156" i="8" s="1"/>
  <c r="E156" i="8" s="1"/>
  <c r="F156" i="8" s="1"/>
  <c r="B148" i="8"/>
  <c r="C148" i="8" s="1"/>
  <c r="D148" i="8" s="1"/>
  <c r="E148" i="8" s="1"/>
  <c r="F148" i="8" s="1"/>
  <c r="B140" i="8"/>
  <c r="C140" i="8" s="1"/>
  <c r="D140" i="8" s="1"/>
  <c r="E140" i="8" s="1"/>
  <c r="F140" i="8" s="1"/>
  <c r="B132" i="8"/>
  <c r="C132" i="8" s="1"/>
  <c r="D132" i="8" s="1"/>
  <c r="E132" i="8" s="1"/>
  <c r="F132" i="8" s="1"/>
  <c r="B124" i="8"/>
  <c r="C124" i="8" s="1"/>
  <c r="D124" i="8" s="1"/>
  <c r="E124" i="8" s="1"/>
  <c r="F124" i="8" s="1"/>
  <c r="B116" i="8"/>
  <c r="C116" i="8" s="1"/>
  <c r="D116" i="8" s="1"/>
  <c r="E116" i="8" s="1"/>
  <c r="F116" i="8" s="1"/>
  <c r="B108" i="8"/>
  <c r="C108" i="8" s="1"/>
  <c r="D108" i="8" s="1"/>
  <c r="E108" i="8" s="1"/>
  <c r="F108" i="8" s="1"/>
  <c r="B100" i="8"/>
  <c r="C100" i="8" s="1"/>
  <c r="D100" i="8" s="1"/>
  <c r="E100" i="8" s="1"/>
  <c r="F100" i="8" s="1"/>
  <c r="B170" i="8"/>
  <c r="C170" i="8" s="1"/>
  <c r="D170" i="8" s="1"/>
  <c r="E170" i="8" s="1"/>
  <c r="F170" i="8" s="1"/>
  <c r="B168" i="8"/>
  <c r="C168" i="8" s="1"/>
  <c r="D168" i="8" s="1"/>
  <c r="E168" i="8" s="1"/>
  <c r="F168" i="8" s="1"/>
  <c r="B166" i="8"/>
  <c r="C166" i="8" s="1"/>
  <c r="D166" i="8" s="1"/>
  <c r="E166" i="8" s="1"/>
  <c r="F166" i="8" s="1"/>
  <c r="B138" i="8"/>
  <c r="C138" i="8" s="1"/>
  <c r="D138" i="8" s="1"/>
  <c r="E138" i="8" s="1"/>
  <c r="F138" i="8" s="1"/>
  <c r="B136" i="8"/>
  <c r="C136" i="8" s="1"/>
  <c r="D136" i="8" s="1"/>
  <c r="E136" i="8" s="1"/>
  <c r="F136" i="8" s="1"/>
  <c r="B134" i="8"/>
  <c r="C134" i="8" s="1"/>
  <c r="D134" i="8" s="1"/>
  <c r="E134" i="8" s="1"/>
  <c r="F134" i="8" s="1"/>
  <c r="B106" i="8"/>
  <c r="C106" i="8" s="1"/>
  <c r="D106" i="8" s="1"/>
  <c r="E106" i="8" s="1"/>
  <c r="F106" i="8" s="1"/>
  <c r="B104" i="8"/>
  <c r="C104" i="8" s="1"/>
  <c r="D104" i="8" s="1"/>
  <c r="E104" i="8" s="1"/>
  <c r="F104" i="8" s="1"/>
  <c r="B102" i="8"/>
  <c r="C102" i="8" s="1"/>
  <c r="D102" i="8" s="1"/>
  <c r="E102" i="8" s="1"/>
  <c r="F102" i="8" s="1"/>
  <c r="B93" i="8"/>
  <c r="C93" i="8" s="1"/>
  <c r="D93" i="8" s="1"/>
  <c r="E93" i="8" s="1"/>
  <c r="F93" i="8" s="1"/>
  <c r="B85" i="8"/>
  <c r="C85" i="8" s="1"/>
  <c r="D85" i="8" s="1"/>
  <c r="E85" i="8" s="1"/>
  <c r="F85" i="8" s="1"/>
  <c r="B77" i="8"/>
  <c r="C77" i="8" s="1"/>
  <c r="D77" i="8" s="1"/>
  <c r="E77" i="8" s="1"/>
  <c r="F77" i="8" s="1"/>
  <c r="B69" i="8"/>
  <c r="C69" i="8" s="1"/>
  <c r="D69" i="8" s="1"/>
  <c r="E69" i="8" s="1"/>
  <c r="F69" i="8" s="1"/>
  <c r="B61" i="8"/>
  <c r="C61" i="8" s="1"/>
  <c r="D61" i="8" s="1"/>
  <c r="E61" i="8" s="1"/>
  <c r="F61" i="8" s="1"/>
  <c r="B191" i="8"/>
  <c r="C191" i="8" s="1"/>
  <c r="D191" i="8" s="1"/>
  <c r="E191" i="8" s="1"/>
  <c r="F191" i="8" s="1"/>
  <c r="B189" i="8"/>
  <c r="C189" i="8" s="1"/>
  <c r="D189" i="8" s="1"/>
  <c r="E189" i="8" s="1"/>
  <c r="F189" i="8" s="1"/>
  <c r="B187" i="8"/>
  <c r="C187" i="8" s="1"/>
  <c r="D187" i="8" s="1"/>
  <c r="E187" i="8" s="1"/>
  <c r="F187" i="8" s="1"/>
  <c r="B159" i="8"/>
  <c r="C159" i="8" s="1"/>
  <c r="D159" i="8" s="1"/>
  <c r="E159" i="8" s="1"/>
  <c r="F159" i="8" s="1"/>
  <c r="B157" i="8"/>
  <c r="C157" i="8" s="1"/>
  <c r="D157" i="8" s="1"/>
  <c r="E157" i="8" s="1"/>
  <c r="F157" i="8" s="1"/>
  <c r="B155" i="8"/>
  <c r="C155" i="8" s="1"/>
  <c r="D155" i="8" s="1"/>
  <c r="E155" i="8" s="1"/>
  <c r="F155" i="8" s="1"/>
  <c r="B127" i="8"/>
  <c r="C127" i="8" s="1"/>
  <c r="D127" i="8" s="1"/>
  <c r="E127" i="8" s="1"/>
  <c r="F127" i="8" s="1"/>
  <c r="B125" i="8"/>
  <c r="C125" i="8" s="1"/>
  <c r="D125" i="8" s="1"/>
  <c r="E125" i="8" s="1"/>
  <c r="F125" i="8" s="1"/>
  <c r="B123" i="8"/>
  <c r="C123" i="8" s="1"/>
  <c r="D123" i="8" s="1"/>
  <c r="E123" i="8" s="1"/>
  <c r="F123" i="8" s="1"/>
  <c r="B96" i="8"/>
  <c r="C96" i="8" s="1"/>
  <c r="D96" i="8" s="1"/>
  <c r="E96" i="8" s="1"/>
  <c r="F96" i="8" s="1"/>
  <c r="B88" i="8"/>
  <c r="C88" i="8" s="1"/>
  <c r="D88" i="8" s="1"/>
  <c r="E88" i="8" s="1"/>
  <c r="F88" i="8" s="1"/>
  <c r="B80" i="8"/>
  <c r="C80" i="8" s="1"/>
  <c r="D80" i="8" s="1"/>
  <c r="E80" i="8" s="1"/>
  <c r="F80" i="8" s="1"/>
  <c r="B72" i="8"/>
  <c r="C72" i="8" s="1"/>
  <c r="D72" i="8" s="1"/>
  <c r="E72" i="8" s="1"/>
  <c r="F72" i="8" s="1"/>
  <c r="B64" i="8"/>
  <c r="C64" i="8" s="1"/>
  <c r="D64" i="8" s="1"/>
  <c r="E64" i="8" s="1"/>
  <c r="F64" i="8" s="1"/>
  <c r="B84" i="8"/>
  <c r="C84" i="8" s="1"/>
  <c r="D84" i="8" s="1"/>
  <c r="E84" i="8" s="1"/>
  <c r="F84" i="8" s="1"/>
  <c r="B119" i="8"/>
  <c r="C119" i="8" s="1"/>
  <c r="D119" i="8" s="1"/>
  <c r="E119" i="8" s="1"/>
  <c r="F119" i="8" s="1"/>
  <c r="B179" i="8"/>
  <c r="C179" i="8" s="1"/>
  <c r="D179" i="8" s="1"/>
  <c r="E179" i="8" s="1"/>
  <c r="F179" i="8" s="1"/>
  <c r="D197" i="8"/>
  <c r="E197" i="8" s="1"/>
  <c r="F197" i="8" s="1"/>
  <c r="D222" i="8"/>
  <c r="E222" i="8" s="1"/>
  <c r="F222" i="8" s="1"/>
  <c r="D200" i="8"/>
  <c r="E200" i="8" s="1"/>
  <c r="F200" i="8" s="1"/>
  <c r="B54" i="8"/>
  <c r="C54" i="8" s="1"/>
  <c r="D54" i="8" s="1"/>
  <c r="E54" i="8" s="1"/>
  <c r="F54" i="8" s="1"/>
  <c r="B63" i="8"/>
  <c r="C63" i="8" s="1"/>
  <c r="D63" i="8" s="1"/>
  <c r="E63" i="8" s="1"/>
  <c r="F63" i="8" s="1"/>
  <c r="B65" i="8"/>
  <c r="C65" i="8" s="1"/>
  <c r="D65" i="8" s="1"/>
  <c r="E65" i="8" s="1"/>
  <c r="F65" i="8" s="1"/>
  <c r="B67" i="8"/>
  <c r="C67" i="8" s="1"/>
  <c r="D67" i="8" s="1"/>
  <c r="E67" i="8" s="1"/>
  <c r="F67" i="8" s="1"/>
  <c r="B95" i="8"/>
  <c r="C95" i="8" s="1"/>
  <c r="D95" i="8" s="1"/>
  <c r="E95" i="8" s="1"/>
  <c r="F95" i="8" s="1"/>
  <c r="B97" i="8"/>
  <c r="C97" i="8" s="1"/>
  <c r="D97" i="8" s="1"/>
  <c r="E97" i="8" s="1"/>
  <c r="F97" i="8" s="1"/>
  <c r="B122" i="8"/>
  <c r="C122" i="8" s="1"/>
  <c r="D122" i="8" s="1"/>
  <c r="E122" i="8" s="1"/>
  <c r="F122" i="8" s="1"/>
  <c r="B128" i="8"/>
  <c r="C128" i="8" s="1"/>
  <c r="D128" i="8" s="1"/>
  <c r="E128" i="8" s="1"/>
  <c r="F128" i="8" s="1"/>
  <c r="B142" i="8"/>
  <c r="C142" i="8" s="1"/>
  <c r="D142" i="8" s="1"/>
  <c r="E142" i="8" s="1"/>
  <c r="F142" i="8" s="1"/>
  <c r="B162" i="8"/>
  <c r="C162" i="8" s="1"/>
  <c r="D162" i="8" s="1"/>
  <c r="E162" i="8" s="1"/>
  <c r="F162" i="8" s="1"/>
  <c r="B176" i="8"/>
  <c r="C176" i="8" s="1"/>
  <c r="D176" i="8" s="1"/>
  <c r="E176" i="8" s="1"/>
  <c r="F176" i="8" s="1"/>
  <c r="B182" i="8"/>
  <c r="C182" i="8" s="1"/>
  <c r="D182" i="8" s="1"/>
  <c r="E182" i="8" s="1"/>
  <c r="F182" i="8" s="1"/>
  <c r="D203" i="8"/>
  <c r="E203" i="8" s="1"/>
  <c r="F203" i="8" s="1"/>
  <c r="D215" i="8"/>
  <c r="E215" i="8" s="1"/>
  <c r="F215" i="8" s="1"/>
  <c r="B57" i="8"/>
  <c r="C57" i="8" s="1"/>
  <c r="D57" i="8" s="1"/>
  <c r="E57" i="8" s="1"/>
  <c r="F57" i="8" s="1"/>
  <c r="B82" i="8"/>
  <c r="C82" i="8" s="1"/>
  <c r="D82" i="8" s="1"/>
  <c r="E82" i="8" s="1"/>
  <c r="F82" i="8" s="1"/>
  <c r="B86" i="8"/>
  <c r="C86" i="8" s="1"/>
  <c r="D86" i="8" s="1"/>
  <c r="E86" i="8" s="1"/>
  <c r="F86" i="8" s="1"/>
  <c r="B99" i="8"/>
  <c r="C99" i="8" s="1"/>
  <c r="D99" i="8" s="1"/>
  <c r="E99" i="8" s="1"/>
  <c r="F99" i="8" s="1"/>
  <c r="B133" i="8"/>
  <c r="C133" i="8" s="1"/>
  <c r="D133" i="8" s="1"/>
  <c r="E133" i="8" s="1"/>
  <c r="F133" i="8" s="1"/>
  <c r="B139" i="8"/>
  <c r="C139" i="8" s="1"/>
  <c r="D139" i="8" s="1"/>
  <c r="E139" i="8" s="1"/>
  <c r="F139" i="8" s="1"/>
  <c r="B167" i="8"/>
  <c r="C167" i="8" s="1"/>
  <c r="D167" i="8" s="1"/>
  <c r="E167" i="8" s="1"/>
  <c r="F167" i="8" s="1"/>
  <c r="B173" i="8"/>
  <c r="C173" i="8" s="1"/>
  <c r="D173" i="8" s="1"/>
  <c r="E173" i="8" s="1"/>
  <c r="F173" i="8" s="1"/>
  <c r="B59" i="8"/>
  <c r="C59" i="8" s="1"/>
  <c r="D59" i="8" s="1"/>
  <c r="E59" i="8" s="1"/>
  <c r="F59" i="8" s="1"/>
  <c r="B74" i="8"/>
  <c r="C74" i="8" s="1"/>
  <c r="D74" i="8" s="1"/>
  <c r="E74" i="8" s="1"/>
  <c r="F74" i="8" s="1"/>
  <c r="B76" i="8"/>
  <c r="C76" i="8" s="1"/>
  <c r="D76" i="8" s="1"/>
  <c r="E76" i="8" s="1"/>
  <c r="F76" i="8" s="1"/>
  <c r="B78" i="8"/>
  <c r="C78" i="8" s="1"/>
  <c r="D78" i="8" s="1"/>
  <c r="E78" i="8" s="1"/>
  <c r="F78" i="8" s="1"/>
  <c r="B111" i="8"/>
  <c r="C111" i="8" s="1"/>
  <c r="D111" i="8" s="1"/>
  <c r="E111" i="8" s="1"/>
  <c r="F111" i="8" s="1"/>
  <c r="B117" i="8"/>
  <c r="C117" i="8" s="1"/>
  <c r="D117" i="8" s="1"/>
  <c r="E117" i="8" s="1"/>
  <c r="F117" i="8" s="1"/>
  <c r="B131" i="8"/>
  <c r="C131" i="8" s="1"/>
  <c r="D131" i="8" s="1"/>
  <c r="E131" i="8" s="1"/>
  <c r="F131" i="8" s="1"/>
  <c r="B151" i="8"/>
  <c r="C151" i="8" s="1"/>
  <c r="D151" i="8" s="1"/>
  <c r="E151" i="8" s="1"/>
  <c r="F151" i="8" s="1"/>
  <c r="B165" i="8"/>
  <c r="C165" i="8" s="1"/>
  <c r="D165" i="8" s="1"/>
  <c r="E165" i="8" s="1"/>
  <c r="F165" i="8" s="1"/>
  <c r="B171" i="8"/>
  <c r="C171" i="8" s="1"/>
  <c r="D171" i="8" s="1"/>
  <c r="E171" i="8" s="1"/>
  <c r="F171" i="8" s="1"/>
  <c r="D226" i="8"/>
  <c r="E226" i="8" s="1"/>
  <c r="F226" i="8" s="1"/>
  <c r="D232" i="8"/>
  <c r="E232" i="8" s="1"/>
  <c r="F232" i="8" s="1"/>
  <c r="D227" i="8"/>
  <c r="E227" i="8" s="1"/>
  <c r="F227" i="8" s="1"/>
  <c r="D207" i="8"/>
  <c r="E207" i="8" s="1"/>
  <c r="F207" i="8" s="1"/>
  <c r="B69" i="7"/>
  <c r="C69" i="7" s="1"/>
  <c r="D69" i="7" s="1"/>
  <c r="E69" i="7" s="1"/>
  <c r="F69" i="7" s="1"/>
  <c r="B61" i="7"/>
  <c r="C61" i="7" s="1"/>
  <c r="D61" i="7" s="1"/>
  <c r="E61" i="7" s="1"/>
  <c r="F61" i="7" s="1"/>
  <c r="D58" i="7"/>
  <c r="E58" i="7" s="1"/>
  <c r="F58" i="7" s="1"/>
  <c r="D211" i="7"/>
  <c r="E211" i="7" s="1"/>
  <c r="F211" i="7" s="1"/>
  <c r="B77" i="7"/>
  <c r="C77" i="7" s="1"/>
  <c r="D77" i="7" s="1"/>
  <c r="B74" i="7"/>
  <c r="C74" i="7" s="1"/>
  <c r="D74" i="7" s="1"/>
  <c r="E74" i="7" s="1"/>
  <c r="F74" i="7" s="1"/>
  <c r="B100" i="7"/>
  <c r="C100" i="7" s="1"/>
  <c r="D100" i="7" s="1"/>
  <c r="E100" i="7" s="1"/>
  <c r="F100" i="7" s="1"/>
  <c r="B108" i="7"/>
  <c r="C108" i="7" s="1"/>
  <c r="D108" i="7" s="1"/>
  <c r="E108" i="7" s="1"/>
  <c r="F108" i="7" s="1"/>
  <c r="B53" i="7"/>
  <c r="C53" i="7" s="1"/>
  <c r="D53" i="7" s="1"/>
  <c r="E53" i="7" s="1"/>
  <c r="F53" i="7" s="1"/>
  <c r="B158" i="7"/>
  <c r="C158" i="7" s="1"/>
  <c r="D158" i="7" s="1"/>
  <c r="E158" i="7" s="1"/>
  <c r="F158" i="7" s="1"/>
  <c r="G60" i="7"/>
  <c r="G97" i="7"/>
  <c r="G113" i="7"/>
  <c r="G135" i="7"/>
  <c r="G157" i="7"/>
  <c r="G176" i="7"/>
  <c r="G215" i="7"/>
  <c r="G78" i="7"/>
  <c r="G98" i="7"/>
  <c r="G116" i="7"/>
  <c r="G136" i="7"/>
  <c r="G167" i="7"/>
  <c r="G189" i="7"/>
  <c r="G220" i="7"/>
  <c r="G61" i="7"/>
  <c r="G79" i="7"/>
  <c r="G99" i="7"/>
  <c r="G127" i="7"/>
  <c r="G137" i="7"/>
  <c r="G158" i="7"/>
  <c r="G180" i="7"/>
  <c r="G207" i="7"/>
  <c r="G212" i="7"/>
  <c r="G229" i="7"/>
  <c r="G62" i="7"/>
  <c r="G80" i="7"/>
  <c r="G108" i="7"/>
  <c r="G140" i="7"/>
  <c r="G159" i="7"/>
  <c r="G181" i="7"/>
  <c r="G200" i="7"/>
  <c r="G56" i="7"/>
  <c r="G81" i="7"/>
  <c r="G109" i="7"/>
  <c r="G129" i="7"/>
  <c r="G141" i="7"/>
  <c r="G160" i="7"/>
  <c r="G172" i="7"/>
  <c r="G182" i="7"/>
  <c r="G195" i="7"/>
  <c r="G204" i="7"/>
  <c r="G231" i="7"/>
  <c r="G74" i="7"/>
  <c r="G94" i="7"/>
  <c r="G110" i="7"/>
  <c r="G132" i="7"/>
  <c r="G152" i="7"/>
  <c r="G173" i="7"/>
  <c r="G196" i="7"/>
  <c r="G222" i="7"/>
  <c r="G58" i="7"/>
  <c r="G67" i="7"/>
  <c r="G75" i="7"/>
  <c r="G83" i="7"/>
  <c r="G95" i="7"/>
  <c r="G103" i="7"/>
  <c r="G111" i="7"/>
  <c r="G121" i="7"/>
  <c r="G133" i="7"/>
  <c r="G143" i="7"/>
  <c r="G153" i="7"/>
  <c r="G164" i="7"/>
  <c r="G174" i="7"/>
  <c r="G184" i="7"/>
  <c r="G201" i="7"/>
  <c r="G205" i="7"/>
  <c r="G214" i="7"/>
  <c r="G87" i="7"/>
  <c r="G105" i="7"/>
  <c r="G125" i="7"/>
  <c r="G145" i="7"/>
  <c r="G166" i="7"/>
  <c r="G188" i="7"/>
  <c r="G211" i="7"/>
  <c r="G53" i="7"/>
  <c r="G69" i="7"/>
  <c r="G88" i="7"/>
  <c r="G106" i="7"/>
  <c r="G126" i="7"/>
  <c r="G148" i="7"/>
  <c r="G179" i="7"/>
  <c r="G54" i="7"/>
  <c r="H54" i="7" s="1"/>
  <c r="I54" i="7" s="1"/>
  <c r="G72" i="7"/>
  <c r="G89" i="7"/>
  <c r="G117" i="7"/>
  <c r="G149" i="7"/>
  <c r="G168" i="7"/>
  <c r="G190" i="7"/>
  <c r="G203" i="7"/>
  <c r="G216" i="7"/>
  <c r="G230" i="7"/>
  <c r="G55" i="7"/>
  <c r="G73" i="7"/>
  <c r="G90" i="7"/>
  <c r="G118" i="7"/>
  <c r="G128" i="7"/>
  <c r="G150" i="7"/>
  <c r="G171" i="7"/>
  <c r="G191" i="7"/>
  <c r="G226" i="7"/>
  <c r="G65" i="7"/>
  <c r="G91" i="7"/>
  <c r="G101" i="7"/>
  <c r="G119" i="7"/>
  <c r="G151" i="7"/>
  <c r="G208" i="7"/>
  <c r="G66" i="7"/>
  <c r="G82" i="7"/>
  <c r="G102" i="7"/>
  <c r="G120" i="7"/>
  <c r="G142" i="7"/>
  <c r="G163" i="7"/>
  <c r="G183" i="7"/>
  <c r="G218" i="7"/>
  <c r="G227" i="7"/>
  <c r="G59" i="7"/>
  <c r="G68" i="7"/>
  <c r="G76" i="7"/>
  <c r="G86" i="7"/>
  <c r="G96" i="7"/>
  <c r="G104" i="7"/>
  <c r="G112" i="7"/>
  <c r="G124" i="7"/>
  <c r="G134" i="7"/>
  <c r="G144" i="7"/>
  <c r="G156" i="7"/>
  <c r="G165" i="7"/>
  <c r="G175" i="7"/>
  <c r="G187" i="7"/>
  <c r="G198" i="7"/>
  <c r="G219" i="7"/>
  <c r="G223" i="7"/>
  <c r="G192" i="7"/>
  <c r="G209" i="7"/>
  <c r="G224" i="7"/>
  <c r="G52" i="7"/>
  <c r="G57" i="7"/>
  <c r="G63" i="7"/>
  <c r="G70" i="7"/>
  <c r="G84" i="7"/>
  <c r="G92" i="7"/>
  <c r="G107" i="7"/>
  <c r="G114" i="7"/>
  <c r="G122" i="7"/>
  <c r="G130" i="7"/>
  <c r="G138" i="7"/>
  <c r="G146" i="7"/>
  <c r="G154" i="7"/>
  <c r="G161" i="7"/>
  <c r="G169" i="7"/>
  <c r="G177" i="7"/>
  <c r="G185" i="7"/>
  <c r="G193" i="7"/>
  <c r="G202" i="7"/>
  <c r="G217" i="7"/>
  <c r="G221" i="7"/>
  <c r="G232" i="7"/>
  <c r="G199" i="7"/>
  <c r="G213" i="7"/>
  <c r="G228" i="7"/>
  <c r="G64" i="7"/>
  <c r="G71" i="7"/>
  <c r="G77" i="7"/>
  <c r="G85" i="7"/>
  <c r="G93" i="7"/>
  <c r="G100" i="7"/>
  <c r="G115" i="7"/>
  <c r="G123" i="7"/>
  <c r="G131" i="7"/>
  <c r="G139" i="7"/>
  <c r="G147" i="7"/>
  <c r="G155" i="7"/>
  <c r="G162" i="7"/>
  <c r="G170" i="7"/>
  <c r="G178" i="7"/>
  <c r="G186" i="7"/>
  <c r="G194" i="7"/>
  <c r="G206" i="7"/>
  <c r="G210" i="7"/>
  <c r="G225" i="7"/>
  <c r="D52" i="7"/>
  <c r="E52" i="7" s="1"/>
  <c r="F52" i="7" s="1"/>
  <c r="B192" i="7"/>
  <c r="C192" i="7" s="1"/>
  <c r="D192" i="7" s="1"/>
  <c r="B184" i="7"/>
  <c r="C184" i="7" s="1"/>
  <c r="D184" i="7" s="1"/>
  <c r="B176" i="7"/>
  <c r="C176" i="7" s="1"/>
  <c r="D176" i="7" s="1"/>
  <c r="B189" i="7"/>
  <c r="C189" i="7" s="1"/>
  <c r="D189" i="7" s="1"/>
  <c r="B181" i="7"/>
  <c r="C181" i="7" s="1"/>
  <c r="D181" i="7" s="1"/>
  <c r="B173" i="7"/>
  <c r="C173" i="7" s="1"/>
  <c r="D173" i="7" s="1"/>
  <c r="B168" i="7"/>
  <c r="C168" i="7" s="1"/>
  <c r="D168" i="7" s="1"/>
  <c r="B160" i="7"/>
  <c r="C160" i="7" s="1"/>
  <c r="D160" i="7" s="1"/>
  <c r="B152" i="7"/>
  <c r="C152" i="7" s="1"/>
  <c r="D152" i="7" s="1"/>
  <c r="B196" i="7"/>
  <c r="C196" i="7" s="1"/>
  <c r="D196" i="7" s="1"/>
  <c r="B194" i="7"/>
  <c r="C194" i="7" s="1"/>
  <c r="D194" i="7" s="1"/>
  <c r="B182" i="7"/>
  <c r="C182" i="7" s="1"/>
  <c r="D182" i="7" s="1"/>
  <c r="B180" i="7"/>
  <c r="C180" i="7" s="1"/>
  <c r="D180" i="7" s="1"/>
  <c r="B178" i="7"/>
  <c r="C178" i="7" s="1"/>
  <c r="D178" i="7" s="1"/>
  <c r="B165" i="7"/>
  <c r="C165" i="7" s="1"/>
  <c r="D165" i="7" s="1"/>
  <c r="B195" i="7"/>
  <c r="C195" i="7" s="1"/>
  <c r="D195" i="7" s="1"/>
  <c r="B179" i="7"/>
  <c r="C179" i="7" s="1"/>
  <c r="D179" i="7" s="1"/>
  <c r="B170" i="7"/>
  <c r="C170" i="7" s="1"/>
  <c r="D170" i="7" s="1"/>
  <c r="B164" i="7"/>
  <c r="C164" i="7" s="1"/>
  <c r="D164" i="7" s="1"/>
  <c r="B156" i="7"/>
  <c r="C156" i="7" s="1"/>
  <c r="D156" i="7" s="1"/>
  <c r="B177" i="7"/>
  <c r="C177" i="7" s="1"/>
  <c r="D177" i="7" s="1"/>
  <c r="B171" i="7"/>
  <c r="C171" i="7" s="1"/>
  <c r="D171" i="7" s="1"/>
  <c r="B157" i="7"/>
  <c r="C157" i="7" s="1"/>
  <c r="D157" i="7" s="1"/>
  <c r="B149" i="7"/>
  <c r="C149" i="7" s="1"/>
  <c r="D149" i="7" s="1"/>
  <c r="B145" i="7"/>
  <c r="C145" i="7" s="1"/>
  <c r="D145" i="7" s="1"/>
  <c r="B142" i="7"/>
  <c r="C142" i="7" s="1"/>
  <c r="D142" i="7" s="1"/>
  <c r="B134" i="7"/>
  <c r="C134" i="7" s="1"/>
  <c r="D134" i="7" s="1"/>
  <c r="B126" i="7"/>
  <c r="C126" i="7" s="1"/>
  <c r="D126" i="7" s="1"/>
  <c r="B118" i="7"/>
  <c r="C118" i="7" s="1"/>
  <c r="D118" i="7" s="1"/>
  <c r="B175" i="7"/>
  <c r="C175" i="7" s="1"/>
  <c r="D175" i="7" s="1"/>
  <c r="B172" i="7"/>
  <c r="C172" i="7" s="1"/>
  <c r="D172" i="7" s="1"/>
  <c r="B162" i="7"/>
  <c r="C162" i="7" s="1"/>
  <c r="D162" i="7" s="1"/>
  <c r="B161" i="7"/>
  <c r="C161" i="7" s="1"/>
  <c r="D161" i="7" s="1"/>
  <c r="B155" i="7"/>
  <c r="C155" i="7" s="1"/>
  <c r="D155" i="7" s="1"/>
  <c r="B154" i="7"/>
  <c r="C154" i="7" s="1"/>
  <c r="D154" i="7" s="1"/>
  <c r="B139" i="7"/>
  <c r="C139" i="7" s="1"/>
  <c r="D139" i="7" s="1"/>
  <c r="B131" i="7"/>
  <c r="C131" i="7" s="1"/>
  <c r="D131" i="7" s="1"/>
  <c r="B123" i="7"/>
  <c r="C123" i="7" s="1"/>
  <c r="D123" i="7" s="1"/>
  <c r="B153" i="7"/>
  <c r="C153" i="7" s="1"/>
  <c r="D153" i="7" s="1"/>
  <c r="B148" i="7"/>
  <c r="C148" i="7" s="1"/>
  <c r="D148" i="7" s="1"/>
  <c r="B144" i="7"/>
  <c r="C144" i="7" s="1"/>
  <c r="D144" i="7" s="1"/>
  <c r="B136" i="7"/>
  <c r="C136" i="7" s="1"/>
  <c r="D136" i="7" s="1"/>
  <c r="B128" i="7"/>
  <c r="C128" i="7" s="1"/>
  <c r="D128" i="7" s="1"/>
  <c r="B193" i="7"/>
  <c r="C193" i="7" s="1"/>
  <c r="D193" i="7" s="1"/>
  <c r="B147" i="7"/>
  <c r="C147" i="7" s="1"/>
  <c r="D147" i="7" s="1"/>
  <c r="B138" i="7"/>
  <c r="C138" i="7" s="1"/>
  <c r="D138" i="7" s="1"/>
  <c r="B130" i="7"/>
  <c r="C130" i="7" s="1"/>
  <c r="D130" i="7" s="1"/>
  <c r="B122" i="7"/>
  <c r="C122" i="7" s="1"/>
  <c r="D122" i="7" s="1"/>
  <c r="B188" i="7"/>
  <c r="C188" i="7" s="1"/>
  <c r="D188" i="7" s="1"/>
  <c r="B174" i="7"/>
  <c r="C174" i="7" s="1"/>
  <c r="D174" i="7" s="1"/>
  <c r="B167" i="7"/>
  <c r="C167" i="7" s="1"/>
  <c r="D167" i="7" s="1"/>
  <c r="B146" i="7"/>
  <c r="C146" i="7" s="1"/>
  <c r="D146" i="7" s="1"/>
  <c r="B125" i="7"/>
  <c r="C125" i="7" s="1"/>
  <c r="D125" i="7" s="1"/>
  <c r="B124" i="7"/>
  <c r="C124" i="7" s="1"/>
  <c r="D124" i="7" s="1"/>
  <c r="B115" i="7"/>
  <c r="C115" i="7" s="1"/>
  <c r="D115" i="7" s="1"/>
  <c r="B107" i="7"/>
  <c r="C107" i="7" s="1"/>
  <c r="D107" i="7" s="1"/>
  <c r="B99" i="7"/>
  <c r="C99" i="7" s="1"/>
  <c r="D99" i="7" s="1"/>
  <c r="B91" i="7"/>
  <c r="C91" i="7" s="1"/>
  <c r="D91" i="7" s="1"/>
  <c r="B83" i="7"/>
  <c r="C83" i="7" s="1"/>
  <c r="D83" i="7" s="1"/>
  <c r="B169" i="7"/>
  <c r="C169" i="7" s="1"/>
  <c r="D169" i="7" s="1"/>
  <c r="B163" i="7"/>
  <c r="C163" i="7" s="1"/>
  <c r="D163" i="7" s="1"/>
  <c r="B159" i="7"/>
  <c r="C159" i="7" s="1"/>
  <c r="D159" i="7" s="1"/>
  <c r="B143" i="7"/>
  <c r="C143" i="7" s="1"/>
  <c r="D143" i="7" s="1"/>
  <c r="B135" i="7"/>
  <c r="C135" i="7" s="1"/>
  <c r="D135" i="7" s="1"/>
  <c r="B112" i="7"/>
  <c r="C112" i="7" s="1"/>
  <c r="D112" i="7" s="1"/>
  <c r="B104" i="7"/>
  <c r="C104" i="7" s="1"/>
  <c r="D104" i="7" s="1"/>
  <c r="B96" i="7"/>
  <c r="C96" i="7" s="1"/>
  <c r="D96" i="7" s="1"/>
  <c r="B185" i="7"/>
  <c r="C185" i="7" s="1"/>
  <c r="D185" i="7" s="1"/>
  <c r="B127" i="7"/>
  <c r="C127" i="7" s="1"/>
  <c r="D127" i="7" s="1"/>
  <c r="B109" i="7"/>
  <c r="C109" i="7" s="1"/>
  <c r="D109" i="7" s="1"/>
  <c r="B101" i="7"/>
  <c r="C101" i="7" s="1"/>
  <c r="D101" i="7" s="1"/>
  <c r="B93" i="7"/>
  <c r="C93" i="7" s="1"/>
  <c r="D93" i="7" s="1"/>
  <c r="B85" i="7"/>
  <c r="C85" i="7" s="1"/>
  <c r="D85" i="7" s="1"/>
  <c r="B187" i="7"/>
  <c r="C187" i="7" s="1"/>
  <c r="D187" i="7" s="1"/>
  <c r="B166" i="7"/>
  <c r="C166" i="7" s="1"/>
  <c r="D166" i="7" s="1"/>
  <c r="B150" i="7"/>
  <c r="C150" i="7" s="1"/>
  <c r="D150" i="7" s="1"/>
  <c r="B141" i="7"/>
  <c r="C141" i="7" s="1"/>
  <c r="D141" i="7" s="1"/>
  <c r="B133" i="7"/>
  <c r="C133" i="7" s="1"/>
  <c r="D133" i="7" s="1"/>
  <c r="B111" i="7"/>
  <c r="C111" i="7" s="1"/>
  <c r="D111" i="7" s="1"/>
  <c r="B103" i="7"/>
  <c r="C103" i="7" s="1"/>
  <c r="D103" i="7" s="1"/>
  <c r="B95" i="7"/>
  <c r="C95" i="7" s="1"/>
  <c r="D95" i="7" s="1"/>
  <c r="B87" i="7"/>
  <c r="C87" i="7" s="1"/>
  <c r="D87" i="7" s="1"/>
  <c r="B140" i="7"/>
  <c r="C140" i="7" s="1"/>
  <c r="D140" i="7" s="1"/>
  <c r="B129" i="7"/>
  <c r="C129" i="7" s="1"/>
  <c r="D129" i="7" s="1"/>
  <c r="B116" i="7"/>
  <c r="C116" i="7" s="1"/>
  <c r="D116" i="7" s="1"/>
  <c r="B84" i="7"/>
  <c r="C84" i="7" s="1"/>
  <c r="D84" i="7" s="1"/>
  <c r="B79" i="7"/>
  <c r="C79" i="7" s="1"/>
  <c r="D79" i="7" s="1"/>
  <c r="B71" i="7"/>
  <c r="C71" i="7" s="1"/>
  <c r="D71" i="7" s="1"/>
  <c r="B63" i="7"/>
  <c r="C63" i="7" s="1"/>
  <c r="D63" i="7" s="1"/>
  <c r="B55" i="7"/>
  <c r="C55" i="7" s="1"/>
  <c r="D55" i="7" s="1"/>
  <c r="B70" i="7"/>
  <c r="C70" i="7" s="1"/>
  <c r="D70" i="7" s="1"/>
  <c r="B183" i="7"/>
  <c r="C183" i="7" s="1"/>
  <c r="D183" i="7" s="1"/>
  <c r="B121" i="7"/>
  <c r="C121" i="7" s="1"/>
  <c r="D121" i="7" s="1"/>
  <c r="B113" i="7"/>
  <c r="C113" i="7" s="1"/>
  <c r="D113" i="7" s="1"/>
  <c r="B105" i="7"/>
  <c r="C105" i="7" s="1"/>
  <c r="D105" i="7" s="1"/>
  <c r="B97" i="7"/>
  <c r="C97" i="7" s="1"/>
  <c r="D97" i="7" s="1"/>
  <c r="B86" i="7"/>
  <c r="C86" i="7" s="1"/>
  <c r="D86" i="7" s="1"/>
  <c r="B82" i="7"/>
  <c r="C82" i="7" s="1"/>
  <c r="D82" i="7" s="1"/>
  <c r="B76" i="7"/>
  <c r="C76" i="7" s="1"/>
  <c r="D76" i="7" s="1"/>
  <c r="B68" i="7"/>
  <c r="C68" i="7" s="1"/>
  <c r="D68" i="7" s="1"/>
  <c r="B60" i="7"/>
  <c r="C60" i="7" s="1"/>
  <c r="D60" i="7" s="1"/>
  <c r="B137" i="7"/>
  <c r="C137" i="7" s="1"/>
  <c r="D137" i="7" s="1"/>
  <c r="B119" i="7"/>
  <c r="C119" i="7" s="1"/>
  <c r="D119" i="7" s="1"/>
  <c r="B90" i="7"/>
  <c r="C90" i="7" s="1"/>
  <c r="D90" i="7" s="1"/>
  <c r="B78" i="7"/>
  <c r="C78" i="7" s="1"/>
  <c r="D78" i="7" s="1"/>
  <c r="B62" i="7"/>
  <c r="C62" i="7" s="1"/>
  <c r="D62" i="7" s="1"/>
  <c r="B151" i="7"/>
  <c r="C151" i="7" s="1"/>
  <c r="D151" i="7" s="1"/>
  <c r="B114" i="7"/>
  <c r="C114" i="7" s="1"/>
  <c r="D114" i="7" s="1"/>
  <c r="B106" i="7"/>
  <c r="C106" i="7" s="1"/>
  <c r="D106" i="7" s="1"/>
  <c r="B98" i="7"/>
  <c r="C98" i="7" s="1"/>
  <c r="D98" i="7" s="1"/>
  <c r="B89" i="7"/>
  <c r="C89" i="7" s="1"/>
  <c r="D89" i="7" s="1"/>
  <c r="B88" i="7"/>
  <c r="C88" i="7" s="1"/>
  <c r="D88" i="7" s="1"/>
  <c r="B81" i="7"/>
  <c r="C81" i="7" s="1"/>
  <c r="D81" i="7" s="1"/>
  <c r="B73" i="7"/>
  <c r="C73" i="7" s="1"/>
  <c r="D73" i="7" s="1"/>
  <c r="B65" i="7"/>
  <c r="C65" i="7" s="1"/>
  <c r="D65" i="7" s="1"/>
  <c r="B57" i="7"/>
  <c r="C57" i="7" s="1"/>
  <c r="D57" i="7" s="1"/>
  <c r="B191" i="7"/>
  <c r="C191" i="7" s="1"/>
  <c r="D191" i="7" s="1"/>
  <c r="B54" i="7"/>
  <c r="C54" i="7" s="1"/>
  <c r="D54" i="7" s="1"/>
  <c r="E54" i="7" s="1"/>
  <c r="F54" i="7" s="1"/>
  <c r="B186" i="7"/>
  <c r="C186" i="7" s="1"/>
  <c r="D186" i="7" s="1"/>
  <c r="B117" i="7"/>
  <c r="C117" i="7" s="1"/>
  <c r="D117" i="7" s="1"/>
  <c r="B110" i="7"/>
  <c r="C110" i="7" s="1"/>
  <c r="D110" i="7" s="1"/>
  <c r="B102" i="7"/>
  <c r="C102" i="7" s="1"/>
  <c r="D102" i="7" s="1"/>
  <c r="B94" i="7"/>
  <c r="C94" i="7" s="1"/>
  <c r="D94" i="7" s="1"/>
  <c r="B75" i="7"/>
  <c r="C75" i="7" s="1"/>
  <c r="D75" i="7" s="1"/>
  <c r="B67" i="7"/>
  <c r="C67" i="7" s="1"/>
  <c r="D67" i="7" s="1"/>
  <c r="B59" i="7"/>
  <c r="C59" i="7" s="1"/>
  <c r="D59" i="7" s="1"/>
  <c r="B190" i="7"/>
  <c r="C190" i="7" s="1"/>
  <c r="D190" i="7" s="1"/>
  <c r="B132" i="7"/>
  <c r="C132" i="7" s="1"/>
  <c r="D132" i="7" s="1"/>
  <c r="B120" i="7"/>
  <c r="C120" i="7" s="1"/>
  <c r="D120" i="7" s="1"/>
  <c r="B80" i="7"/>
  <c r="C80" i="7" s="1"/>
  <c r="D80" i="7" s="1"/>
  <c r="B72" i="7"/>
  <c r="C72" i="7" s="1"/>
  <c r="D72" i="7" s="1"/>
  <c r="B64" i="7"/>
  <c r="C64" i="7" s="1"/>
  <c r="D64" i="7" s="1"/>
  <c r="B56" i="7"/>
  <c r="C56" i="7" s="1"/>
  <c r="D56" i="7" s="1"/>
  <c r="B66" i="7"/>
  <c r="C66" i="7" s="1"/>
  <c r="D66" i="7" s="1"/>
  <c r="B92" i="7"/>
  <c r="C92" i="7" s="1"/>
  <c r="D92" i="7" s="1"/>
  <c r="D198" i="7"/>
  <c r="D208" i="7"/>
  <c r="D200" i="7"/>
  <c r="D224" i="7"/>
  <c r="G42" i="7"/>
  <c r="D206" i="7"/>
  <c r="D227" i="7"/>
  <c r="D199" i="7"/>
  <c r="D212" i="7"/>
  <c r="D232" i="7"/>
  <c r="D230" i="7"/>
  <c r="D203" i="7"/>
  <c r="D217" i="7"/>
  <c r="D219" i="7"/>
  <c r="D223" i="7"/>
  <c r="D220" i="7"/>
  <c r="D202" i="7"/>
  <c r="D214" i="7"/>
  <c r="D216" i="7"/>
  <c r="D218" i="7"/>
  <c r="D222" i="7"/>
  <c r="D228" i="7"/>
  <c r="D226" i="7"/>
  <c r="D201" i="7"/>
  <c r="D204" i="7"/>
  <c r="D233" i="7"/>
  <c r="D207" i="7"/>
  <c r="D210" i="7"/>
  <c r="D213" i="7"/>
  <c r="D229" i="7"/>
  <c r="D209" i="7"/>
  <c r="D225" i="7"/>
  <c r="D215" i="7"/>
  <c r="D231" i="7"/>
  <c r="D205" i="7"/>
  <c r="D221" i="7"/>
  <c r="D203" i="5"/>
  <c r="E203" i="5" s="1"/>
  <c r="F203" i="5" s="1"/>
  <c r="G68" i="6"/>
  <c r="G92" i="6"/>
  <c r="G116" i="6"/>
  <c r="G140" i="6"/>
  <c r="G172" i="6"/>
  <c r="G196" i="6"/>
  <c r="G53" i="6"/>
  <c r="G77" i="6"/>
  <c r="G109" i="6"/>
  <c r="G117" i="6"/>
  <c r="G141" i="6"/>
  <c r="G157" i="6"/>
  <c r="G181" i="6"/>
  <c r="G204" i="6"/>
  <c r="G209" i="6"/>
  <c r="G212" i="6"/>
  <c r="G54" i="6"/>
  <c r="H54" i="6" s="1"/>
  <c r="I54" i="6" s="1"/>
  <c r="G62" i="6"/>
  <c r="G70" i="6"/>
  <c r="G78" i="6"/>
  <c r="G86" i="6"/>
  <c r="G94" i="6"/>
  <c r="G102" i="6"/>
  <c r="G110" i="6"/>
  <c r="G118" i="6"/>
  <c r="G126" i="6"/>
  <c r="G134" i="6"/>
  <c r="G142" i="6"/>
  <c r="G150" i="6"/>
  <c r="G158" i="6"/>
  <c r="G166" i="6"/>
  <c r="G174" i="6"/>
  <c r="G182" i="6"/>
  <c r="G190" i="6"/>
  <c r="G198" i="6"/>
  <c r="G222" i="6"/>
  <c r="G55" i="6"/>
  <c r="G63" i="6"/>
  <c r="G71" i="6"/>
  <c r="G79" i="6"/>
  <c r="G87" i="6"/>
  <c r="G95" i="6"/>
  <c r="G103" i="6"/>
  <c r="G111" i="6"/>
  <c r="G119" i="6"/>
  <c r="G127" i="6"/>
  <c r="G135" i="6"/>
  <c r="G143" i="6"/>
  <c r="G151" i="6"/>
  <c r="G159" i="6"/>
  <c r="G167" i="6"/>
  <c r="G175" i="6"/>
  <c r="G183" i="6"/>
  <c r="G191" i="6"/>
  <c r="G207" i="6"/>
  <c r="G216" i="6"/>
  <c r="G219" i="6"/>
  <c r="G233" i="6"/>
  <c r="G52" i="6"/>
  <c r="H52" i="6" s="1"/>
  <c r="I52" i="6" s="1"/>
  <c r="G67" i="6"/>
  <c r="G83" i="6"/>
  <c r="G99" i="6"/>
  <c r="G115" i="6"/>
  <c r="G139" i="6"/>
  <c r="G155" i="6"/>
  <c r="G171" i="6"/>
  <c r="G187" i="6"/>
  <c r="G203" i="6"/>
  <c r="G214" i="6"/>
  <c r="G76" i="6"/>
  <c r="G100" i="6"/>
  <c r="G124" i="6"/>
  <c r="G148" i="6"/>
  <c r="G164" i="6"/>
  <c r="G188" i="6"/>
  <c r="G206" i="6"/>
  <c r="G69" i="6"/>
  <c r="G93" i="6"/>
  <c r="G133" i="6"/>
  <c r="G165" i="6"/>
  <c r="G189" i="6"/>
  <c r="G56" i="6"/>
  <c r="G72" i="6"/>
  <c r="G88" i="6"/>
  <c r="G104" i="6"/>
  <c r="G120" i="6"/>
  <c r="G136" i="6"/>
  <c r="G152" i="6"/>
  <c r="G168" i="6"/>
  <c r="G184" i="6"/>
  <c r="G199" i="6"/>
  <c r="G210" i="6"/>
  <c r="G57" i="6"/>
  <c r="G65" i="6"/>
  <c r="G73" i="6"/>
  <c r="G81" i="6"/>
  <c r="G89" i="6"/>
  <c r="G97" i="6"/>
  <c r="G105" i="6"/>
  <c r="G113" i="6"/>
  <c r="G121" i="6"/>
  <c r="G129" i="6"/>
  <c r="G137" i="6"/>
  <c r="G145" i="6"/>
  <c r="G153" i="6"/>
  <c r="G161" i="6"/>
  <c r="G169" i="6"/>
  <c r="G177" i="6"/>
  <c r="G185" i="6"/>
  <c r="G193" i="6"/>
  <c r="G205" i="6"/>
  <c r="G208" i="6"/>
  <c r="G220" i="6"/>
  <c r="G223" i="6"/>
  <c r="G59" i="6"/>
  <c r="G75" i="6"/>
  <c r="G91" i="6"/>
  <c r="G107" i="6"/>
  <c r="G123" i="6"/>
  <c r="G131" i="6"/>
  <c r="G147" i="6"/>
  <c r="G163" i="6"/>
  <c r="G179" i="6"/>
  <c r="G195" i="6"/>
  <c r="G211" i="6"/>
  <c r="G231" i="6"/>
  <c r="G60" i="6"/>
  <c r="G84" i="6"/>
  <c r="G108" i="6"/>
  <c r="G132" i="6"/>
  <c r="G156" i="6"/>
  <c r="G180" i="6"/>
  <c r="G201" i="6"/>
  <c r="G61" i="6"/>
  <c r="G85" i="6"/>
  <c r="G101" i="6"/>
  <c r="G125" i="6"/>
  <c r="G149" i="6"/>
  <c r="G173" i="6"/>
  <c r="G225" i="6"/>
  <c r="G64" i="6"/>
  <c r="G80" i="6"/>
  <c r="G96" i="6"/>
  <c r="G112" i="6"/>
  <c r="G128" i="6"/>
  <c r="G144" i="6"/>
  <c r="G160" i="6"/>
  <c r="G176" i="6"/>
  <c r="G192" i="6"/>
  <c r="G202" i="6"/>
  <c r="G213" i="6"/>
  <c r="G226" i="6"/>
  <c r="G58" i="6"/>
  <c r="G66" i="6"/>
  <c r="G74" i="6"/>
  <c r="G82" i="6"/>
  <c r="G90" i="6"/>
  <c r="G98" i="6"/>
  <c r="G106" i="6"/>
  <c r="G114" i="6"/>
  <c r="G122" i="6"/>
  <c r="G130" i="6"/>
  <c r="G138" i="6"/>
  <c r="G146" i="6"/>
  <c r="G154" i="6"/>
  <c r="G162" i="6"/>
  <c r="G170" i="6"/>
  <c r="G178" i="6"/>
  <c r="G186" i="6"/>
  <c r="G194" i="6"/>
  <c r="G217" i="6"/>
  <c r="G215" i="6"/>
  <c r="G218" i="6"/>
  <c r="G221" i="6"/>
  <c r="G224" i="6"/>
  <c r="G230" i="6"/>
  <c r="G227" i="6"/>
  <c r="G229" i="6"/>
  <c r="G232" i="6"/>
  <c r="G200" i="6"/>
  <c r="B117" i="6"/>
  <c r="C117" i="6" s="1"/>
  <c r="D117" i="6" s="1"/>
  <c r="B57" i="6"/>
  <c r="C57" i="6" s="1"/>
  <c r="D57" i="6" s="1"/>
  <c r="E57" i="6" s="1"/>
  <c r="F57" i="6" s="1"/>
  <c r="D212" i="5"/>
  <c r="E212" i="5" s="1"/>
  <c r="F212" i="5" s="1"/>
  <c r="D221" i="6"/>
  <c r="E221" i="6" s="1"/>
  <c r="F221" i="6" s="1"/>
  <c r="D199" i="6"/>
  <c r="D121" i="6"/>
  <c r="E121" i="6" s="1"/>
  <c r="F121" i="6" s="1"/>
  <c r="B71" i="6"/>
  <c r="C71" i="6" s="1"/>
  <c r="D71" i="6" s="1"/>
  <c r="B89" i="6"/>
  <c r="C89" i="6" s="1"/>
  <c r="D89" i="6" s="1"/>
  <c r="B133" i="6"/>
  <c r="C133" i="6" s="1"/>
  <c r="D133" i="6" s="1"/>
  <c r="B162" i="6"/>
  <c r="C162" i="6" s="1"/>
  <c r="D162" i="6" s="1"/>
  <c r="B73" i="6"/>
  <c r="C73" i="6" s="1"/>
  <c r="D73" i="6" s="1"/>
  <c r="E73" i="6" s="1"/>
  <c r="F73" i="6" s="1"/>
  <c r="B90" i="6"/>
  <c r="C90" i="6" s="1"/>
  <c r="D90" i="6" s="1"/>
  <c r="B106" i="6"/>
  <c r="C106" i="6" s="1"/>
  <c r="D106" i="6" s="1"/>
  <c r="B113" i="6"/>
  <c r="C113" i="6" s="1"/>
  <c r="D113" i="6" s="1"/>
  <c r="E113" i="6" s="1"/>
  <c r="F113" i="6" s="1"/>
  <c r="B129" i="6"/>
  <c r="C129" i="6" s="1"/>
  <c r="D129" i="6" s="1"/>
  <c r="B97" i="6"/>
  <c r="C97" i="6" s="1"/>
  <c r="D97" i="6" s="1"/>
  <c r="B123" i="6"/>
  <c r="C123" i="6" s="1"/>
  <c r="D123" i="6" s="1"/>
  <c r="B173" i="6"/>
  <c r="C173" i="6" s="1"/>
  <c r="D173" i="6" s="1"/>
  <c r="B58" i="6"/>
  <c r="C58" i="6" s="1"/>
  <c r="D58" i="6" s="1"/>
  <c r="B74" i="6"/>
  <c r="C74" i="6" s="1"/>
  <c r="D74" i="6" s="1"/>
  <c r="B81" i="6"/>
  <c r="C81" i="6" s="1"/>
  <c r="D81" i="6" s="1"/>
  <c r="B114" i="6"/>
  <c r="C114" i="6" s="1"/>
  <c r="D114" i="6" s="1"/>
  <c r="B119" i="6"/>
  <c r="C119" i="6" s="1"/>
  <c r="D119" i="6" s="1"/>
  <c r="B145" i="6"/>
  <c r="C145" i="6" s="1"/>
  <c r="D145" i="6" s="1"/>
  <c r="B65" i="6"/>
  <c r="C65" i="6" s="1"/>
  <c r="D65" i="6" s="1"/>
  <c r="B103" i="6"/>
  <c r="C103" i="6" s="1"/>
  <c r="D103" i="6" s="1"/>
  <c r="B161" i="6"/>
  <c r="C161" i="6" s="1"/>
  <c r="D161" i="6" s="1"/>
  <c r="B82" i="6"/>
  <c r="C82" i="6" s="1"/>
  <c r="D82" i="6" s="1"/>
  <c r="B93" i="6"/>
  <c r="C93" i="6" s="1"/>
  <c r="D93" i="6" s="1"/>
  <c r="E93" i="6" s="1"/>
  <c r="F93" i="6" s="1"/>
  <c r="B98" i="6"/>
  <c r="C98" i="6" s="1"/>
  <c r="D98" i="6" s="1"/>
  <c r="E98" i="6" s="1"/>
  <c r="F98" i="6" s="1"/>
  <c r="B115" i="6"/>
  <c r="C115" i="6" s="1"/>
  <c r="D115" i="6" s="1"/>
  <c r="B120" i="6"/>
  <c r="C120" i="6" s="1"/>
  <c r="D120" i="6" s="1"/>
  <c r="E120" i="6" s="1"/>
  <c r="F120" i="6" s="1"/>
  <c r="B61" i="6"/>
  <c r="C61" i="6" s="1"/>
  <c r="D61" i="6" s="1"/>
  <c r="E61" i="6" s="1"/>
  <c r="F61" i="6" s="1"/>
  <c r="B66" i="6"/>
  <c r="C66" i="6" s="1"/>
  <c r="D66" i="6" s="1"/>
  <c r="E66" i="6" s="1"/>
  <c r="F66" i="6" s="1"/>
  <c r="B83" i="6"/>
  <c r="C83" i="6" s="1"/>
  <c r="D83" i="6" s="1"/>
  <c r="E83" i="6" s="1"/>
  <c r="F83" i="6" s="1"/>
  <c r="B105" i="6"/>
  <c r="C105" i="6" s="1"/>
  <c r="D105" i="6" s="1"/>
  <c r="E52" i="6"/>
  <c r="F52" i="6" s="1"/>
  <c r="B192" i="6"/>
  <c r="C192" i="6" s="1"/>
  <c r="D192" i="6" s="1"/>
  <c r="B184" i="6"/>
  <c r="C184" i="6" s="1"/>
  <c r="D184" i="6" s="1"/>
  <c r="B176" i="6"/>
  <c r="C176" i="6" s="1"/>
  <c r="D176" i="6" s="1"/>
  <c r="B194" i="6"/>
  <c r="C194" i="6" s="1"/>
  <c r="D194" i="6" s="1"/>
  <c r="B186" i="6"/>
  <c r="C186" i="6" s="1"/>
  <c r="D186" i="6" s="1"/>
  <c r="B178" i="6"/>
  <c r="C178" i="6" s="1"/>
  <c r="D178" i="6" s="1"/>
  <c r="B196" i="6"/>
  <c r="C196" i="6" s="1"/>
  <c r="D196" i="6" s="1"/>
  <c r="B188" i="6"/>
  <c r="C188" i="6" s="1"/>
  <c r="D188" i="6" s="1"/>
  <c r="B180" i="6"/>
  <c r="C180" i="6" s="1"/>
  <c r="D180" i="6" s="1"/>
  <c r="B193" i="6"/>
  <c r="C193" i="6" s="1"/>
  <c r="D193" i="6" s="1"/>
  <c r="B183" i="6"/>
  <c r="C183" i="6" s="1"/>
  <c r="D183" i="6" s="1"/>
  <c r="B164" i="6"/>
  <c r="C164" i="6" s="1"/>
  <c r="D164" i="6" s="1"/>
  <c r="B156" i="6"/>
  <c r="C156" i="6" s="1"/>
  <c r="D156" i="6" s="1"/>
  <c r="B148" i="6"/>
  <c r="C148" i="6" s="1"/>
  <c r="D148" i="6" s="1"/>
  <c r="B195" i="6"/>
  <c r="C195" i="6" s="1"/>
  <c r="D195" i="6" s="1"/>
  <c r="B185" i="6"/>
  <c r="C185" i="6" s="1"/>
  <c r="D185" i="6" s="1"/>
  <c r="B175" i="6"/>
  <c r="C175" i="6" s="1"/>
  <c r="D175" i="6" s="1"/>
  <c r="B166" i="6"/>
  <c r="C166" i="6" s="1"/>
  <c r="D166" i="6" s="1"/>
  <c r="B158" i="6"/>
  <c r="C158" i="6" s="1"/>
  <c r="D158" i="6" s="1"/>
  <c r="B150" i="6"/>
  <c r="C150" i="6" s="1"/>
  <c r="D150" i="6" s="1"/>
  <c r="B187" i="6"/>
  <c r="C187" i="6" s="1"/>
  <c r="D187" i="6" s="1"/>
  <c r="B177" i="6"/>
  <c r="C177" i="6" s="1"/>
  <c r="D177" i="6" s="1"/>
  <c r="B168" i="6"/>
  <c r="C168" i="6" s="1"/>
  <c r="D168" i="6" s="1"/>
  <c r="B160" i="6"/>
  <c r="C160" i="6" s="1"/>
  <c r="D160" i="6" s="1"/>
  <c r="B152" i="6"/>
  <c r="C152" i="6" s="1"/>
  <c r="D152" i="6" s="1"/>
  <c r="B191" i="6"/>
  <c r="C191" i="6" s="1"/>
  <c r="D191" i="6" s="1"/>
  <c r="B167" i="6"/>
  <c r="C167" i="6" s="1"/>
  <c r="D167" i="6" s="1"/>
  <c r="B157" i="6"/>
  <c r="C157" i="6" s="1"/>
  <c r="D157" i="6" s="1"/>
  <c r="B146" i="6"/>
  <c r="C146" i="6" s="1"/>
  <c r="D146" i="6" s="1"/>
  <c r="B138" i="6"/>
  <c r="C138" i="6" s="1"/>
  <c r="D138" i="6" s="1"/>
  <c r="B130" i="6"/>
  <c r="C130" i="6" s="1"/>
  <c r="D130" i="6" s="1"/>
  <c r="B122" i="6"/>
  <c r="C122" i="6" s="1"/>
  <c r="D122" i="6" s="1"/>
  <c r="B189" i="6"/>
  <c r="C189" i="6" s="1"/>
  <c r="D189" i="6" s="1"/>
  <c r="B174" i="6"/>
  <c r="C174" i="6" s="1"/>
  <c r="D174" i="6" s="1"/>
  <c r="B171" i="6"/>
  <c r="C171" i="6" s="1"/>
  <c r="D171" i="6" s="1"/>
  <c r="B159" i="6"/>
  <c r="C159" i="6" s="1"/>
  <c r="D159" i="6" s="1"/>
  <c r="B149" i="6"/>
  <c r="C149" i="6" s="1"/>
  <c r="D149" i="6" s="1"/>
  <c r="B140" i="6"/>
  <c r="C140" i="6" s="1"/>
  <c r="D140" i="6" s="1"/>
  <c r="B132" i="6"/>
  <c r="C132" i="6" s="1"/>
  <c r="D132" i="6" s="1"/>
  <c r="B124" i="6"/>
  <c r="C124" i="6" s="1"/>
  <c r="D124" i="6" s="1"/>
  <c r="B182" i="6"/>
  <c r="C182" i="6" s="1"/>
  <c r="D182" i="6" s="1"/>
  <c r="B172" i="6"/>
  <c r="C172" i="6" s="1"/>
  <c r="D172" i="6" s="1"/>
  <c r="B163" i="6"/>
  <c r="C163" i="6" s="1"/>
  <c r="D163" i="6" s="1"/>
  <c r="B151" i="6"/>
  <c r="C151" i="6" s="1"/>
  <c r="D151" i="6" s="1"/>
  <c r="B142" i="6"/>
  <c r="C142" i="6" s="1"/>
  <c r="D142" i="6" s="1"/>
  <c r="B134" i="6"/>
  <c r="C134" i="6" s="1"/>
  <c r="D134" i="6" s="1"/>
  <c r="B126" i="6"/>
  <c r="C126" i="6" s="1"/>
  <c r="D126" i="6" s="1"/>
  <c r="B118" i="6"/>
  <c r="C118" i="6" s="1"/>
  <c r="D118" i="6" s="1"/>
  <c r="B190" i="6"/>
  <c r="C190" i="6" s="1"/>
  <c r="D190" i="6" s="1"/>
  <c r="B179" i="6"/>
  <c r="C179" i="6" s="1"/>
  <c r="D179" i="6" s="1"/>
  <c r="B144" i="6"/>
  <c r="C144" i="6" s="1"/>
  <c r="D144" i="6" s="1"/>
  <c r="B143" i="6"/>
  <c r="C143" i="6" s="1"/>
  <c r="D143" i="6" s="1"/>
  <c r="B116" i="6"/>
  <c r="C116" i="6" s="1"/>
  <c r="D116" i="6" s="1"/>
  <c r="B108" i="6"/>
  <c r="C108" i="6" s="1"/>
  <c r="D108" i="6" s="1"/>
  <c r="B100" i="6"/>
  <c r="C100" i="6" s="1"/>
  <c r="D100" i="6" s="1"/>
  <c r="B92" i="6"/>
  <c r="C92" i="6" s="1"/>
  <c r="D92" i="6" s="1"/>
  <c r="B84" i="6"/>
  <c r="C84" i="6" s="1"/>
  <c r="D84" i="6" s="1"/>
  <c r="B76" i="6"/>
  <c r="C76" i="6" s="1"/>
  <c r="D76" i="6" s="1"/>
  <c r="B68" i="6"/>
  <c r="C68" i="6" s="1"/>
  <c r="D68" i="6" s="1"/>
  <c r="B60" i="6"/>
  <c r="C60" i="6" s="1"/>
  <c r="D60" i="6" s="1"/>
  <c r="B181" i="6"/>
  <c r="C181" i="6" s="1"/>
  <c r="D181" i="6" s="1"/>
  <c r="B170" i="6"/>
  <c r="C170" i="6" s="1"/>
  <c r="D170" i="6" s="1"/>
  <c r="B165" i="6"/>
  <c r="C165" i="6" s="1"/>
  <c r="D165" i="6" s="1"/>
  <c r="B155" i="6"/>
  <c r="C155" i="6" s="1"/>
  <c r="D155" i="6" s="1"/>
  <c r="B136" i="6"/>
  <c r="C136" i="6" s="1"/>
  <c r="D136" i="6" s="1"/>
  <c r="B135" i="6"/>
  <c r="C135" i="6" s="1"/>
  <c r="D135" i="6" s="1"/>
  <c r="B110" i="6"/>
  <c r="C110" i="6" s="1"/>
  <c r="D110" i="6" s="1"/>
  <c r="B102" i="6"/>
  <c r="C102" i="6" s="1"/>
  <c r="D102" i="6" s="1"/>
  <c r="B94" i="6"/>
  <c r="C94" i="6" s="1"/>
  <c r="D94" i="6" s="1"/>
  <c r="B86" i="6"/>
  <c r="C86" i="6" s="1"/>
  <c r="D86" i="6" s="1"/>
  <c r="B78" i="6"/>
  <c r="C78" i="6" s="1"/>
  <c r="D78" i="6" s="1"/>
  <c r="B70" i="6"/>
  <c r="C70" i="6" s="1"/>
  <c r="D70" i="6" s="1"/>
  <c r="B62" i="6"/>
  <c r="C62" i="6" s="1"/>
  <c r="D62" i="6" s="1"/>
  <c r="B54" i="6"/>
  <c r="C54" i="6" s="1"/>
  <c r="D54" i="6" s="1"/>
  <c r="E54" i="6" s="1"/>
  <c r="F54" i="6" s="1"/>
  <c r="B153" i="6"/>
  <c r="C153" i="6" s="1"/>
  <c r="D153" i="6" s="1"/>
  <c r="B128" i="6"/>
  <c r="C128" i="6" s="1"/>
  <c r="D128" i="6" s="1"/>
  <c r="B127" i="6"/>
  <c r="C127" i="6" s="1"/>
  <c r="D127" i="6" s="1"/>
  <c r="B112" i="6"/>
  <c r="C112" i="6" s="1"/>
  <c r="D112" i="6" s="1"/>
  <c r="B104" i="6"/>
  <c r="C104" i="6" s="1"/>
  <c r="D104" i="6" s="1"/>
  <c r="B96" i="6"/>
  <c r="C96" i="6" s="1"/>
  <c r="D96" i="6" s="1"/>
  <c r="B88" i="6"/>
  <c r="C88" i="6" s="1"/>
  <c r="D88" i="6" s="1"/>
  <c r="B80" i="6"/>
  <c r="C80" i="6" s="1"/>
  <c r="D80" i="6" s="1"/>
  <c r="B72" i="6"/>
  <c r="C72" i="6" s="1"/>
  <c r="D72" i="6" s="1"/>
  <c r="B64" i="6"/>
  <c r="C64" i="6" s="1"/>
  <c r="D64" i="6" s="1"/>
  <c r="B56" i="6"/>
  <c r="C56" i="6" s="1"/>
  <c r="D56" i="6" s="1"/>
  <c r="B59" i="6"/>
  <c r="C59" i="6" s="1"/>
  <c r="D59" i="6" s="1"/>
  <c r="B69" i="6"/>
  <c r="C69" i="6" s="1"/>
  <c r="D69" i="6" s="1"/>
  <c r="B79" i="6"/>
  <c r="C79" i="6" s="1"/>
  <c r="D79" i="6" s="1"/>
  <c r="B91" i="6"/>
  <c r="C91" i="6" s="1"/>
  <c r="D91" i="6" s="1"/>
  <c r="B101" i="6"/>
  <c r="C101" i="6" s="1"/>
  <c r="D101" i="6" s="1"/>
  <c r="B111" i="6"/>
  <c r="C111" i="6" s="1"/>
  <c r="D111" i="6" s="1"/>
  <c r="B137" i="6"/>
  <c r="C137" i="6" s="1"/>
  <c r="D137" i="6" s="1"/>
  <c r="D212" i="6"/>
  <c r="D232" i="6"/>
  <c r="D200" i="6"/>
  <c r="G42" i="6"/>
  <c r="D217" i="6"/>
  <c r="D225" i="6"/>
  <c r="B55" i="6"/>
  <c r="C55" i="6" s="1"/>
  <c r="D55" i="6" s="1"/>
  <c r="B67" i="6"/>
  <c r="C67" i="6" s="1"/>
  <c r="D67" i="6" s="1"/>
  <c r="B77" i="6"/>
  <c r="C77" i="6" s="1"/>
  <c r="D77" i="6" s="1"/>
  <c r="B87" i="6"/>
  <c r="C87" i="6" s="1"/>
  <c r="D87" i="6" s="1"/>
  <c r="B99" i="6"/>
  <c r="C99" i="6" s="1"/>
  <c r="D99" i="6" s="1"/>
  <c r="B109" i="6"/>
  <c r="C109" i="6" s="1"/>
  <c r="D109" i="6" s="1"/>
  <c r="B131" i="6"/>
  <c r="C131" i="6" s="1"/>
  <c r="D131" i="6" s="1"/>
  <c r="B139" i="6"/>
  <c r="C139" i="6" s="1"/>
  <c r="D139" i="6" s="1"/>
  <c r="B147" i="6"/>
  <c r="C147" i="6" s="1"/>
  <c r="D147" i="6" s="1"/>
  <c r="B154" i="6"/>
  <c r="C154" i="6" s="1"/>
  <c r="D154" i="6" s="1"/>
  <c r="B169" i="6"/>
  <c r="C169" i="6" s="1"/>
  <c r="D169" i="6" s="1"/>
  <c r="D210" i="6"/>
  <c r="D230" i="6"/>
  <c r="B53" i="6"/>
  <c r="C53" i="6" s="1"/>
  <c r="D53" i="6" s="1"/>
  <c r="B63" i="6"/>
  <c r="C63" i="6" s="1"/>
  <c r="D63" i="6" s="1"/>
  <c r="B75" i="6"/>
  <c r="C75" i="6" s="1"/>
  <c r="D75" i="6" s="1"/>
  <c r="B85" i="6"/>
  <c r="C85" i="6" s="1"/>
  <c r="D85" i="6" s="1"/>
  <c r="B95" i="6"/>
  <c r="C95" i="6" s="1"/>
  <c r="D95" i="6" s="1"/>
  <c r="B107" i="6"/>
  <c r="C107" i="6" s="1"/>
  <c r="D107" i="6" s="1"/>
  <c r="B125" i="6"/>
  <c r="C125" i="6" s="1"/>
  <c r="D125" i="6" s="1"/>
  <c r="B141" i="6"/>
  <c r="C141" i="6" s="1"/>
  <c r="D141" i="6" s="1"/>
  <c r="D228" i="6"/>
  <c r="D201" i="6"/>
  <c r="D205" i="6"/>
  <c r="D209" i="6"/>
  <c r="D214" i="6"/>
  <c r="D216" i="6"/>
  <c r="D218" i="6"/>
  <c r="D220" i="6"/>
  <c r="D222" i="6"/>
  <c r="D229" i="6"/>
  <c r="D224" i="6"/>
  <c r="D231" i="6"/>
  <c r="D202" i="6"/>
  <c r="D204" i="6"/>
  <c r="D206" i="6"/>
  <c r="D213" i="6"/>
  <c r="D226" i="6"/>
  <c r="D233" i="6"/>
  <c r="D208" i="6"/>
  <c r="D215" i="6"/>
  <c r="D198" i="6"/>
  <c r="D211" i="6"/>
  <c r="D227" i="6"/>
  <c r="D207" i="6"/>
  <c r="D223" i="6"/>
  <c r="D203" i="6"/>
  <c r="D219" i="6"/>
  <c r="D195" i="5"/>
  <c r="E195" i="5" s="1"/>
  <c r="F195" i="5" s="1"/>
  <c r="D183" i="5"/>
  <c r="E183" i="5" s="1"/>
  <c r="F183" i="5" s="1"/>
  <c r="D190" i="5"/>
  <c r="E190" i="5" s="1"/>
  <c r="F190" i="5" s="1"/>
  <c r="D199" i="5"/>
  <c r="E199" i="5" s="1"/>
  <c r="F199" i="5" s="1"/>
  <c r="D204" i="5"/>
  <c r="E204" i="5" s="1"/>
  <c r="F204" i="5" s="1"/>
  <c r="B81" i="5"/>
  <c r="C81" i="5" s="1"/>
  <c r="D81" i="5" s="1"/>
  <c r="B117" i="5"/>
  <c r="C117" i="5" s="1"/>
  <c r="D117" i="5" s="1"/>
  <c r="B152" i="5"/>
  <c r="C152" i="5" s="1"/>
  <c r="D152" i="5" s="1"/>
  <c r="E152" i="5" s="1"/>
  <c r="F152" i="5" s="1"/>
  <c r="B63" i="5"/>
  <c r="C63" i="5" s="1"/>
  <c r="D63" i="5" s="1"/>
  <c r="E63" i="5" s="1"/>
  <c r="F63" i="5" s="1"/>
  <c r="B106" i="5"/>
  <c r="C106" i="5" s="1"/>
  <c r="D106" i="5" s="1"/>
  <c r="E106" i="5" s="1"/>
  <c r="F106" i="5" s="1"/>
  <c r="B75" i="5"/>
  <c r="C75" i="5" s="1"/>
  <c r="D75" i="5" s="1"/>
  <c r="B103" i="5"/>
  <c r="C103" i="5" s="1"/>
  <c r="D103" i="5" s="1"/>
  <c r="B116" i="5"/>
  <c r="C116" i="5" s="1"/>
  <c r="D116" i="5" s="1"/>
  <c r="B41" i="5"/>
  <c r="C41" i="5" s="1"/>
  <c r="D41" i="5" s="1"/>
  <c r="B105" i="5"/>
  <c r="C105" i="5" s="1"/>
  <c r="D105" i="5" s="1"/>
  <c r="E105" i="5" s="1"/>
  <c r="F105" i="5" s="1"/>
  <c r="B54" i="5"/>
  <c r="C54" i="5" s="1"/>
  <c r="D54" i="5" s="1"/>
  <c r="E54" i="5" s="1"/>
  <c r="F54" i="5" s="1"/>
  <c r="B133" i="5"/>
  <c r="C133" i="5" s="1"/>
  <c r="D133" i="5" s="1"/>
  <c r="E133" i="5" s="1"/>
  <c r="F133" i="5" s="1"/>
  <c r="B155" i="5"/>
  <c r="C155" i="5" s="1"/>
  <c r="D155" i="5" s="1"/>
  <c r="E155" i="5" s="1"/>
  <c r="F155" i="5" s="1"/>
  <c r="B92" i="5"/>
  <c r="C92" i="5" s="1"/>
  <c r="D92" i="5" s="1"/>
  <c r="E92" i="5" s="1"/>
  <c r="F92" i="5" s="1"/>
  <c r="B52" i="5"/>
  <c r="C52" i="5" s="1"/>
  <c r="D52" i="5" s="1"/>
  <c r="B94" i="5"/>
  <c r="C94" i="5" s="1"/>
  <c r="D94" i="5" s="1"/>
  <c r="E94" i="5" s="1"/>
  <c r="F94" i="5" s="1"/>
  <c r="B128" i="5"/>
  <c r="C128" i="5" s="1"/>
  <c r="D128" i="5" s="1"/>
  <c r="E128" i="5" s="1"/>
  <c r="F128" i="5" s="1"/>
  <c r="B43" i="5"/>
  <c r="C43" i="5" s="1"/>
  <c r="D43" i="5" s="1"/>
  <c r="B66" i="5"/>
  <c r="C66" i="5" s="1"/>
  <c r="D66" i="5" s="1"/>
  <c r="B122" i="5"/>
  <c r="C122" i="5" s="1"/>
  <c r="D122" i="5" s="1"/>
  <c r="B68" i="5"/>
  <c r="C68" i="5" s="1"/>
  <c r="D68" i="5" s="1"/>
  <c r="E68" i="5" s="1"/>
  <c r="F68" i="5" s="1"/>
  <c r="B91" i="5"/>
  <c r="C91" i="5" s="1"/>
  <c r="D91" i="5" s="1"/>
  <c r="B134" i="5"/>
  <c r="C134" i="5" s="1"/>
  <c r="D134" i="5" s="1"/>
  <c r="D191" i="5"/>
  <c r="E191" i="5" s="1"/>
  <c r="F191" i="5" s="1"/>
  <c r="D214" i="5"/>
  <c r="D189" i="5"/>
  <c r="E189" i="5" s="1"/>
  <c r="F189" i="5" s="1"/>
  <c r="D193" i="5"/>
  <c r="E193" i="5" s="1"/>
  <c r="F193" i="5" s="1"/>
  <c r="D197" i="5"/>
  <c r="D201" i="5"/>
  <c r="D206" i="5"/>
  <c r="E206" i="5" s="1"/>
  <c r="F206" i="5" s="1"/>
  <c r="D188" i="5"/>
  <c r="E188" i="5" s="1"/>
  <c r="F188" i="5" s="1"/>
  <c r="D202" i="5"/>
  <c r="D211" i="5"/>
  <c r="D147" i="5"/>
  <c r="E147" i="5" s="1"/>
  <c r="F147" i="5" s="1"/>
  <c r="B177" i="5"/>
  <c r="C177" i="5" s="1"/>
  <c r="D177" i="5" s="1"/>
  <c r="B173" i="5"/>
  <c r="C173" i="5" s="1"/>
  <c r="D173" i="5" s="1"/>
  <c r="B169" i="5"/>
  <c r="C169" i="5" s="1"/>
  <c r="D169" i="5" s="1"/>
  <c r="B165" i="5"/>
  <c r="C165" i="5" s="1"/>
  <c r="D165" i="5" s="1"/>
  <c r="B161" i="5"/>
  <c r="C161" i="5" s="1"/>
  <c r="D161" i="5" s="1"/>
  <c r="B157" i="5"/>
  <c r="C157" i="5" s="1"/>
  <c r="D157" i="5" s="1"/>
  <c r="B153" i="5"/>
  <c r="C153" i="5" s="1"/>
  <c r="D153" i="5" s="1"/>
  <c r="B149" i="5"/>
  <c r="C149" i="5" s="1"/>
  <c r="D149" i="5" s="1"/>
  <c r="B178" i="5"/>
  <c r="C178" i="5" s="1"/>
  <c r="D178" i="5" s="1"/>
  <c r="B167" i="5"/>
  <c r="C167" i="5" s="1"/>
  <c r="D167" i="5" s="1"/>
  <c r="B156" i="5"/>
  <c r="C156" i="5" s="1"/>
  <c r="D156" i="5" s="1"/>
  <c r="B143" i="5"/>
  <c r="C143" i="5" s="1"/>
  <c r="D143" i="5" s="1"/>
  <c r="B142" i="5"/>
  <c r="C142" i="5" s="1"/>
  <c r="D142" i="5" s="1"/>
  <c r="B132" i="5"/>
  <c r="C132" i="5" s="1"/>
  <c r="D132" i="5" s="1"/>
  <c r="B121" i="5"/>
  <c r="C121" i="5" s="1"/>
  <c r="D121" i="5" s="1"/>
  <c r="B111" i="5"/>
  <c r="C111" i="5" s="1"/>
  <c r="D111" i="5" s="1"/>
  <c r="B110" i="5"/>
  <c r="C110" i="5" s="1"/>
  <c r="D110" i="5" s="1"/>
  <c r="B100" i="5"/>
  <c r="C100" i="5" s="1"/>
  <c r="D100" i="5" s="1"/>
  <c r="B89" i="5"/>
  <c r="C89" i="5" s="1"/>
  <c r="D89" i="5" s="1"/>
  <c r="B79" i="5"/>
  <c r="C79" i="5" s="1"/>
  <c r="D79" i="5" s="1"/>
  <c r="B78" i="5"/>
  <c r="C78" i="5" s="1"/>
  <c r="D78" i="5" s="1"/>
  <c r="B160" i="5"/>
  <c r="C160" i="5" s="1"/>
  <c r="D160" i="5" s="1"/>
  <c r="B159" i="5"/>
  <c r="C159" i="5" s="1"/>
  <c r="D159" i="5" s="1"/>
  <c r="B158" i="5"/>
  <c r="C158" i="5" s="1"/>
  <c r="D158" i="5" s="1"/>
  <c r="B141" i="5"/>
  <c r="C141" i="5" s="1"/>
  <c r="D141" i="5" s="1"/>
  <c r="B131" i="5"/>
  <c r="C131" i="5" s="1"/>
  <c r="D131" i="5" s="1"/>
  <c r="B130" i="5"/>
  <c r="C130" i="5" s="1"/>
  <c r="D130" i="5" s="1"/>
  <c r="B120" i="5"/>
  <c r="C120" i="5" s="1"/>
  <c r="D120" i="5" s="1"/>
  <c r="B109" i="5"/>
  <c r="C109" i="5" s="1"/>
  <c r="D109" i="5" s="1"/>
  <c r="B99" i="5"/>
  <c r="C99" i="5" s="1"/>
  <c r="D99" i="5" s="1"/>
  <c r="B98" i="5"/>
  <c r="C98" i="5" s="1"/>
  <c r="D98" i="5" s="1"/>
  <c r="B88" i="5"/>
  <c r="C88" i="5" s="1"/>
  <c r="D88" i="5" s="1"/>
  <c r="B77" i="5"/>
  <c r="C77" i="5" s="1"/>
  <c r="D77" i="5" s="1"/>
  <c r="B69" i="5"/>
  <c r="C69" i="5" s="1"/>
  <c r="D69" i="5" s="1"/>
  <c r="B65" i="5"/>
  <c r="C65" i="5" s="1"/>
  <c r="D65" i="5" s="1"/>
  <c r="B61" i="5"/>
  <c r="C61" i="5" s="1"/>
  <c r="D61" i="5" s="1"/>
  <c r="B174" i="5"/>
  <c r="C174" i="5" s="1"/>
  <c r="D174" i="5" s="1"/>
  <c r="B170" i="5"/>
  <c r="C170" i="5" s="1"/>
  <c r="D170" i="5" s="1"/>
  <c r="B148" i="5"/>
  <c r="C148" i="5" s="1"/>
  <c r="D148" i="5" s="1"/>
  <c r="B136" i="5"/>
  <c r="C136" i="5" s="1"/>
  <c r="D136" i="5" s="1"/>
  <c r="B135" i="5"/>
  <c r="C135" i="5" s="1"/>
  <c r="D135" i="5" s="1"/>
  <c r="B123" i="5"/>
  <c r="C123" i="5" s="1"/>
  <c r="D123" i="5" s="1"/>
  <c r="B82" i="5"/>
  <c r="C82" i="5" s="1"/>
  <c r="D82" i="5" s="1"/>
  <c r="B50" i="5"/>
  <c r="C50" i="5" s="1"/>
  <c r="D50" i="5" s="1"/>
  <c r="B49" i="5"/>
  <c r="C49" i="5" s="1"/>
  <c r="D49" i="5" s="1"/>
  <c r="B39" i="5"/>
  <c r="C39" i="5" s="1"/>
  <c r="D39" i="5" s="1"/>
  <c r="B164" i="5"/>
  <c r="C164" i="5" s="1"/>
  <c r="D164" i="5" s="1"/>
  <c r="B137" i="5"/>
  <c r="C137" i="5" s="1"/>
  <c r="D137" i="5" s="1"/>
  <c r="B124" i="5"/>
  <c r="C124" i="5" s="1"/>
  <c r="D124" i="5" s="1"/>
  <c r="B119" i="5"/>
  <c r="C119" i="5" s="1"/>
  <c r="D119" i="5" s="1"/>
  <c r="B112" i="5"/>
  <c r="C112" i="5" s="1"/>
  <c r="D112" i="5" s="1"/>
  <c r="B107" i="5"/>
  <c r="C107" i="5" s="1"/>
  <c r="D107" i="5" s="1"/>
  <c r="B95" i="5"/>
  <c r="C95" i="5" s="1"/>
  <c r="D95" i="5" s="1"/>
  <c r="B83" i="5"/>
  <c r="C83" i="5" s="1"/>
  <c r="D83" i="5" s="1"/>
  <c r="B70" i="5"/>
  <c r="C70" i="5" s="1"/>
  <c r="D70" i="5" s="1"/>
  <c r="B48" i="5"/>
  <c r="C48" i="5" s="1"/>
  <c r="D48" i="5" s="1"/>
  <c r="B38" i="5"/>
  <c r="C38" i="5" s="1"/>
  <c r="D38" i="5" s="1"/>
  <c r="B37" i="5"/>
  <c r="C37" i="5" s="1"/>
  <c r="D37" i="5" s="1"/>
  <c r="B175" i="5"/>
  <c r="C175" i="5" s="1"/>
  <c r="D175" i="5" s="1"/>
  <c r="B171" i="5"/>
  <c r="C171" i="5" s="1"/>
  <c r="D171" i="5" s="1"/>
  <c r="B138" i="5"/>
  <c r="C138" i="5" s="1"/>
  <c r="D138" i="5" s="1"/>
  <c r="B126" i="5"/>
  <c r="C126" i="5" s="1"/>
  <c r="D126" i="5" s="1"/>
  <c r="B125" i="5"/>
  <c r="C125" i="5" s="1"/>
  <c r="D125" i="5" s="1"/>
  <c r="B113" i="5"/>
  <c r="C113" i="5" s="1"/>
  <c r="D113" i="5" s="1"/>
  <c r="B108" i="5"/>
  <c r="C108" i="5" s="1"/>
  <c r="D108" i="5" s="1"/>
  <c r="B101" i="5"/>
  <c r="C101" i="5" s="1"/>
  <c r="D101" i="5" s="1"/>
  <c r="B96" i="5"/>
  <c r="C96" i="5" s="1"/>
  <c r="D96" i="5" s="1"/>
  <c r="B84" i="5"/>
  <c r="C84" i="5" s="1"/>
  <c r="D84" i="5" s="1"/>
  <c r="B72" i="5"/>
  <c r="C72" i="5" s="1"/>
  <c r="D72" i="5" s="1"/>
  <c r="B71" i="5"/>
  <c r="C71" i="5" s="1"/>
  <c r="D71" i="5" s="1"/>
  <c r="B57" i="5"/>
  <c r="C57" i="5" s="1"/>
  <c r="D57" i="5" s="1"/>
  <c r="B47" i="5"/>
  <c r="C47" i="5" s="1"/>
  <c r="D47" i="5" s="1"/>
  <c r="B36" i="5"/>
  <c r="C36" i="5" s="1"/>
  <c r="D36" i="5" s="1"/>
  <c r="B172" i="5"/>
  <c r="C172" i="5" s="1"/>
  <c r="D172" i="5" s="1"/>
  <c r="B168" i="5"/>
  <c r="C168" i="5" s="1"/>
  <c r="D168" i="5" s="1"/>
  <c r="B150" i="5"/>
  <c r="C150" i="5" s="1"/>
  <c r="D150" i="5" s="1"/>
  <c r="B114" i="5"/>
  <c r="C114" i="5" s="1"/>
  <c r="D114" i="5" s="1"/>
  <c r="B102" i="5"/>
  <c r="C102" i="5" s="1"/>
  <c r="D102" i="5" s="1"/>
  <c r="B97" i="5"/>
  <c r="C97" i="5" s="1"/>
  <c r="D97" i="5" s="1"/>
  <c r="B90" i="5"/>
  <c r="C90" i="5" s="1"/>
  <c r="D90" i="5" s="1"/>
  <c r="B85" i="5"/>
  <c r="C85" i="5" s="1"/>
  <c r="D85" i="5" s="1"/>
  <c r="B73" i="5"/>
  <c r="C73" i="5" s="1"/>
  <c r="D73" i="5" s="1"/>
  <c r="B60" i="5"/>
  <c r="C60" i="5" s="1"/>
  <c r="D60" i="5" s="1"/>
  <c r="B59" i="5"/>
  <c r="C59" i="5" s="1"/>
  <c r="D59" i="5" s="1"/>
  <c r="B58" i="5"/>
  <c r="C58" i="5" s="1"/>
  <c r="D58" i="5" s="1"/>
  <c r="B56" i="5"/>
  <c r="C56" i="5" s="1"/>
  <c r="D56" i="5" s="1"/>
  <c r="B46" i="5"/>
  <c r="C46" i="5" s="1"/>
  <c r="D46" i="5" s="1"/>
  <c r="B45" i="5"/>
  <c r="C45" i="5" s="1"/>
  <c r="D45" i="5" s="1"/>
  <c r="B35" i="5"/>
  <c r="C35" i="5" s="1"/>
  <c r="D35" i="5" s="1"/>
  <c r="B176" i="5"/>
  <c r="C176" i="5" s="1"/>
  <c r="D176" i="5" s="1"/>
  <c r="B154" i="5"/>
  <c r="C154" i="5" s="1"/>
  <c r="D154" i="5" s="1"/>
  <c r="B144" i="5"/>
  <c r="C144" i="5" s="1"/>
  <c r="D144" i="5" s="1"/>
  <c r="B139" i="5"/>
  <c r="C139" i="5" s="1"/>
  <c r="D139" i="5" s="1"/>
  <c r="B127" i="5"/>
  <c r="C127" i="5" s="1"/>
  <c r="D127" i="5" s="1"/>
  <c r="B115" i="5"/>
  <c r="C115" i="5" s="1"/>
  <c r="D115" i="5" s="1"/>
  <c r="B86" i="5"/>
  <c r="C86" i="5" s="1"/>
  <c r="D86" i="5" s="1"/>
  <c r="B74" i="5"/>
  <c r="C74" i="5" s="1"/>
  <c r="D74" i="5" s="1"/>
  <c r="B55" i="5"/>
  <c r="C55" i="5" s="1"/>
  <c r="D55" i="5" s="1"/>
  <c r="B44" i="5"/>
  <c r="C44" i="5" s="1"/>
  <c r="D44" i="5" s="1"/>
  <c r="B40" i="5"/>
  <c r="C40" i="5" s="1"/>
  <c r="D40" i="5" s="1"/>
  <c r="B76" i="5"/>
  <c r="C76" i="5" s="1"/>
  <c r="D76" i="5" s="1"/>
  <c r="B145" i="5"/>
  <c r="C145" i="5" s="1"/>
  <c r="D145" i="5" s="1"/>
  <c r="B162" i="5"/>
  <c r="C162" i="5" s="1"/>
  <c r="D162" i="5" s="1"/>
  <c r="D196" i="5"/>
  <c r="G26" i="5"/>
  <c r="D180" i="5"/>
  <c r="D210" i="5"/>
  <c r="B42" i="5"/>
  <c r="C42" i="5" s="1"/>
  <c r="D42" i="5" s="1"/>
  <c r="B64" i="5"/>
  <c r="C64" i="5" s="1"/>
  <c r="D64" i="5" s="1"/>
  <c r="B87" i="5"/>
  <c r="C87" i="5" s="1"/>
  <c r="D87" i="5" s="1"/>
  <c r="B93" i="5"/>
  <c r="C93" i="5" s="1"/>
  <c r="D93" i="5" s="1"/>
  <c r="B118" i="5"/>
  <c r="C118" i="5" s="1"/>
  <c r="D118" i="5" s="1"/>
  <c r="B129" i="5"/>
  <c r="C129" i="5" s="1"/>
  <c r="D129" i="5" s="1"/>
  <c r="D187" i="5"/>
  <c r="B51" i="5"/>
  <c r="C51" i="5" s="1"/>
  <c r="D51" i="5" s="1"/>
  <c r="B62" i="5"/>
  <c r="C62" i="5" s="1"/>
  <c r="D62" i="5" s="1"/>
  <c r="B163" i="5"/>
  <c r="C163" i="5" s="1"/>
  <c r="D163" i="5" s="1"/>
  <c r="D213" i="5"/>
  <c r="D215" i="5"/>
  <c r="B53" i="5"/>
  <c r="C53" i="5" s="1"/>
  <c r="D53" i="5" s="1"/>
  <c r="B67" i="5"/>
  <c r="C67" i="5" s="1"/>
  <c r="D67" i="5" s="1"/>
  <c r="B80" i="5"/>
  <c r="C80" i="5" s="1"/>
  <c r="D80" i="5" s="1"/>
  <c r="B104" i="5"/>
  <c r="C104" i="5" s="1"/>
  <c r="D104" i="5" s="1"/>
  <c r="B140" i="5"/>
  <c r="C140" i="5" s="1"/>
  <c r="D140" i="5" s="1"/>
  <c r="B146" i="5"/>
  <c r="C146" i="5" s="1"/>
  <c r="D146" i="5" s="1"/>
  <c r="B151" i="5"/>
  <c r="C151" i="5" s="1"/>
  <c r="D151" i="5" s="1"/>
  <c r="B166" i="5"/>
  <c r="C166" i="5" s="1"/>
  <c r="D166" i="5" s="1"/>
  <c r="D192" i="5"/>
  <c r="D194" i="5"/>
  <c r="D198" i="5"/>
  <c r="D200" i="5"/>
  <c r="D205" i="5"/>
  <c r="D208" i="5"/>
  <c r="D181" i="5"/>
  <c r="D186" i="5"/>
  <c r="D207" i="5"/>
  <c r="D185" i="5"/>
  <c r="D184" i="5"/>
  <c r="D182" i="5"/>
  <c r="D209" i="5"/>
  <c r="M57" i="1" l="1"/>
  <c r="N57" i="1" s="1"/>
  <c r="O57" i="1" s="1"/>
  <c r="M52" i="1"/>
  <c r="N52" i="1" s="1"/>
  <c r="O52" i="1" s="1"/>
  <c r="M49" i="1"/>
  <c r="N49" i="1" s="1"/>
  <c r="G35" i="8"/>
  <c r="G39" i="8" s="1"/>
  <c r="G41" i="8" s="1"/>
  <c r="G11" i="8"/>
  <c r="H58" i="7"/>
  <c r="I58" i="7" s="1"/>
  <c r="H211" i="7"/>
  <c r="I211" i="7" s="1"/>
  <c r="H53" i="7"/>
  <c r="I53" i="7" s="1"/>
  <c r="J53" i="7" s="1"/>
  <c r="L53" i="7" s="1"/>
  <c r="H158" i="7"/>
  <c r="I158" i="7" s="1"/>
  <c r="H161" i="6"/>
  <c r="I161" i="6" s="1"/>
  <c r="H61" i="7"/>
  <c r="I61" i="7" s="1"/>
  <c r="H100" i="7"/>
  <c r="I100" i="7" s="1"/>
  <c r="H74" i="7"/>
  <c r="I74" i="7" s="1"/>
  <c r="H108" i="7"/>
  <c r="I108" i="7" s="1"/>
  <c r="H69" i="7"/>
  <c r="I69" i="7" s="1"/>
  <c r="H77" i="7"/>
  <c r="I77" i="7" s="1"/>
  <c r="H52" i="7"/>
  <c r="I52" i="7" s="1"/>
  <c r="E77" i="7"/>
  <c r="F77" i="7" s="1"/>
  <c r="H232" i="7"/>
  <c r="I232" i="7" s="1"/>
  <c r="E232" i="7"/>
  <c r="F232" i="7" s="1"/>
  <c r="H102" i="7"/>
  <c r="I102" i="7" s="1"/>
  <c r="E102" i="7"/>
  <c r="F102" i="7" s="1"/>
  <c r="H55" i="7"/>
  <c r="I55" i="7" s="1"/>
  <c r="E55" i="7"/>
  <c r="F55" i="7" s="1"/>
  <c r="H187" i="7"/>
  <c r="I187" i="7" s="1"/>
  <c r="E187" i="7"/>
  <c r="F187" i="7" s="1"/>
  <c r="H136" i="7"/>
  <c r="I136" i="7" s="1"/>
  <c r="E136" i="7"/>
  <c r="F136" i="7" s="1"/>
  <c r="E215" i="7"/>
  <c r="F215" i="7" s="1"/>
  <c r="H215" i="7"/>
  <c r="I215" i="7" s="1"/>
  <c r="H212" i="7"/>
  <c r="I212" i="7" s="1"/>
  <c r="E212" i="7"/>
  <c r="F212" i="7" s="1"/>
  <c r="E81" i="7"/>
  <c r="F81" i="7" s="1"/>
  <c r="H81" i="7"/>
  <c r="I81" i="7" s="1"/>
  <c r="E95" i="7"/>
  <c r="F95" i="7" s="1"/>
  <c r="H95" i="7"/>
  <c r="I95" i="7" s="1"/>
  <c r="H85" i="7"/>
  <c r="I85" i="7" s="1"/>
  <c r="E85" i="7"/>
  <c r="F85" i="7" s="1"/>
  <c r="H144" i="7"/>
  <c r="I144" i="7" s="1"/>
  <c r="E144" i="7"/>
  <c r="F144" i="7" s="1"/>
  <c r="E161" i="7"/>
  <c r="F161" i="7" s="1"/>
  <c r="H161" i="7"/>
  <c r="I161" i="7" s="1"/>
  <c r="H145" i="7"/>
  <c r="I145" i="7" s="1"/>
  <c r="E145" i="7"/>
  <c r="F145" i="7" s="1"/>
  <c r="H179" i="7"/>
  <c r="I179" i="7" s="1"/>
  <c r="E179" i="7"/>
  <c r="F179" i="7" s="1"/>
  <c r="E152" i="7"/>
  <c r="F152" i="7" s="1"/>
  <c r="H152" i="7"/>
  <c r="I152" i="7" s="1"/>
  <c r="E225" i="7"/>
  <c r="F225" i="7" s="1"/>
  <c r="H225" i="7"/>
  <c r="I225" i="7" s="1"/>
  <c r="H201" i="7"/>
  <c r="I201" i="7" s="1"/>
  <c r="E201" i="7"/>
  <c r="F201" i="7" s="1"/>
  <c r="H220" i="7"/>
  <c r="I220" i="7" s="1"/>
  <c r="E220" i="7"/>
  <c r="F220" i="7" s="1"/>
  <c r="H199" i="7"/>
  <c r="I199" i="7" s="1"/>
  <c r="E199" i="7"/>
  <c r="F199" i="7" s="1"/>
  <c r="E92" i="7"/>
  <c r="F92" i="7" s="1"/>
  <c r="H92" i="7"/>
  <c r="I92" i="7" s="1"/>
  <c r="H132" i="7"/>
  <c r="I132" i="7" s="1"/>
  <c r="E132" i="7"/>
  <c r="F132" i="7" s="1"/>
  <c r="E117" i="7"/>
  <c r="F117" i="7" s="1"/>
  <c r="H117" i="7"/>
  <c r="I117" i="7" s="1"/>
  <c r="E88" i="7"/>
  <c r="F88" i="7" s="1"/>
  <c r="H88" i="7"/>
  <c r="I88" i="7" s="1"/>
  <c r="E90" i="7"/>
  <c r="F90" i="7" s="1"/>
  <c r="H90" i="7"/>
  <c r="I90" i="7" s="1"/>
  <c r="H97" i="7"/>
  <c r="I97" i="7" s="1"/>
  <c r="E97" i="7"/>
  <c r="F97" i="7" s="1"/>
  <c r="H71" i="7"/>
  <c r="I71" i="7" s="1"/>
  <c r="E71" i="7"/>
  <c r="F71" i="7" s="1"/>
  <c r="E103" i="7"/>
  <c r="F103" i="7" s="1"/>
  <c r="H103" i="7"/>
  <c r="I103" i="7" s="1"/>
  <c r="H93" i="7"/>
  <c r="I93" i="7" s="1"/>
  <c r="E93" i="7"/>
  <c r="F93" i="7" s="1"/>
  <c r="E135" i="7"/>
  <c r="F135" i="7" s="1"/>
  <c r="H135" i="7"/>
  <c r="I135" i="7" s="1"/>
  <c r="H107" i="7"/>
  <c r="I107" i="7" s="1"/>
  <c r="E107" i="7"/>
  <c r="F107" i="7" s="1"/>
  <c r="E122" i="7"/>
  <c r="F122" i="7" s="1"/>
  <c r="H122" i="7"/>
  <c r="I122" i="7" s="1"/>
  <c r="H148" i="7"/>
  <c r="I148" i="7" s="1"/>
  <c r="E148" i="7"/>
  <c r="F148" i="7" s="1"/>
  <c r="H162" i="7"/>
  <c r="I162" i="7" s="1"/>
  <c r="E162" i="7"/>
  <c r="F162" i="7" s="1"/>
  <c r="E149" i="7"/>
  <c r="F149" i="7" s="1"/>
  <c r="H149" i="7"/>
  <c r="I149" i="7" s="1"/>
  <c r="H195" i="7"/>
  <c r="I195" i="7" s="1"/>
  <c r="E195" i="7"/>
  <c r="F195" i="7" s="1"/>
  <c r="H160" i="7"/>
  <c r="I160" i="7" s="1"/>
  <c r="E160" i="7"/>
  <c r="F160" i="7" s="1"/>
  <c r="E209" i="7"/>
  <c r="F209" i="7" s="1"/>
  <c r="H209" i="7"/>
  <c r="I209" i="7" s="1"/>
  <c r="H226" i="7"/>
  <c r="I226" i="7" s="1"/>
  <c r="E226" i="7"/>
  <c r="F226" i="7" s="1"/>
  <c r="H223" i="7"/>
  <c r="I223" i="7" s="1"/>
  <c r="E223" i="7"/>
  <c r="F223" i="7" s="1"/>
  <c r="H227" i="7"/>
  <c r="I227" i="7" s="1"/>
  <c r="E227" i="7"/>
  <c r="F227" i="7" s="1"/>
  <c r="H66" i="7"/>
  <c r="I66" i="7" s="1"/>
  <c r="E66" i="7"/>
  <c r="F66" i="7" s="1"/>
  <c r="H190" i="7"/>
  <c r="I190" i="7" s="1"/>
  <c r="E190" i="7"/>
  <c r="F190" i="7" s="1"/>
  <c r="H186" i="7"/>
  <c r="I186" i="7" s="1"/>
  <c r="E186" i="7"/>
  <c r="F186" i="7" s="1"/>
  <c r="H89" i="7"/>
  <c r="I89" i="7" s="1"/>
  <c r="E89" i="7"/>
  <c r="F89" i="7" s="1"/>
  <c r="H119" i="7"/>
  <c r="I119" i="7" s="1"/>
  <c r="E119" i="7"/>
  <c r="F119" i="7" s="1"/>
  <c r="H105" i="7"/>
  <c r="I105" i="7" s="1"/>
  <c r="E105" i="7"/>
  <c r="F105" i="7" s="1"/>
  <c r="H79" i="7"/>
  <c r="I79" i="7" s="1"/>
  <c r="E79" i="7"/>
  <c r="F79" i="7" s="1"/>
  <c r="E111" i="7"/>
  <c r="F111" i="7" s="1"/>
  <c r="H111" i="7"/>
  <c r="I111" i="7" s="1"/>
  <c r="H101" i="7"/>
  <c r="I101" i="7" s="1"/>
  <c r="E101" i="7"/>
  <c r="F101" i="7" s="1"/>
  <c r="E143" i="7"/>
  <c r="F143" i="7" s="1"/>
  <c r="H143" i="7"/>
  <c r="I143" i="7" s="1"/>
  <c r="H115" i="7"/>
  <c r="I115" i="7" s="1"/>
  <c r="E115" i="7"/>
  <c r="F115" i="7" s="1"/>
  <c r="E130" i="7"/>
  <c r="F130" i="7" s="1"/>
  <c r="H130" i="7"/>
  <c r="I130" i="7" s="1"/>
  <c r="E153" i="7"/>
  <c r="F153" i="7" s="1"/>
  <c r="H153" i="7"/>
  <c r="I153" i="7" s="1"/>
  <c r="E172" i="7"/>
  <c r="F172" i="7" s="1"/>
  <c r="H172" i="7"/>
  <c r="I172" i="7" s="1"/>
  <c r="E157" i="7"/>
  <c r="F157" i="7" s="1"/>
  <c r="H157" i="7"/>
  <c r="I157" i="7" s="1"/>
  <c r="H165" i="7"/>
  <c r="I165" i="7" s="1"/>
  <c r="E165" i="7"/>
  <c r="F165" i="7" s="1"/>
  <c r="H168" i="7"/>
  <c r="I168" i="7" s="1"/>
  <c r="E168" i="7"/>
  <c r="F168" i="7" s="1"/>
  <c r="H233" i="7"/>
  <c r="I233" i="7" s="1"/>
  <c r="E233" i="7"/>
  <c r="F233" i="7" s="1"/>
  <c r="E80" i="7"/>
  <c r="F80" i="7" s="1"/>
  <c r="H80" i="7"/>
  <c r="I80" i="7" s="1"/>
  <c r="E82" i="7"/>
  <c r="F82" i="7" s="1"/>
  <c r="H82" i="7"/>
  <c r="I82" i="7" s="1"/>
  <c r="H91" i="7"/>
  <c r="I91" i="7" s="1"/>
  <c r="E91" i="7"/>
  <c r="F91" i="7" s="1"/>
  <c r="E155" i="7"/>
  <c r="F155" i="7" s="1"/>
  <c r="H155" i="7"/>
  <c r="I155" i="7" s="1"/>
  <c r="H184" i="7"/>
  <c r="I184" i="7" s="1"/>
  <c r="E184" i="7"/>
  <c r="F184" i="7" s="1"/>
  <c r="H204" i="7"/>
  <c r="I204" i="7" s="1"/>
  <c r="E204" i="7"/>
  <c r="F204" i="7" s="1"/>
  <c r="H120" i="7"/>
  <c r="I120" i="7" s="1"/>
  <c r="E120" i="7"/>
  <c r="F120" i="7" s="1"/>
  <c r="E78" i="7"/>
  <c r="F78" i="7" s="1"/>
  <c r="H78" i="7"/>
  <c r="I78" i="7" s="1"/>
  <c r="H112" i="7"/>
  <c r="I112" i="7" s="1"/>
  <c r="E112" i="7"/>
  <c r="F112" i="7" s="1"/>
  <c r="E192" i="7"/>
  <c r="F192" i="7" s="1"/>
  <c r="H192" i="7"/>
  <c r="I192" i="7" s="1"/>
  <c r="E219" i="7"/>
  <c r="F219" i="7" s="1"/>
  <c r="H219" i="7"/>
  <c r="I219" i="7" s="1"/>
  <c r="H113" i="7"/>
  <c r="I113" i="7" s="1"/>
  <c r="E113" i="7"/>
  <c r="F113" i="7" s="1"/>
  <c r="H109" i="7"/>
  <c r="I109" i="7" s="1"/>
  <c r="E109" i="7"/>
  <c r="F109" i="7" s="1"/>
  <c r="H124" i="7"/>
  <c r="I124" i="7" s="1"/>
  <c r="E124" i="7"/>
  <c r="F124" i="7" s="1"/>
  <c r="H123" i="7"/>
  <c r="I123" i="7" s="1"/>
  <c r="E123" i="7"/>
  <c r="F123" i="7" s="1"/>
  <c r="E175" i="7"/>
  <c r="F175" i="7" s="1"/>
  <c r="H175" i="7"/>
  <c r="I175" i="7" s="1"/>
  <c r="H171" i="7"/>
  <c r="I171" i="7" s="1"/>
  <c r="E171" i="7"/>
  <c r="F171" i="7" s="1"/>
  <c r="E178" i="7"/>
  <c r="F178" i="7" s="1"/>
  <c r="H178" i="7"/>
  <c r="I178" i="7" s="1"/>
  <c r="H173" i="7"/>
  <c r="I173" i="7" s="1"/>
  <c r="E173" i="7"/>
  <c r="F173" i="7" s="1"/>
  <c r="H213" i="7"/>
  <c r="I213" i="7" s="1"/>
  <c r="E213" i="7"/>
  <c r="F213" i="7" s="1"/>
  <c r="H222" i="7"/>
  <c r="I222" i="7" s="1"/>
  <c r="E222" i="7"/>
  <c r="F222" i="7" s="1"/>
  <c r="H217" i="7"/>
  <c r="I217" i="7" s="1"/>
  <c r="E217" i="7"/>
  <c r="F217" i="7" s="1"/>
  <c r="E56" i="7"/>
  <c r="F56" i="7" s="1"/>
  <c r="H56" i="7"/>
  <c r="I56" i="7" s="1"/>
  <c r="E67" i="7"/>
  <c r="F67" i="7" s="1"/>
  <c r="H67" i="7"/>
  <c r="I67" i="7" s="1"/>
  <c r="E191" i="7"/>
  <c r="F191" i="7" s="1"/>
  <c r="H191" i="7"/>
  <c r="I191" i="7" s="1"/>
  <c r="E106" i="7"/>
  <c r="F106" i="7" s="1"/>
  <c r="H106" i="7"/>
  <c r="I106" i="7" s="1"/>
  <c r="H60" i="7"/>
  <c r="I60" i="7" s="1"/>
  <c r="E60" i="7"/>
  <c r="F60" i="7" s="1"/>
  <c r="H121" i="7"/>
  <c r="I121" i="7" s="1"/>
  <c r="E121" i="7"/>
  <c r="F121" i="7" s="1"/>
  <c r="H116" i="7"/>
  <c r="I116" i="7" s="1"/>
  <c r="E116" i="7"/>
  <c r="F116" i="7" s="1"/>
  <c r="E141" i="7"/>
  <c r="F141" i="7" s="1"/>
  <c r="H141" i="7"/>
  <c r="I141" i="7" s="1"/>
  <c r="E127" i="7"/>
  <c r="F127" i="7" s="1"/>
  <c r="H127" i="7"/>
  <c r="I127" i="7" s="1"/>
  <c r="H163" i="7"/>
  <c r="I163" i="7" s="1"/>
  <c r="E163" i="7"/>
  <c r="F163" i="7" s="1"/>
  <c r="E125" i="7"/>
  <c r="F125" i="7" s="1"/>
  <c r="H125" i="7"/>
  <c r="I125" i="7" s="1"/>
  <c r="E147" i="7"/>
  <c r="F147" i="7" s="1"/>
  <c r="H147" i="7"/>
  <c r="I147" i="7" s="1"/>
  <c r="E131" i="7"/>
  <c r="F131" i="7" s="1"/>
  <c r="H131" i="7"/>
  <c r="I131" i="7" s="1"/>
  <c r="H118" i="7"/>
  <c r="I118" i="7" s="1"/>
  <c r="E118" i="7"/>
  <c r="F118" i="7" s="1"/>
  <c r="E177" i="7"/>
  <c r="F177" i="7" s="1"/>
  <c r="H177" i="7"/>
  <c r="I177" i="7" s="1"/>
  <c r="E180" i="7"/>
  <c r="F180" i="7" s="1"/>
  <c r="H180" i="7"/>
  <c r="I180" i="7" s="1"/>
  <c r="H181" i="7"/>
  <c r="I181" i="7" s="1"/>
  <c r="E181" i="7"/>
  <c r="F181" i="7" s="1"/>
  <c r="E231" i="7"/>
  <c r="F231" i="7" s="1"/>
  <c r="H231" i="7"/>
  <c r="I231" i="7" s="1"/>
  <c r="H208" i="7"/>
  <c r="I208" i="7" s="1"/>
  <c r="E208" i="7"/>
  <c r="F208" i="7" s="1"/>
  <c r="E62" i="7"/>
  <c r="F62" i="7" s="1"/>
  <c r="H62" i="7"/>
  <c r="I62" i="7" s="1"/>
  <c r="H104" i="7"/>
  <c r="I104" i="7" s="1"/>
  <c r="E104" i="7"/>
  <c r="F104" i="7" s="1"/>
  <c r="H142" i="7"/>
  <c r="I142" i="7" s="1"/>
  <c r="E142" i="7"/>
  <c r="F142" i="7" s="1"/>
  <c r="E196" i="7"/>
  <c r="F196" i="7" s="1"/>
  <c r="H196" i="7"/>
  <c r="I196" i="7" s="1"/>
  <c r="H198" i="7"/>
  <c r="I198" i="7" s="1"/>
  <c r="E198" i="7"/>
  <c r="F198" i="7" s="1"/>
  <c r="E86" i="7"/>
  <c r="F86" i="7" s="1"/>
  <c r="H86" i="7"/>
  <c r="I86" i="7" s="1"/>
  <c r="E188" i="7"/>
  <c r="F188" i="7" s="1"/>
  <c r="H188" i="7"/>
  <c r="I188" i="7" s="1"/>
  <c r="H229" i="7"/>
  <c r="I229" i="7" s="1"/>
  <c r="E229" i="7"/>
  <c r="F229" i="7" s="1"/>
  <c r="H206" i="7"/>
  <c r="I206" i="7" s="1"/>
  <c r="E206" i="7"/>
  <c r="F206" i="7" s="1"/>
  <c r="E59" i="7"/>
  <c r="F59" i="7" s="1"/>
  <c r="H59" i="7"/>
  <c r="I59" i="7" s="1"/>
  <c r="H84" i="7"/>
  <c r="I84" i="7" s="1"/>
  <c r="E84" i="7"/>
  <c r="F84" i="7" s="1"/>
  <c r="E159" i="7"/>
  <c r="F159" i="7" s="1"/>
  <c r="H159" i="7"/>
  <c r="I159" i="7" s="1"/>
  <c r="H58" i="6"/>
  <c r="I58" i="6" s="1"/>
  <c r="H221" i="7"/>
  <c r="I221" i="7" s="1"/>
  <c r="E221" i="7"/>
  <c r="F221" i="7" s="1"/>
  <c r="H210" i="7"/>
  <c r="I210" i="7" s="1"/>
  <c r="E210" i="7"/>
  <c r="F210" i="7" s="1"/>
  <c r="H218" i="7"/>
  <c r="I218" i="7" s="1"/>
  <c r="E218" i="7"/>
  <c r="F218" i="7" s="1"/>
  <c r="E203" i="7"/>
  <c r="F203" i="7" s="1"/>
  <c r="H203" i="7"/>
  <c r="I203" i="7" s="1"/>
  <c r="H224" i="7"/>
  <c r="I224" i="7" s="1"/>
  <c r="E224" i="7"/>
  <c r="F224" i="7" s="1"/>
  <c r="E64" i="7"/>
  <c r="F64" i="7" s="1"/>
  <c r="H64" i="7"/>
  <c r="I64" i="7" s="1"/>
  <c r="E75" i="7"/>
  <c r="F75" i="7" s="1"/>
  <c r="H75" i="7"/>
  <c r="I75" i="7" s="1"/>
  <c r="H57" i="7"/>
  <c r="I57" i="7" s="1"/>
  <c r="E57" i="7"/>
  <c r="F57" i="7" s="1"/>
  <c r="E114" i="7"/>
  <c r="F114" i="7" s="1"/>
  <c r="H114" i="7"/>
  <c r="I114" i="7" s="1"/>
  <c r="H68" i="7"/>
  <c r="I68" i="7" s="1"/>
  <c r="E68" i="7"/>
  <c r="F68" i="7" s="1"/>
  <c r="E183" i="7"/>
  <c r="F183" i="7" s="1"/>
  <c r="H183" i="7"/>
  <c r="I183" i="7" s="1"/>
  <c r="H129" i="7"/>
  <c r="I129" i="7" s="1"/>
  <c r="E129" i="7"/>
  <c r="F129" i="7" s="1"/>
  <c r="H150" i="7"/>
  <c r="I150" i="7" s="1"/>
  <c r="E150" i="7"/>
  <c r="F150" i="7" s="1"/>
  <c r="H185" i="7"/>
  <c r="I185" i="7" s="1"/>
  <c r="E185" i="7"/>
  <c r="F185" i="7" s="1"/>
  <c r="E169" i="7"/>
  <c r="F169" i="7" s="1"/>
  <c r="H169" i="7"/>
  <c r="I169" i="7" s="1"/>
  <c r="H146" i="7"/>
  <c r="I146" i="7" s="1"/>
  <c r="E146" i="7"/>
  <c r="F146" i="7" s="1"/>
  <c r="E193" i="7"/>
  <c r="F193" i="7" s="1"/>
  <c r="H193" i="7"/>
  <c r="I193" i="7" s="1"/>
  <c r="E139" i="7"/>
  <c r="F139" i="7" s="1"/>
  <c r="H139" i="7"/>
  <c r="I139" i="7" s="1"/>
  <c r="H126" i="7"/>
  <c r="I126" i="7" s="1"/>
  <c r="E126" i="7"/>
  <c r="F126" i="7" s="1"/>
  <c r="H156" i="7"/>
  <c r="I156" i="7" s="1"/>
  <c r="E156" i="7"/>
  <c r="F156" i="7" s="1"/>
  <c r="H182" i="7"/>
  <c r="I182" i="7" s="1"/>
  <c r="E182" i="7"/>
  <c r="F182" i="7" s="1"/>
  <c r="H189" i="7"/>
  <c r="I189" i="7" s="1"/>
  <c r="E189" i="7"/>
  <c r="F189" i="7" s="1"/>
  <c r="H214" i="7"/>
  <c r="I214" i="7" s="1"/>
  <c r="E214" i="7"/>
  <c r="F214" i="7" s="1"/>
  <c r="H73" i="7"/>
  <c r="I73" i="7" s="1"/>
  <c r="E73" i="7"/>
  <c r="F73" i="7" s="1"/>
  <c r="H87" i="7"/>
  <c r="I87" i="7" s="1"/>
  <c r="E87" i="7"/>
  <c r="F87" i="7" s="1"/>
  <c r="H174" i="7"/>
  <c r="I174" i="7" s="1"/>
  <c r="E174" i="7"/>
  <c r="F174" i="7" s="1"/>
  <c r="H170" i="7"/>
  <c r="I170" i="7" s="1"/>
  <c r="E170" i="7"/>
  <c r="F170" i="7" s="1"/>
  <c r="H202" i="7"/>
  <c r="I202" i="7" s="1"/>
  <c r="E202" i="7"/>
  <c r="F202" i="7" s="1"/>
  <c r="H110" i="7"/>
  <c r="I110" i="7" s="1"/>
  <c r="E110" i="7"/>
  <c r="F110" i="7" s="1"/>
  <c r="H63" i="7"/>
  <c r="I63" i="7" s="1"/>
  <c r="E63" i="7"/>
  <c r="F63" i="7" s="1"/>
  <c r="H99" i="7"/>
  <c r="I99" i="7" s="1"/>
  <c r="E99" i="7"/>
  <c r="F99" i="7" s="1"/>
  <c r="H228" i="7"/>
  <c r="I228" i="7" s="1"/>
  <c r="E228" i="7"/>
  <c r="F228" i="7" s="1"/>
  <c r="E98" i="7"/>
  <c r="F98" i="7" s="1"/>
  <c r="H98" i="7"/>
  <c r="I98" i="7" s="1"/>
  <c r="H137" i="7"/>
  <c r="I137" i="7" s="1"/>
  <c r="E137" i="7"/>
  <c r="F137" i="7" s="1"/>
  <c r="E133" i="7"/>
  <c r="F133" i="7" s="1"/>
  <c r="H133" i="7"/>
  <c r="I133" i="7" s="1"/>
  <c r="E138" i="7"/>
  <c r="F138" i="7" s="1"/>
  <c r="H138" i="7"/>
  <c r="I138" i="7" s="1"/>
  <c r="H205" i="7"/>
  <c r="I205" i="7" s="1"/>
  <c r="E205" i="7"/>
  <c r="F205" i="7" s="1"/>
  <c r="H207" i="7"/>
  <c r="I207" i="7" s="1"/>
  <c r="E207" i="7"/>
  <c r="F207" i="7" s="1"/>
  <c r="H216" i="7"/>
  <c r="I216" i="7" s="1"/>
  <c r="E216" i="7"/>
  <c r="F216" i="7" s="1"/>
  <c r="H230" i="7"/>
  <c r="I230" i="7" s="1"/>
  <c r="E230" i="7"/>
  <c r="F230" i="7" s="1"/>
  <c r="H200" i="7"/>
  <c r="I200" i="7" s="1"/>
  <c r="E200" i="7"/>
  <c r="F200" i="7" s="1"/>
  <c r="E72" i="7"/>
  <c r="F72" i="7" s="1"/>
  <c r="H72" i="7"/>
  <c r="I72" i="7" s="1"/>
  <c r="H94" i="7"/>
  <c r="I94" i="7" s="1"/>
  <c r="E94" i="7"/>
  <c r="F94" i="7" s="1"/>
  <c r="H65" i="7"/>
  <c r="I65" i="7" s="1"/>
  <c r="E65" i="7"/>
  <c r="F65" i="7" s="1"/>
  <c r="E151" i="7"/>
  <c r="F151" i="7" s="1"/>
  <c r="H151" i="7"/>
  <c r="I151" i="7" s="1"/>
  <c r="H76" i="7"/>
  <c r="I76" i="7" s="1"/>
  <c r="E76" i="7"/>
  <c r="F76" i="7" s="1"/>
  <c r="E70" i="7"/>
  <c r="F70" i="7" s="1"/>
  <c r="H70" i="7"/>
  <c r="I70" i="7" s="1"/>
  <c r="H140" i="7"/>
  <c r="I140" i="7" s="1"/>
  <c r="E140" i="7"/>
  <c r="F140" i="7" s="1"/>
  <c r="H166" i="7"/>
  <c r="I166" i="7" s="1"/>
  <c r="E166" i="7"/>
  <c r="F166" i="7" s="1"/>
  <c r="H96" i="7"/>
  <c r="I96" i="7" s="1"/>
  <c r="E96" i="7"/>
  <c r="F96" i="7" s="1"/>
  <c r="H83" i="7"/>
  <c r="I83" i="7" s="1"/>
  <c r="E83" i="7"/>
  <c r="F83" i="7" s="1"/>
  <c r="E167" i="7"/>
  <c r="F167" i="7" s="1"/>
  <c r="H167" i="7"/>
  <c r="I167" i="7" s="1"/>
  <c r="H128" i="7"/>
  <c r="I128" i="7" s="1"/>
  <c r="E128" i="7"/>
  <c r="F128" i="7" s="1"/>
  <c r="H154" i="7"/>
  <c r="I154" i="7" s="1"/>
  <c r="E154" i="7"/>
  <c r="F154" i="7" s="1"/>
  <c r="H134" i="7"/>
  <c r="I134" i="7" s="1"/>
  <c r="E134" i="7"/>
  <c r="F134" i="7" s="1"/>
  <c r="E164" i="7"/>
  <c r="F164" i="7" s="1"/>
  <c r="H164" i="7"/>
  <c r="I164" i="7" s="1"/>
  <c r="E194" i="7"/>
  <c r="F194" i="7" s="1"/>
  <c r="H194" i="7"/>
  <c r="I194" i="7" s="1"/>
  <c r="E176" i="7"/>
  <c r="F176" i="7" s="1"/>
  <c r="H176" i="7"/>
  <c r="I176" i="7" s="1"/>
  <c r="H105" i="6"/>
  <c r="I105" i="6" s="1"/>
  <c r="H82" i="6"/>
  <c r="I82" i="6" s="1"/>
  <c r="H74" i="6"/>
  <c r="I74" i="6" s="1"/>
  <c r="H90" i="6"/>
  <c r="I90" i="6" s="1"/>
  <c r="H103" i="6"/>
  <c r="I103" i="6" s="1"/>
  <c r="H119" i="6"/>
  <c r="I119" i="6" s="1"/>
  <c r="H133" i="6"/>
  <c r="I133" i="6" s="1"/>
  <c r="H115" i="6"/>
  <c r="I115" i="6" s="1"/>
  <c r="H71" i="6"/>
  <c r="I71" i="6" s="1"/>
  <c r="H114" i="6"/>
  <c r="I114" i="6" s="1"/>
  <c r="H81" i="6"/>
  <c r="I81" i="6" s="1"/>
  <c r="H106" i="6"/>
  <c r="I106" i="6" s="1"/>
  <c r="H199" i="6"/>
  <c r="I199" i="6" s="1"/>
  <c r="E119" i="6"/>
  <c r="F119" i="6" s="1"/>
  <c r="H117" i="6"/>
  <c r="I117" i="6" s="1"/>
  <c r="E117" i="6"/>
  <c r="F117" i="6" s="1"/>
  <c r="H73" i="6"/>
  <c r="I73" i="6" s="1"/>
  <c r="H221" i="6"/>
  <c r="I221" i="6" s="1"/>
  <c r="E103" i="6"/>
  <c r="F103" i="6" s="1"/>
  <c r="E115" i="6"/>
  <c r="F115" i="6" s="1"/>
  <c r="H120" i="6"/>
  <c r="I120" i="6" s="1"/>
  <c r="E199" i="6"/>
  <c r="F199" i="6" s="1"/>
  <c r="H98" i="6"/>
  <c r="I98" i="6" s="1"/>
  <c r="E90" i="6"/>
  <c r="F90" i="6" s="1"/>
  <c r="E133" i="6"/>
  <c r="F133" i="6" s="1"/>
  <c r="E114" i="6"/>
  <c r="F114" i="6" s="1"/>
  <c r="H83" i="6"/>
  <c r="I83" i="6" s="1"/>
  <c r="E71" i="6"/>
  <c r="F71" i="6" s="1"/>
  <c r="H121" i="6"/>
  <c r="I121" i="6" s="1"/>
  <c r="H57" i="6"/>
  <c r="I57" i="6" s="1"/>
  <c r="H113" i="6"/>
  <c r="I113" i="6" s="1"/>
  <c r="E81" i="6"/>
  <c r="F81" i="6" s="1"/>
  <c r="E82" i="6"/>
  <c r="F82" i="6" s="1"/>
  <c r="E74" i="6"/>
  <c r="F74" i="6" s="1"/>
  <c r="H66" i="6"/>
  <c r="I66" i="6" s="1"/>
  <c r="H65" i="6"/>
  <c r="I65" i="6" s="1"/>
  <c r="E65" i="6"/>
  <c r="F65" i="6" s="1"/>
  <c r="E58" i="6"/>
  <c r="F58" i="6" s="1"/>
  <c r="H93" i="6"/>
  <c r="I93" i="6" s="1"/>
  <c r="H61" i="6"/>
  <c r="I61" i="6" s="1"/>
  <c r="E105" i="6"/>
  <c r="F105" i="6" s="1"/>
  <c r="E106" i="6"/>
  <c r="F106" i="6" s="1"/>
  <c r="H97" i="6"/>
  <c r="I97" i="6" s="1"/>
  <c r="E97" i="6"/>
  <c r="F97" i="6" s="1"/>
  <c r="E89" i="6"/>
  <c r="F89" i="6" s="1"/>
  <c r="H89" i="6"/>
  <c r="I89" i="6" s="1"/>
  <c r="E161" i="6"/>
  <c r="F161" i="6" s="1"/>
  <c r="H224" i="6"/>
  <c r="I224" i="6" s="1"/>
  <c r="E224" i="6"/>
  <c r="F224" i="6" s="1"/>
  <c r="H169" i="6"/>
  <c r="I169" i="6" s="1"/>
  <c r="E169" i="6"/>
  <c r="F169" i="6" s="1"/>
  <c r="E91" i="6"/>
  <c r="F91" i="6" s="1"/>
  <c r="H91" i="6"/>
  <c r="I91" i="6" s="1"/>
  <c r="H136" i="6"/>
  <c r="I136" i="6" s="1"/>
  <c r="E136" i="6"/>
  <c r="F136" i="6" s="1"/>
  <c r="H182" i="6"/>
  <c r="I182" i="6" s="1"/>
  <c r="E182" i="6"/>
  <c r="F182" i="6" s="1"/>
  <c r="E175" i="6"/>
  <c r="F175" i="6" s="1"/>
  <c r="H175" i="6"/>
  <c r="I175" i="6" s="1"/>
  <c r="H203" i="6"/>
  <c r="I203" i="6" s="1"/>
  <c r="E203" i="6"/>
  <c r="F203" i="6" s="1"/>
  <c r="E63" i="6"/>
  <c r="F63" i="6" s="1"/>
  <c r="H63" i="6"/>
  <c r="I63" i="6" s="1"/>
  <c r="E200" i="6"/>
  <c r="F200" i="6" s="1"/>
  <c r="H200" i="6"/>
  <c r="I200" i="6" s="1"/>
  <c r="H70" i="6"/>
  <c r="I70" i="6" s="1"/>
  <c r="E70" i="6"/>
  <c r="F70" i="6" s="1"/>
  <c r="E118" i="6"/>
  <c r="F118" i="6" s="1"/>
  <c r="H118" i="6"/>
  <c r="I118" i="6" s="1"/>
  <c r="E160" i="6"/>
  <c r="F160" i="6" s="1"/>
  <c r="H160" i="6"/>
  <c r="I160" i="6" s="1"/>
  <c r="H188" i="6"/>
  <c r="I188" i="6" s="1"/>
  <c r="E188" i="6"/>
  <c r="F188" i="6" s="1"/>
  <c r="H223" i="6"/>
  <c r="I223" i="6" s="1"/>
  <c r="E223" i="6"/>
  <c r="F223" i="6" s="1"/>
  <c r="H226" i="6"/>
  <c r="I226" i="6" s="1"/>
  <c r="E226" i="6"/>
  <c r="F226" i="6" s="1"/>
  <c r="H222" i="6"/>
  <c r="I222" i="6" s="1"/>
  <c r="E222" i="6"/>
  <c r="F222" i="6" s="1"/>
  <c r="H228" i="6"/>
  <c r="I228" i="6" s="1"/>
  <c r="E228" i="6"/>
  <c r="F228" i="6" s="1"/>
  <c r="E53" i="6"/>
  <c r="F53" i="6" s="1"/>
  <c r="H53" i="6"/>
  <c r="I53" i="6" s="1"/>
  <c r="J53" i="6" s="1"/>
  <c r="E147" i="6"/>
  <c r="F147" i="6" s="1"/>
  <c r="H147" i="6"/>
  <c r="I147" i="6" s="1"/>
  <c r="E55" i="6"/>
  <c r="F55" i="6" s="1"/>
  <c r="H55" i="6"/>
  <c r="I55" i="6" s="1"/>
  <c r="E69" i="6"/>
  <c r="F69" i="6" s="1"/>
  <c r="H69" i="6"/>
  <c r="I69" i="6" s="1"/>
  <c r="H104" i="6"/>
  <c r="I104" i="6" s="1"/>
  <c r="E104" i="6"/>
  <c r="F104" i="6" s="1"/>
  <c r="H78" i="6"/>
  <c r="I78" i="6" s="1"/>
  <c r="E78" i="6"/>
  <c r="F78" i="6" s="1"/>
  <c r="E165" i="6"/>
  <c r="F165" i="6" s="1"/>
  <c r="H165" i="6"/>
  <c r="I165" i="6" s="1"/>
  <c r="H100" i="6"/>
  <c r="I100" i="6" s="1"/>
  <c r="E100" i="6"/>
  <c r="F100" i="6" s="1"/>
  <c r="H126" i="6"/>
  <c r="I126" i="6" s="1"/>
  <c r="E126" i="6"/>
  <c r="F126" i="6" s="1"/>
  <c r="H132" i="6"/>
  <c r="I132" i="6" s="1"/>
  <c r="E132" i="6"/>
  <c r="F132" i="6" s="1"/>
  <c r="H130" i="6"/>
  <c r="I130" i="6" s="1"/>
  <c r="E130" i="6"/>
  <c r="F130" i="6" s="1"/>
  <c r="H168" i="6"/>
  <c r="I168" i="6" s="1"/>
  <c r="E168" i="6"/>
  <c r="F168" i="6" s="1"/>
  <c r="E195" i="6"/>
  <c r="F195" i="6" s="1"/>
  <c r="H195" i="6"/>
  <c r="I195" i="6" s="1"/>
  <c r="E196" i="6"/>
  <c r="F196" i="6" s="1"/>
  <c r="H196" i="6"/>
  <c r="I196" i="6" s="1"/>
  <c r="H207" i="6"/>
  <c r="I207" i="6" s="1"/>
  <c r="E207" i="6"/>
  <c r="F207" i="6" s="1"/>
  <c r="H213" i="6"/>
  <c r="I213" i="6" s="1"/>
  <c r="E213" i="6"/>
  <c r="F213" i="6" s="1"/>
  <c r="H220" i="6"/>
  <c r="I220" i="6" s="1"/>
  <c r="E220" i="6"/>
  <c r="F220" i="6" s="1"/>
  <c r="E141" i="6"/>
  <c r="F141" i="6" s="1"/>
  <c r="H141" i="6"/>
  <c r="I141" i="6" s="1"/>
  <c r="H173" i="6"/>
  <c r="I173" i="6" s="1"/>
  <c r="E173" i="6"/>
  <c r="F173" i="6" s="1"/>
  <c r="E139" i="6"/>
  <c r="F139" i="6" s="1"/>
  <c r="H139" i="6"/>
  <c r="I139" i="6" s="1"/>
  <c r="H225" i="6"/>
  <c r="I225" i="6" s="1"/>
  <c r="E225" i="6"/>
  <c r="F225" i="6" s="1"/>
  <c r="H232" i="6"/>
  <c r="I232" i="6" s="1"/>
  <c r="E232" i="6"/>
  <c r="F232" i="6" s="1"/>
  <c r="E59" i="6"/>
  <c r="F59" i="6" s="1"/>
  <c r="H59" i="6"/>
  <c r="I59" i="6" s="1"/>
  <c r="H112" i="6"/>
  <c r="I112" i="6" s="1"/>
  <c r="E112" i="6"/>
  <c r="F112" i="6" s="1"/>
  <c r="H86" i="6"/>
  <c r="I86" i="6" s="1"/>
  <c r="E86" i="6"/>
  <c r="F86" i="6" s="1"/>
  <c r="H170" i="6"/>
  <c r="I170" i="6" s="1"/>
  <c r="E170" i="6"/>
  <c r="F170" i="6" s="1"/>
  <c r="H108" i="6"/>
  <c r="I108" i="6" s="1"/>
  <c r="E108" i="6"/>
  <c r="F108" i="6" s="1"/>
  <c r="E134" i="6"/>
  <c r="F134" i="6" s="1"/>
  <c r="H134" i="6"/>
  <c r="I134" i="6" s="1"/>
  <c r="H140" i="6"/>
  <c r="I140" i="6" s="1"/>
  <c r="E140" i="6"/>
  <c r="F140" i="6" s="1"/>
  <c r="H138" i="6"/>
  <c r="I138" i="6" s="1"/>
  <c r="E138" i="6"/>
  <c r="F138" i="6" s="1"/>
  <c r="E177" i="6"/>
  <c r="F177" i="6" s="1"/>
  <c r="H177" i="6"/>
  <c r="I177" i="6" s="1"/>
  <c r="H148" i="6"/>
  <c r="I148" i="6" s="1"/>
  <c r="E148" i="6"/>
  <c r="F148" i="6" s="1"/>
  <c r="H178" i="6"/>
  <c r="I178" i="6" s="1"/>
  <c r="E178" i="6"/>
  <c r="F178" i="6" s="1"/>
  <c r="H219" i="6"/>
  <c r="I219" i="6" s="1"/>
  <c r="E219" i="6"/>
  <c r="F219" i="6" s="1"/>
  <c r="H205" i="6"/>
  <c r="I205" i="6" s="1"/>
  <c r="E205" i="6"/>
  <c r="F205" i="6" s="1"/>
  <c r="E77" i="6"/>
  <c r="F77" i="6" s="1"/>
  <c r="H77" i="6"/>
  <c r="I77" i="6" s="1"/>
  <c r="H62" i="6"/>
  <c r="I62" i="6" s="1"/>
  <c r="E62" i="6"/>
  <c r="F62" i="6" s="1"/>
  <c r="H190" i="6"/>
  <c r="I190" i="6" s="1"/>
  <c r="E190" i="6"/>
  <c r="F190" i="6" s="1"/>
  <c r="H189" i="6"/>
  <c r="I189" i="6" s="1"/>
  <c r="E189" i="6"/>
  <c r="F189" i="6" s="1"/>
  <c r="H192" i="6"/>
  <c r="I192" i="6" s="1"/>
  <c r="E192" i="6"/>
  <c r="F192" i="6" s="1"/>
  <c r="H229" i="6"/>
  <c r="I229" i="6" s="1"/>
  <c r="E229" i="6"/>
  <c r="F229" i="6" s="1"/>
  <c r="E67" i="6"/>
  <c r="F67" i="6" s="1"/>
  <c r="H67" i="6"/>
  <c r="I67" i="6" s="1"/>
  <c r="H96" i="6"/>
  <c r="I96" i="6" s="1"/>
  <c r="E96" i="6"/>
  <c r="F96" i="6" s="1"/>
  <c r="H92" i="6"/>
  <c r="I92" i="6" s="1"/>
  <c r="E92" i="6"/>
  <c r="F92" i="6" s="1"/>
  <c r="H122" i="6"/>
  <c r="I122" i="6" s="1"/>
  <c r="E122" i="6"/>
  <c r="F122" i="6" s="1"/>
  <c r="H227" i="6"/>
  <c r="I227" i="6" s="1"/>
  <c r="E227" i="6"/>
  <c r="F227" i="6" s="1"/>
  <c r="H206" i="6"/>
  <c r="I206" i="6" s="1"/>
  <c r="E206" i="6"/>
  <c r="F206" i="6" s="1"/>
  <c r="H218" i="6"/>
  <c r="I218" i="6" s="1"/>
  <c r="E218" i="6"/>
  <c r="F218" i="6" s="1"/>
  <c r="E125" i="6"/>
  <c r="F125" i="6" s="1"/>
  <c r="H125" i="6"/>
  <c r="I125" i="6" s="1"/>
  <c r="E123" i="6"/>
  <c r="F123" i="6" s="1"/>
  <c r="H123" i="6"/>
  <c r="I123" i="6" s="1"/>
  <c r="E131" i="6"/>
  <c r="F131" i="6" s="1"/>
  <c r="H131" i="6"/>
  <c r="I131" i="6" s="1"/>
  <c r="H217" i="6"/>
  <c r="I217" i="6" s="1"/>
  <c r="E217" i="6"/>
  <c r="F217" i="6" s="1"/>
  <c r="H212" i="6"/>
  <c r="I212" i="6" s="1"/>
  <c r="E212" i="6"/>
  <c r="F212" i="6" s="1"/>
  <c r="E56" i="6"/>
  <c r="F56" i="6" s="1"/>
  <c r="H56" i="6"/>
  <c r="I56" i="6" s="1"/>
  <c r="E127" i="6"/>
  <c r="F127" i="6" s="1"/>
  <c r="H127" i="6"/>
  <c r="I127" i="6" s="1"/>
  <c r="H94" i="6"/>
  <c r="I94" i="6" s="1"/>
  <c r="E94" i="6"/>
  <c r="F94" i="6" s="1"/>
  <c r="H181" i="6"/>
  <c r="I181" i="6" s="1"/>
  <c r="E181" i="6"/>
  <c r="F181" i="6" s="1"/>
  <c r="H116" i="6"/>
  <c r="I116" i="6" s="1"/>
  <c r="E116" i="6"/>
  <c r="F116" i="6" s="1"/>
  <c r="E142" i="6"/>
  <c r="F142" i="6" s="1"/>
  <c r="H142" i="6"/>
  <c r="I142" i="6" s="1"/>
  <c r="E149" i="6"/>
  <c r="F149" i="6" s="1"/>
  <c r="H149" i="6"/>
  <c r="I149" i="6" s="1"/>
  <c r="H146" i="6"/>
  <c r="I146" i="6" s="1"/>
  <c r="E146" i="6"/>
  <c r="F146" i="6" s="1"/>
  <c r="E187" i="6"/>
  <c r="F187" i="6" s="1"/>
  <c r="H187" i="6"/>
  <c r="I187" i="6" s="1"/>
  <c r="H156" i="6"/>
  <c r="I156" i="6" s="1"/>
  <c r="E156" i="6"/>
  <c r="F156" i="6" s="1"/>
  <c r="H186" i="6"/>
  <c r="I186" i="6" s="1"/>
  <c r="E186" i="6"/>
  <c r="F186" i="6" s="1"/>
  <c r="H211" i="6"/>
  <c r="I211" i="6" s="1"/>
  <c r="E211" i="6"/>
  <c r="F211" i="6" s="1"/>
  <c r="H204" i="6"/>
  <c r="I204" i="6" s="1"/>
  <c r="E204" i="6"/>
  <c r="F204" i="6" s="1"/>
  <c r="H216" i="6"/>
  <c r="I216" i="6" s="1"/>
  <c r="E216" i="6"/>
  <c r="F216" i="6" s="1"/>
  <c r="E107" i="6"/>
  <c r="F107" i="6" s="1"/>
  <c r="H107" i="6"/>
  <c r="I107" i="6" s="1"/>
  <c r="E109" i="6"/>
  <c r="F109" i="6" s="1"/>
  <c r="H109" i="6"/>
  <c r="I109" i="6" s="1"/>
  <c r="H162" i="6"/>
  <c r="I162" i="6" s="1"/>
  <c r="E162" i="6"/>
  <c r="F162" i="6" s="1"/>
  <c r="E137" i="6"/>
  <c r="F137" i="6" s="1"/>
  <c r="H137" i="6"/>
  <c r="I137" i="6" s="1"/>
  <c r="H64" i="6"/>
  <c r="I64" i="6" s="1"/>
  <c r="E64" i="6"/>
  <c r="F64" i="6" s="1"/>
  <c r="H128" i="6"/>
  <c r="I128" i="6" s="1"/>
  <c r="E128" i="6"/>
  <c r="F128" i="6" s="1"/>
  <c r="H102" i="6"/>
  <c r="I102" i="6" s="1"/>
  <c r="E102" i="6"/>
  <c r="F102" i="6" s="1"/>
  <c r="H60" i="6"/>
  <c r="I60" i="6" s="1"/>
  <c r="E60" i="6"/>
  <c r="F60" i="6" s="1"/>
  <c r="H143" i="6"/>
  <c r="I143" i="6" s="1"/>
  <c r="E143" i="6"/>
  <c r="F143" i="6" s="1"/>
  <c r="E151" i="6"/>
  <c r="F151" i="6" s="1"/>
  <c r="H151" i="6"/>
  <c r="I151" i="6" s="1"/>
  <c r="E159" i="6"/>
  <c r="F159" i="6" s="1"/>
  <c r="H159" i="6"/>
  <c r="I159" i="6" s="1"/>
  <c r="E157" i="6"/>
  <c r="F157" i="6" s="1"/>
  <c r="H157" i="6"/>
  <c r="I157" i="6" s="1"/>
  <c r="H150" i="6"/>
  <c r="I150" i="6" s="1"/>
  <c r="E150" i="6"/>
  <c r="F150" i="6" s="1"/>
  <c r="H164" i="6"/>
  <c r="I164" i="6" s="1"/>
  <c r="E164" i="6"/>
  <c r="F164" i="6" s="1"/>
  <c r="H194" i="6"/>
  <c r="I194" i="6" s="1"/>
  <c r="E194" i="6"/>
  <c r="F194" i="6" s="1"/>
  <c r="H208" i="6"/>
  <c r="I208" i="6" s="1"/>
  <c r="E208" i="6"/>
  <c r="F208" i="6" s="1"/>
  <c r="E75" i="6"/>
  <c r="F75" i="6" s="1"/>
  <c r="H75" i="6"/>
  <c r="I75" i="6" s="1"/>
  <c r="E88" i="6"/>
  <c r="F88" i="6" s="1"/>
  <c r="H88" i="6"/>
  <c r="I88" i="6" s="1"/>
  <c r="H84" i="6"/>
  <c r="I84" i="6" s="1"/>
  <c r="E84" i="6"/>
  <c r="F84" i="6" s="1"/>
  <c r="H152" i="6"/>
  <c r="I152" i="6" s="1"/>
  <c r="E152" i="6"/>
  <c r="F152" i="6" s="1"/>
  <c r="H180" i="6"/>
  <c r="I180" i="6" s="1"/>
  <c r="E180" i="6"/>
  <c r="F180" i="6" s="1"/>
  <c r="H233" i="6"/>
  <c r="I233" i="6" s="1"/>
  <c r="E233" i="6"/>
  <c r="F233" i="6" s="1"/>
  <c r="H201" i="6"/>
  <c r="I201" i="6" s="1"/>
  <c r="E201" i="6"/>
  <c r="F201" i="6" s="1"/>
  <c r="H154" i="6"/>
  <c r="I154" i="6" s="1"/>
  <c r="E154" i="6"/>
  <c r="F154" i="6" s="1"/>
  <c r="E79" i="6"/>
  <c r="F79" i="6" s="1"/>
  <c r="H79" i="6"/>
  <c r="I79" i="6" s="1"/>
  <c r="E155" i="6"/>
  <c r="F155" i="6" s="1"/>
  <c r="H155" i="6"/>
  <c r="I155" i="6" s="1"/>
  <c r="H124" i="6"/>
  <c r="I124" i="6" s="1"/>
  <c r="E124" i="6"/>
  <c r="F124" i="6" s="1"/>
  <c r="E185" i="6"/>
  <c r="F185" i="6" s="1"/>
  <c r="H185" i="6"/>
  <c r="I185" i="6" s="1"/>
  <c r="H198" i="6"/>
  <c r="I198" i="6" s="1"/>
  <c r="E198" i="6"/>
  <c r="F198" i="6" s="1"/>
  <c r="H202" i="6"/>
  <c r="I202" i="6" s="1"/>
  <c r="E202" i="6"/>
  <c r="F202" i="6" s="1"/>
  <c r="H214" i="6"/>
  <c r="I214" i="6" s="1"/>
  <c r="E214" i="6"/>
  <c r="F214" i="6" s="1"/>
  <c r="E95" i="6"/>
  <c r="F95" i="6" s="1"/>
  <c r="H95" i="6"/>
  <c r="I95" i="6" s="1"/>
  <c r="H230" i="6"/>
  <c r="I230" i="6" s="1"/>
  <c r="E230" i="6"/>
  <c r="F230" i="6" s="1"/>
  <c r="E99" i="6"/>
  <c r="F99" i="6" s="1"/>
  <c r="H99" i="6"/>
  <c r="I99" i="6" s="1"/>
  <c r="E145" i="6"/>
  <c r="F145" i="6" s="1"/>
  <c r="H145" i="6"/>
  <c r="I145" i="6" s="1"/>
  <c r="E111" i="6"/>
  <c r="F111" i="6" s="1"/>
  <c r="H111" i="6"/>
  <c r="I111" i="6" s="1"/>
  <c r="H72" i="6"/>
  <c r="I72" i="6" s="1"/>
  <c r="E72" i="6"/>
  <c r="F72" i="6" s="1"/>
  <c r="H153" i="6"/>
  <c r="I153" i="6" s="1"/>
  <c r="E153" i="6"/>
  <c r="F153" i="6" s="1"/>
  <c r="H110" i="6"/>
  <c r="I110" i="6" s="1"/>
  <c r="E110" i="6"/>
  <c r="F110" i="6" s="1"/>
  <c r="H68" i="6"/>
  <c r="I68" i="6" s="1"/>
  <c r="E68" i="6"/>
  <c r="F68" i="6" s="1"/>
  <c r="H144" i="6"/>
  <c r="I144" i="6" s="1"/>
  <c r="E144" i="6"/>
  <c r="F144" i="6" s="1"/>
  <c r="E163" i="6"/>
  <c r="F163" i="6" s="1"/>
  <c r="H163" i="6"/>
  <c r="I163" i="6" s="1"/>
  <c r="E171" i="6"/>
  <c r="F171" i="6" s="1"/>
  <c r="H171" i="6"/>
  <c r="I171" i="6" s="1"/>
  <c r="E167" i="6"/>
  <c r="F167" i="6" s="1"/>
  <c r="H167" i="6"/>
  <c r="I167" i="6" s="1"/>
  <c r="H158" i="6"/>
  <c r="I158" i="6" s="1"/>
  <c r="E158" i="6"/>
  <c r="F158" i="6" s="1"/>
  <c r="E183" i="6"/>
  <c r="F183" i="6" s="1"/>
  <c r="H183" i="6"/>
  <c r="I183" i="6" s="1"/>
  <c r="H176" i="6"/>
  <c r="I176" i="6" s="1"/>
  <c r="E176" i="6"/>
  <c r="F176" i="6" s="1"/>
  <c r="H215" i="6"/>
  <c r="I215" i="6" s="1"/>
  <c r="E215" i="6"/>
  <c r="F215" i="6" s="1"/>
  <c r="H231" i="6"/>
  <c r="I231" i="6" s="1"/>
  <c r="E231" i="6"/>
  <c r="F231" i="6" s="1"/>
  <c r="H209" i="6"/>
  <c r="I209" i="6" s="1"/>
  <c r="E209" i="6"/>
  <c r="F209" i="6" s="1"/>
  <c r="E85" i="6"/>
  <c r="F85" i="6" s="1"/>
  <c r="H85" i="6"/>
  <c r="I85" i="6" s="1"/>
  <c r="H210" i="6"/>
  <c r="I210" i="6" s="1"/>
  <c r="E210" i="6"/>
  <c r="F210" i="6" s="1"/>
  <c r="E87" i="6"/>
  <c r="F87" i="6" s="1"/>
  <c r="H87" i="6"/>
  <c r="I87" i="6" s="1"/>
  <c r="E129" i="6"/>
  <c r="F129" i="6" s="1"/>
  <c r="H129" i="6"/>
  <c r="I129" i="6" s="1"/>
  <c r="E101" i="6"/>
  <c r="F101" i="6" s="1"/>
  <c r="H101" i="6"/>
  <c r="I101" i="6" s="1"/>
  <c r="H80" i="6"/>
  <c r="I80" i="6" s="1"/>
  <c r="E80" i="6"/>
  <c r="F80" i="6" s="1"/>
  <c r="E135" i="6"/>
  <c r="F135" i="6" s="1"/>
  <c r="H135" i="6"/>
  <c r="I135" i="6" s="1"/>
  <c r="H76" i="6"/>
  <c r="I76" i="6" s="1"/>
  <c r="E76" i="6"/>
  <c r="F76" i="6" s="1"/>
  <c r="E179" i="6"/>
  <c r="F179" i="6" s="1"/>
  <c r="H179" i="6"/>
  <c r="I179" i="6" s="1"/>
  <c r="E172" i="6"/>
  <c r="F172" i="6" s="1"/>
  <c r="H172" i="6"/>
  <c r="I172" i="6" s="1"/>
  <c r="H174" i="6"/>
  <c r="I174" i="6" s="1"/>
  <c r="E174" i="6"/>
  <c r="F174" i="6" s="1"/>
  <c r="E191" i="6"/>
  <c r="F191" i="6" s="1"/>
  <c r="H191" i="6"/>
  <c r="I191" i="6" s="1"/>
  <c r="H166" i="6"/>
  <c r="I166" i="6" s="1"/>
  <c r="E166" i="6"/>
  <c r="F166" i="6" s="1"/>
  <c r="E193" i="6"/>
  <c r="F193" i="6" s="1"/>
  <c r="H193" i="6"/>
  <c r="I193" i="6" s="1"/>
  <c r="H184" i="6"/>
  <c r="I184" i="6" s="1"/>
  <c r="E184" i="6"/>
  <c r="F184" i="6" s="1"/>
  <c r="E214" i="5"/>
  <c r="F214" i="5" s="1"/>
  <c r="E117" i="5"/>
  <c r="F117" i="5" s="1"/>
  <c r="E81" i="5"/>
  <c r="F81" i="5" s="1"/>
  <c r="E211" i="5"/>
  <c r="F211" i="5" s="1"/>
  <c r="E116" i="5"/>
  <c r="F116" i="5" s="1"/>
  <c r="E52" i="5"/>
  <c r="F52" i="5" s="1"/>
  <c r="E41" i="5"/>
  <c r="F41" i="5" s="1"/>
  <c r="E202" i="5"/>
  <c r="F202" i="5" s="1"/>
  <c r="E75" i="5"/>
  <c r="F75" i="5" s="1"/>
  <c r="E197" i="5"/>
  <c r="F197" i="5" s="1"/>
  <c r="E66" i="5"/>
  <c r="F66" i="5" s="1"/>
  <c r="E122" i="5"/>
  <c r="F122" i="5" s="1"/>
  <c r="E134" i="5"/>
  <c r="F134" i="5" s="1"/>
  <c r="E103" i="5"/>
  <c r="F103" i="5" s="1"/>
  <c r="E43" i="5"/>
  <c r="F43" i="5" s="1"/>
  <c r="E91" i="5"/>
  <c r="F91" i="5" s="1"/>
  <c r="E201" i="5"/>
  <c r="F201" i="5" s="1"/>
  <c r="E192" i="5"/>
  <c r="F192" i="5" s="1"/>
  <c r="E162" i="5"/>
  <c r="F162" i="5" s="1"/>
  <c r="E46" i="5"/>
  <c r="F46" i="5" s="1"/>
  <c r="E57" i="5"/>
  <c r="F57" i="5" s="1"/>
  <c r="E70" i="5"/>
  <c r="F70" i="5" s="1"/>
  <c r="E148" i="5"/>
  <c r="F148" i="5" s="1"/>
  <c r="E121" i="5"/>
  <c r="F121" i="5" s="1"/>
  <c r="E186" i="5"/>
  <c r="F186" i="5" s="1"/>
  <c r="E215" i="5"/>
  <c r="F215" i="5" s="1"/>
  <c r="E210" i="5"/>
  <c r="F210" i="5" s="1"/>
  <c r="E127" i="5"/>
  <c r="F127" i="5" s="1"/>
  <c r="E102" i="5"/>
  <c r="F102" i="5" s="1"/>
  <c r="E83" i="5"/>
  <c r="F83" i="5" s="1"/>
  <c r="E170" i="5"/>
  <c r="F170" i="5" s="1"/>
  <c r="E160" i="5"/>
  <c r="F160" i="5" s="1"/>
  <c r="E157" i="5"/>
  <c r="F157" i="5" s="1"/>
  <c r="E181" i="5"/>
  <c r="F181" i="5" s="1"/>
  <c r="E129" i="5"/>
  <c r="F129" i="5" s="1"/>
  <c r="E76" i="5"/>
  <c r="F76" i="5" s="1"/>
  <c r="E58" i="5"/>
  <c r="F58" i="5" s="1"/>
  <c r="E72" i="5"/>
  <c r="F72" i="5" s="1"/>
  <c r="E95" i="5"/>
  <c r="F95" i="5" s="1"/>
  <c r="E174" i="5"/>
  <c r="F174" i="5" s="1"/>
  <c r="E78" i="5"/>
  <c r="F78" i="5" s="1"/>
  <c r="E142" i="5"/>
  <c r="F142" i="5" s="1"/>
  <c r="E208" i="5"/>
  <c r="F208" i="5" s="1"/>
  <c r="E40" i="5"/>
  <c r="F40" i="5" s="1"/>
  <c r="E144" i="5"/>
  <c r="F144" i="5" s="1"/>
  <c r="E150" i="5"/>
  <c r="F150" i="5" s="1"/>
  <c r="E171" i="5"/>
  <c r="F171" i="5" s="1"/>
  <c r="E50" i="5"/>
  <c r="F50" i="5" s="1"/>
  <c r="E120" i="5"/>
  <c r="F120" i="5" s="1"/>
  <c r="E143" i="5"/>
  <c r="F143" i="5" s="1"/>
  <c r="E165" i="5"/>
  <c r="F165" i="5" s="1"/>
  <c r="E209" i="5"/>
  <c r="F209" i="5" s="1"/>
  <c r="E205" i="5"/>
  <c r="F205" i="5" s="1"/>
  <c r="E140" i="5"/>
  <c r="F140" i="5" s="1"/>
  <c r="E163" i="5"/>
  <c r="F163" i="5" s="1"/>
  <c r="E93" i="5"/>
  <c r="F93" i="5" s="1"/>
  <c r="E196" i="5"/>
  <c r="F196" i="5" s="1"/>
  <c r="E44" i="5"/>
  <c r="F44" i="5" s="1"/>
  <c r="E154" i="5"/>
  <c r="F154" i="5" s="1"/>
  <c r="E60" i="5"/>
  <c r="F60" i="5" s="1"/>
  <c r="E168" i="5"/>
  <c r="F168" i="5" s="1"/>
  <c r="E96" i="5"/>
  <c r="F96" i="5" s="1"/>
  <c r="E175" i="5"/>
  <c r="F175" i="5" s="1"/>
  <c r="E112" i="5"/>
  <c r="F112" i="5" s="1"/>
  <c r="E82" i="5"/>
  <c r="F82" i="5" s="1"/>
  <c r="E65" i="5"/>
  <c r="F65" i="5" s="1"/>
  <c r="E130" i="5"/>
  <c r="F130" i="5" s="1"/>
  <c r="E89" i="5"/>
  <c r="F89" i="5" s="1"/>
  <c r="E156" i="5"/>
  <c r="F156" i="5" s="1"/>
  <c r="E169" i="5"/>
  <c r="F169" i="5" s="1"/>
  <c r="E182" i="5"/>
  <c r="F182" i="5" s="1"/>
  <c r="E200" i="5"/>
  <c r="F200" i="5" s="1"/>
  <c r="E104" i="5"/>
  <c r="F104" i="5" s="1"/>
  <c r="E62" i="5"/>
  <c r="F62" i="5" s="1"/>
  <c r="E87" i="5"/>
  <c r="F87" i="5" s="1"/>
  <c r="E55" i="5"/>
  <c r="F55" i="5" s="1"/>
  <c r="E176" i="5"/>
  <c r="F176" i="5" s="1"/>
  <c r="E73" i="5"/>
  <c r="F73" i="5" s="1"/>
  <c r="E172" i="5"/>
  <c r="F172" i="5" s="1"/>
  <c r="E101" i="5"/>
  <c r="F101" i="5" s="1"/>
  <c r="E37" i="5"/>
  <c r="F37" i="5" s="1"/>
  <c r="E119" i="5"/>
  <c r="F119" i="5" s="1"/>
  <c r="E123" i="5"/>
  <c r="F123" i="5" s="1"/>
  <c r="E69" i="5"/>
  <c r="F69" i="5" s="1"/>
  <c r="E131" i="5"/>
  <c r="F131" i="5" s="1"/>
  <c r="E100" i="5"/>
  <c r="F100" i="5" s="1"/>
  <c r="E167" i="5"/>
  <c r="F167" i="5" s="1"/>
  <c r="E173" i="5"/>
  <c r="F173" i="5" s="1"/>
  <c r="E207" i="5"/>
  <c r="F207" i="5" s="1"/>
  <c r="E53" i="5"/>
  <c r="F53" i="5" s="1"/>
  <c r="E42" i="5"/>
  <c r="F42" i="5" s="1"/>
  <c r="E115" i="5"/>
  <c r="F115" i="5" s="1"/>
  <c r="E97" i="5"/>
  <c r="F97" i="5" s="1"/>
  <c r="E125" i="5"/>
  <c r="F125" i="5" s="1"/>
  <c r="E164" i="5"/>
  <c r="F164" i="5" s="1"/>
  <c r="E98" i="5"/>
  <c r="F98" i="5" s="1"/>
  <c r="E159" i="5"/>
  <c r="F159" i="5" s="1"/>
  <c r="E153" i="5"/>
  <c r="F153" i="5" s="1"/>
  <c r="E166" i="5"/>
  <c r="F166" i="5" s="1"/>
  <c r="E187" i="5"/>
  <c r="F187" i="5" s="1"/>
  <c r="E145" i="5"/>
  <c r="F145" i="5" s="1"/>
  <c r="E56" i="5"/>
  <c r="F56" i="5" s="1"/>
  <c r="E71" i="5"/>
  <c r="F71" i="5" s="1"/>
  <c r="E126" i="5"/>
  <c r="F126" i="5" s="1"/>
  <c r="E39" i="5"/>
  <c r="F39" i="5" s="1"/>
  <c r="E99" i="5"/>
  <c r="F99" i="5" s="1"/>
  <c r="E132" i="5"/>
  <c r="F132" i="5" s="1"/>
  <c r="E151" i="5"/>
  <c r="F151" i="5" s="1"/>
  <c r="E213" i="5"/>
  <c r="F213" i="5" s="1"/>
  <c r="E180" i="5"/>
  <c r="F180" i="5" s="1"/>
  <c r="E139" i="5"/>
  <c r="F139" i="5" s="1"/>
  <c r="E114" i="5"/>
  <c r="F114" i="5" s="1"/>
  <c r="E138" i="5"/>
  <c r="F138" i="5" s="1"/>
  <c r="E49" i="5"/>
  <c r="F49" i="5" s="1"/>
  <c r="E109" i="5"/>
  <c r="F109" i="5" s="1"/>
  <c r="E161" i="5"/>
  <c r="F161" i="5" s="1"/>
  <c r="E146" i="5"/>
  <c r="F146" i="5" s="1"/>
  <c r="E118" i="5"/>
  <c r="F118" i="5" s="1"/>
  <c r="E59" i="5"/>
  <c r="F59" i="5" s="1"/>
  <c r="E84" i="5"/>
  <c r="F84" i="5" s="1"/>
  <c r="E107" i="5"/>
  <c r="F107" i="5" s="1"/>
  <c r="E61" i="5"/>
  <c r="F61" i="5" s="1"/>
  <c r="E79" i="5"/>
  <c r="F79" i="5" s="1"/>
  <c r="E184" i="5"/>
  <c r="F184" i="5" s="1"/>
  <c r="E198" i="5"/>
  <c r="F198" i="5" s="1"/>
  <c r="E80" i="5"/>
  <c r="F80" i="5" s="1"/>
  <c r="E51" i="5"/>
  <c r="F51" i="5" s="1"/>
  <c r="E64" i="5"/>
  <c r="F64" i="5" s="1"/>
  <c r="E74" i="5"/>
  <c r="F74" i="5" s="1"/>
  <c r="E35" i="5"/>
  <c r="F35" i="5" s="1"/>
  <c r="E85" i="5"/>
  <c r="F85" i="5" s="1"/>
  <c r="E36" i="5"/>
  <c r="F36" i="5" s="1"/>
  <c r="E108" i="5"/>
  <c r="F108" i="5" s="1"/>
  <c r="E38" i="5"/>
  <c r="F38" i="5" s="1"/>
  <c r="E124" i="5"/>
  <c r="F124" i="5" s="1"/>
  <c r="E135" i="5"/>
  <c r="F135" i="5" s="1"/>
  <c r="E77" i="5"/>
  <c r="F77" i="5" s="1"/>
  <c r="E141" i="5"/>
  <c r="F141" i="5" s="1"/>
  <c r="E110" i="5"/>
  <c r="F110" i="5" s="1"/>
  <c r="E178" i="5"/>
  <c r="F178" i="5" s="1"/>
  <c r="E177" i="5"/>
  <c r="F177" i="5" s="1"/>
  <c r="E185" i="5"/>
  <c r="F185" i="5" s="1"/>
  <c r="E194" i="5"/>
  <c r="F194" i="5" s="1"/>
  <c r="E67" i="5"/>
  <c r="F67" i="5" s="1"/>
  <c r="E86" i="5"/>
  <c r="F86" i="5" s="1"/>
  <c r="E45" i="5"/>
  <c r="F45" i="5" s="1"/>
  <c r="E90" i="5"/>
  <c r="F90" i="5" s="1"/>
  <c r="E47" i="5"/>
  <c r="F47" i="5" s="1"/>
  <c r="E113" i="5"/>
  <c r="F113" i="5" s="1"/>
  <c r="E48" i="5"/>
  <c r="F48" i="5" s="1"/>
  <c r="E137" i="5"/>
  <c r="F137" i="5" s="1"/>
  <c r="E136" i="5"/>
  <c r="F136" i="5" s="1"/>
  <c r="E88" i="5"/>
  <c r="F88" i="5" s="1"/>
  <c r="E158" i="5"/>
  <c r="F158" i="5" s="1"/>
  <c r="E111" i="5"/>
  <c r="F111" i="5" s="1"/>
  <c r="E149" i="5"/>
  <c r="F149" i="5" s="1"/>
  <c r="G43" i="8" l="1"/>
  <c r="G33" i="8"/>
  <c r="K53" i="7"/>
  <c r="J54" i="7"/>
  <c r="L54" i="7" s="1"/>
  <c r="K53" i="6"/>
  <c r="L53" i="6"/>
  <c r="J54" i="6"/>
  <c r="J55" i="6" s="1"/>
  <c r="M62" i="1" l="1"/>
  <c r="N62" i="1" s="1"/>
  <c r="O62" i="1" s="1"/>
  <c r="K54" i="7"/>
  <c r="J55" i="7"/>
  <c r="L55" i="7" s="1"/>
  <c r="L55" i="6"/>
  <c r="K55" i="6"/>
  <c r="L54" i="6"/>
  <c r="K54" i="6"/>
  <c r="J56" i="6"/>
  <c r="K55" i="7" l="1"/>
  <c r="J56" i="7"/>
  <c r="L56" i="7" s="1"/>
  <c r="L56" i="6"/>
  <c r="K56" i="6"/>
  <c r="J57" i="6"/>
  <c r="K56" i="7" l="1"/>
  <c r="J57" i="7"/>
  <c r="L57" i="7" s="1"/>
  <c r="K57" i="6"/>
  <c r="L57" i="6"/>
  <c r="J58" i="6"/>
  <c r="K57" i="7" l="1"/>
  <c r="J58" i="7"/>
  <c r="L58" i="7" s="1"/>
  <c r="L58" i="6"/>
  <c r="K58" i="6"/>
  <c r="J59" i="6"/>
  <c r="J59" i="7" l="1"/>
  <c r="L59" i="7" s="1"/>
  <c r="K58" i="7"/>
  <c r="K59" i="6"/>
  <c r="L59" i="6"/>
  <c r="J60" i="6"/>
  <c r="J60" i="7" l="1"/>
  <c r="K60" i="7" s="1"/>
  <c r="K59" i="7"/>
  <c r="K60" i="6"/>
  <c r="L60" i="6"/>
  <c r="J61" i="6"/>
  <c r="J61" i="7" l="1"/>
  <c r="K61" i="7" s="1"/>
  <c r="L60" i="7"/>
  <c r="K61" i="6"/>
  <c r="L61" i="6"/>
  <c r="J62" i="6"/>
  <c r="J62" i="7" l="1"/>
  <c r="L62" i="7" s="1"/>
  <c r="L61" i="7"/>
  <c r="L62" i="6"/>
  <c r="K62" i="6"/>
  <c r="J63" i="6"/>
  <c r="J63" i="7" l="1"/>
  <c r="L63" i="7" s="1"/>
  <c r="K62" i="7"/>
  <c r="L63" i="6"/>
  <c r="K63" i="6"/>
  <c r="J64" i="6"/>
  <c r="J64" i="7" l="1"/>
  <c r="K64" i="7" s="1"/>
  <c r="K63" i="7"/>
  <c r="L64" i="6"/>
  <c r="K64" i="6"/>
  <c r="J65" i="6"/>
  <c r="L64" i="7" l="1"/>
  <c r="J65" i="7"/>
  <c r="L65" i="7" s="1"/>
  <c r="K65" i="6"/>
  <c r="L65" i="6"/>
  <c r="J66" i="6"/>
  <c r="K65" i="7" l="1"/>
  <c r="J66" i="7"/>
  <c r="L66" i="7" s="1"/>
  <c r="L66" i="6"/>
  <c r="K66" i="6"/>
  <c r="J67" i="6"/>
  <c r="K66" i="7" l="1"/>
  <c r="J67" i="7"/>
  <c r="K67" i="7" s="1"/>
  <c r="K67" i="6"/>
  <c r="L67" i="6"/>
  <c r="J68" i="6"/>
  <c r="L67" i="7" l="1"/>
  <c r="J68" i="7"/>
  <c r="K68" i="7" s="1"/>
  <c r="L68" i="6"/>
  <c r="K68" i="6"/>
  <c r="J69" i="6"/>
  <c r="L68" i="7" l="1"/>
  <c r="J69" i="7"/>
  <c r="L69" i="7" s="1"/>
  <c r="K69" i="6"/>
  <c r="L69" i="6"/>
  <c r="J70" i="6"/>
  <c r="K69" i="7" l="1"/>
  <c r="J70" i="7"/>
  <c r="L70" i="7" s="1"/>
  <c r="L70" i="6"/>
  <c r="K70" i="6"/>
  <c r="J71" i="6"/>
  <c r="K70" i="7" l="1"/>
  <c r="J71" i="7"/>
  <c r="L71" i="7" s="1"/>
  <c r="L71" i="6"/>
  <c r="K71" i="6"/>
  <c r="J72" i="6"/>
  <c r="K71" i="7" l="1"/>
  <c r="J72" i="7"/>
  <c r="L72" i="7" s="1"/>
  <c r="L72" i="6"/>
  <c r="K72" i="6"/>
  <c r="J73" i="6"/>
  <c r="J73" i="7" l="1"/>
  <c r="J74" i="7" s="1"/>
  <c r="K72" i="7"/>
  <c r="K73" i="6"/>
  <c r="L73" i="6"/>
  <c r="J74" i="6"/>
  <c r="L73" i="7" l="1"/>
  <c r="K73" i="7"/>
  <c r="L74" i="7"/>
  <c r="K74" i="7"/>
  <c r="J75" i="7"/>
  <c r="L74" i="6"/>
  <c r="K74" i="6"/>
  <c r="J75" i="6"/>
  <c r="K75" i="7" l="1"/>
  <c r="L75" i="7"/>
  <c r="J76" i="7"/>
  <c r="K75" i="6"/>
  <c r="L75" i="6"/>
  <c r="J76" i="6"/>
  <c r="K76" i="7" l="1"/>
  <c r="L76" i="7"/>
  <c r="J77" i="7"/>
  <c r="L76" i="6"/>
  <c r="K76" i="6"/>
  <c r="J77" i="6"/>
  <c r="L77" i="7" l="1"/>
  <c r="K77" i="7"/>
  <c r="J78" i="7"/>
  <c r="K77" i="6"/>
  <c r="L77" i="6"/>
  <c r="J78" i="6"/>
  <c r="L78" i="7" l="1"/>
  <c r="K78" i="7"/>
  <c r="J79" i="7"/>
  <c r="L78" i="6"/>
  <c r="K78" i="6"/>
  <c r="J79" i="6"/>
  <c r="L79" i="7" l="1"/>
  <c r="K79" i="7"/>
  <c r="J80" i="7"/>
  <c r="L79" i="6"/>
  <c r="K79" i="6"/>
  <c r="J80" i="6"/>
  <c r="L80" i="7" l="1"/>
  <c r="J81" i="7"/>
  <c r="K80" i="7"/>
  <c r="L80" i="6"/>
  <c r="K80" i="6"/>
  <c r="J81" i="6"/>
  <c r="L81" i="7" l="1"/>
  <c r="K81" i="7"/>
  <c r="J82" i="7"/>
  <c r="K81" i="6"/>
  <c r="L81" i="6"/>
  <c r="J82" i="6"/>
  <c r="L82" i="7" l="1"/>
  <c r="K82" i="7"/>
  <c r="J83" i="7"/>
  <c r="L82" i="6"/>
  <c r="K82" i="6"/>
  <c r="J83" i="6"/>
  <c r="K83" i="7" l="1"/>
  <c r="L83" i="7"/>
  <c r="J84" i="7"/>
  <c r="K83" i="6"/>
  <c r="L83" i="6"/>
  <c r="J84" i="6"/>
  <c r="K84" i="7" l="1"/>
  <c r="L84" i="7"/>
  <c r="J85" i="7"/>
  <c r="L84" i="6"/>
  <c r="K84" i="6"/>
  <c r="J85" i="6"/>
  <c r="L85" i="7" l="1"/>
  <c r="K85" i="7"/>
  <c r="J86" i="7"/>
  <c r="K85" i="6"/>
  <c r="L85" i="6"/>
  <c r="J86" i="6"/>
  <c r="L86" i="7" l="1"/>
  <c r="K86" i="7"/>
  <c r="J87" i="7"/>
  <c r="L86" i="6"/>
  <c r="K86" i="6"/>
  <c r="J87" i="6"/>
  <c r="L87" i="7" l="1"/>
  <c r="K87" i="7"/>
  <c r="J88" i="7"/>
  <c r="L87" i="6"/>
  <c r="K87" i="6"/>
  <c r="J88" i="6"/>
  <c r="K88" i="7" l="1"/>
  <c r="J89" i="7"/>
  <c r="L88" i="7"/>
  <c r="L88" i="6"/>
  <c r="K88" i="6"/>
  <c r="J89" i="6"/>
  <c r="L89" i="7" l="1"/>
  <c r="K89" i="7"/>
  <c r="J90" i="7"/>
  <c r="K89" i="6"/>
  <c r="L89" i="6"/>
  <c r="J90" i="6"/>
  <c r="K90" i="7" l="1"/>
  <c r="L90" i="7"/>
  <c r="J91" i="7"/>
  <c r="L90" i="6"/>
  <c r="K90" i="6"/>
  <c r="J91" i="6"/>
  <c r="K91" i="7" l="1"/>
  <c r="L91" i="7"/>
  <c r="J92" i="7"/>
  <c r="K91" i="6"/>
  <c r="L91" i="6"/>
  <c r="J92" i="6"/>
  <c r="K92" i="7" l="1"/>
  <c r="L92" i="7"/>
  <c r="J93" i="7"/>
  <c r="K92" i="6"/>
  <c r="L92" i="6"/>
  <c r="J93" i="6"/>
  <c r="L93" i="7" l="1"/>
  <c r="K93" i="7"/>
  <c r="J94" i="7"/>
  <c r="K93" i="6"/>
  <c r="L93" i="6"/>
  <c r="J94" i="6"/>
  <c r="K94" i="7" l="1"/>
  <c r="J95" i="7"/>
  <c r="L94" i="7"/>
  <c r="L94" i="6"/>
  <c r="K94" i="6"/>
  <c r="J95" i="6"/>
  <c r="L95" i="7" l="1"/>
  <c r="K95" i="7"/>
  <c r="J96" i="7"/>
  <c r="L95" i="6"/>
  <c r="K95" i="6"/>
  <c r="J96" i="6"/>
  <c r="K96" i="7" l="1"/>
  <c r="L96" i="7"/>
  <c r="J97" i="7"/>
  <c r="L96" i="6"/>
  <c r="K96" i="6"/>
  <c r="J97" i="6"/>
  <c r="L97" i="7" l="1"/>
  <c r="K97" i="7"/>
  <c r="J98" i="7"/>
  <c r="K97" i="6"/>
  <c r="L97" i="6"/>
  <c r="J98" i="6"/>
  <c r="K98" i="7" l="1"/>
  <c r="L98" i="7"/>
  <c r="J99" i="7"/>
  <c r="L98" i="6"/>
  <c r="K98" i="6"/>
  <c r="J99" i="6"/>
  <c r="L99" i="7" l="1"/>
  <c r="K99" i="7"/>
  <c r="J100" i="7"/>
  <c r="K99" i="6"/>
  <c r="L99" i="6"/>
  <c r="J100" i="6"/>
  <c r="K100" i="7" l="1"/>
  <c r="J101" i="7"/>
  <c r="L100" i="7"/>
  <c r="L100" i="6"/>
  <c r="K100" i="6"/>
  <c r="J101" i="6"/>
  <c r="K101" i="7" l="1"/>
  <c r="L101" i="7"/>
  <c r="J102" i="7"/>
  <c r="K101" i="6"/>
  <c r="L101" i="6"/>
  <c r="J102" i="6"/>
  <c r="K102" i="7" l="1"/>
  <c r="J103" i="7"/>
  <c r="L102" i="7"/>
  <c r="L102" i="6"/>
  <c r="K102" i="6"/>
  <c r="J103" i="6"/>
  <c r="L103" i="7" l="1"/>
  <c r="J104" i="7"/>
  <c r="K103" i="7"/>
  <c r="L103" i="6"/>
  <c r="K103" i="6"/>
  <c r="J104" i="6"/>
  <c r="K104" i="7" l="1"/>
  <c r="J105" i="7"/>
  <c r="L104" i="7"/>
  <c r="L104" i="6"/>
  <c r="K104" i="6"/>
  <c r="J105" i="6"/>
  <c r="K105" i="7" l="1"/>
  <c r="L105" i="7"/>
  <c r="J106" i="7"/>
  <c r="K105" i="6"/>
  <c r="L105" i="6"/>
  <c r="J106" i="6"/>
  <c r="K106" i="7" l="1"/>
  <c r="J107" i="7"/>
  <c r="L106" i="7"/>
  <c r="L106" i="6"/>
  <c r="K106" i="6"/>
  <c r="J107" i="6"/>
  <c r="L107" i="7" l="1"/>
  <c r="K107" i="7"/>
  <c r="J108" i="7"/>
  <c r="K107" i="6"/>
  <c r="L107" i="6"/>
  <c r="J108" i="6"/>
  <c r="J109" i="7" l="1"/>
  <c r="K108" i="7"/>
  <c r="L108" i="7"/>
  <c r="L108" i="6"/>
  <c r="K108" i="6"/>
  <c r="J109" i="6"/>
  <c r="L109" i="7" l="1"/>
  <c r="K109" i="7"/>
  <c r="J110" i="7"/>
  <c r="K109" i="6"/>
  <c r="L109" i="6"/>
  <c r="J110" i="6"/>
  <c r="J111" i="7" l="1"/>
  <c r="L110" i="7"/>
  <c r="K110" i="7"/>
  <c r="L110" i="6"/>
  <c r="K110" i="6"/>
  <c r="J111" i="6"/>
  <c r="L111" i="7" l="1"/>
  <c r="K111" i="7"/>
  <c r="J112" i="7"/>
  <c r="L111" i="6"/>
  <c r="K111" i="6"/>
  <c r="J112" i="6"/>
  <c r="K112" i="7" l="1"/>
  <c r="L112" i="7"/>
  <c r="J113" i="7"/>
  <c r="L112" i="6"/>
  <c r="K112" i="6"/>
  <c r="J113" i="6"/>
  <c r="L113" i="7" l="1"/>
  <c r="K113" i="7"/>
  <c r="J114" i="7"/>
  <c r="K113" i="6"/>
  <c r="L113" i="6"/>
  <c r="J114" i="6"/>
  <c r="L114" i="7" l="1"/>
  <c r="J115" i="7"/>
  <c r="K114" i="7"/>
  <c r="L114" i="6"/>
  <c r="K114" i="6"/>
  <c r="J115" i="6"/>
  <c r="K115" i="7" l="1"/>
  <c r="J116" i="7"/>
  <c r="L115" i="7"/>
  <c r="K115" i="6"/>
  <c r="L115" i="6"/>
  <c r="J116" i="6"/>
  <c r="L116" i="7" l="1"/>
  <c r="K116" i="7"/>
  <c r="J117" i="7"/>
  <c r="K116" i="6"/>
  <c r="L116" i="6"/>
  <c r="J117" i="6"/>
  <c r="K117" i="7" l="1"/>
  <c r="L117" i="7"/>
  <c r="J118" i="7"/>
  <c r="L117" i="6"/>
  <c r="K117" i="6"/>
  <c r="J118" i="6"/>
  <c r="K118" i="7" l="1"/>
  <c r="L118" i="7"/>
  <c r="J119" i="7"/>
  <c r="L118" i="6"/>
  <c r="K118" i="6"/>
  <c r="J119" i="6"/>
  <c r="K119" i="7" l="1"/>
  <c r="L119" i="7"/>
  <c r="J120" i="7"/>
  <c r="K119" i="6"/>
  <c r="L119" i="6"/>
  <c r="J120" i="6"/>
  <c r="L120" i="7" l="1"/>
  <c r="K120" i="7"/>
  <c r="J121" i="7"/>
  <c r="L120" i="6"/>
  <c r="K120" i="6"/>
  <c r="J121" i="6"/>
  <c r="K121" i="7" l="1"/>
  <c r="J122" i="7"/>
  <c r="L121" i="7"/>
  <c r="K121" i="6"/>
  <c r="L121" i="6"/>
  <c r="J122" i="6"/>
  <c r="L122" i="7" l="1"/>
  <c r="J123" i="7"/>
  <c r="K122" i="7"/>
  <c r="L122" i="6"/>
  <c r="K122" i="6"/>
  <c r="J123" i="6"/>
  <c r="L123" i="7" l="1"/>
  <c r="K123" i="7"/>
  <c r="J124" i="7"/>
  <c r="K123" i="6"/>
  <c r="L123" i="6"/>
  <c r="J124" i="6"/>
  <c r="K124" i="7" l="1"/>
  <c r="L124" i="7"/>
  <c r="J125" i="7"/>
  <c r="L124" i="6"/>
  <c r="K124" i="6"/>
  <c r="J125" i="6"/>
  <c r="L125" i="7" l="1"/>
  <c r="K125" i="7"/>
  <c r="J126" i="7"/>
  <c r="K125" i="6"/>
  <c r="L125" i="6"/>
  <c r="J126" i="6"/>
  <c r="K126" i="7" l="1"/>
  <c r="J127" i="7"/>
  <c r="L126" i="7"/>
  <c r="L126" i="6"/>
  <c r="K126" i="6"/>
  <c r="J127" i="6"/>
  <c r="K127" i="7" l="1"/>
  <c r="L127" i="7"/>
  <c r="J128" i="7"/>
  <c r="K127" i="6"/>
  <c r="L127" i="6"/>
  <c r="J128" i="6"/>
  <c r="L128" i="7" l="1"/>
  <c r="K128" i="7"/>
  <c r="J129" i="7"/>
  <c r="L128" i="6"/>
  <c r="K128" i="6"/>
  <c r="J129" i="6"/>
  <c r="K129" i="7" l="1"/>
  <c r="L129" i="7"/>
  <c r="J130" i="7"/>
  <c r="K129" i="6"/>
  <c r="L129" i="6"/>
  <c r="J130" i="6"/>
  <c r="L130" i="7" l="1"/>
  <c r="J131" i="7"/>
  <c r="K130" i="7"/>
  <c r="L130" i="6"/>
  <c r="K130" i="6"/>
  <c r="J131" i="6"/>
  <c r="K131" i="7" l="1"/>
  <c r="L131" i="7"/>
  <c r="J132" i="7"/>
  <c r="K131" i="6"/>
  <c r="L131" i="6"/>
  <c r="J132" i="6"/>
  <c r="K132" i="7" l="1"/>
  <c r="J133" i="7"/>
  <c r="L132" i="7"/>
  <c r="L132" i="6"/>
  <c r="K132" i="6"/>
  <c r="J133" i="6"/>
  <c r="L133" i="7" l="1"/>
  <c r="K133" i="7"/>
  <c r="J134" i="7"/>
  <c r="K133" i="6"/>
  <c r="L133" i="6"/>
  <c r="J134" i="6"/>
  <c r="L134" i="7" l="1"/>
  <c r="J135" i="7"/>
  <c r="K134" i="7"/>
  <c r="L134" i="6"/>
  <c r="K134" i="6"/>
  <c r="J135" i="6"/>
  <c r="K135" i="7" l="1"/>
  <c r="J136" i="7"/>
  <c r="L135" i="7"/>
  <c r="K135" i="6"/>
  <c r="L135" i="6"/>
  <c r="J136" i="6"/>
  <c r="L136" i="7" l="1"/>
  <c r="K136" i="7"/>
  <c r="J137" i="7"/>
  <c r="L136" i="6"/>
  <c r="K136" i="6"/>
  <c r="J137" i="6"/>
  <c r="K137" i="7" l="1"/>
  <c r="J138" i="7"/>
  <c r="L137" i="7"/>
  <c r="K137" i="6"/>
  <c r="L137" i="6"/>
  <c r="J138" i="6"/>
  <c r="L138" i="7" l="1"/>
  <c r="K138" i="7"/>
  <c r="J139" i="7"/>
  <c r="L138" i="6"/>
  <c r="K138" i="6"/>
  <c r="J139" i="6"/>
  <c r="K139" i="7" l="1"/>
  <c r="J140" i="7"/>
  <c r="L139" i="7"/>
  <c r="K139" i="6"/>
  <c r="L139" i="6"/>
  <c r="J140" i="6"/>
  <c r="L140" i="7" l="1"/>
  <c r="K140" i="7"/>
  <c r="J141" i="7"/>
  <c r="L140" i="6"/>
  <c r="K140" i="6"/>
  <c r="J141" i="6"/>
  <c r="L141" i="7" l="1"/>
  <c r="J142" i="7"/>
  <c r="K141" i="7"/>
  <c r="K141" i="6"/>
  <c r="L141" i="6"/>
  <c r="J142" i="6"/>
  <c r="L142" i="7" l="1"/>
  <c r="K142" i="7"/>
  <c r="J143" i="7"/>
  <c r="L142" i="6"/>
  <c r="K142" i="6"/>
  <c r="J143" i="6"/>
  <c r="L143" i="7" l="1"/>
  <c r="K143" i="7"/>
  <c r="J144" i="7"/>
  <c r="K143" i="6"/>
  <c r="L143" i="6"/>
  <c r="J144" i="6"/>
  <c r="L144" i="7" l="1"/>
  <c r="K144" i="7"/>
  <c r="J145" i="7"/>
  <c r="L144" i="6"/>
  <c r="K144" i="6"/>
  <c r="J145" i="6"/>
  <c r="L145" i="7" l="1"/>
  <c r="K145" i="7"/>
  <c r="J146" i="7"/>
  <c r="K145" i="6"/>
  <c r="L145" i="6"/>
  <c r="J146" i="6"/>
  <c r="K146" i="7" l="1"/>
  <c r="L146" i="7"/>
  <c r="J147" i="7"/>
  <c r="L146" i="6"/>
  <c r="K146" i="6"/>
  <c r="J147" i="6"/>
  <c r="K147" i="7" l="1"/>
  <c r="J148" i="7"/>
  <c r="L147" i="7"/>
  <c r="L147" i="6"/>
  <c r="K147" i="6"/>
  <c r="J148" i="6"/>
  <c r="L148" i="7" l="1"/>
  <c r="K148" i="7"/>
  <c r="J149" i="7"/>
  <c r="K148" i="6"/>
  <c r="L148" i="6"/>
  <c r="J149" i="6"/>
  <c r="L149" i="7" l="1"/>
  <c r="K149" i="7"/>
  <c r="J150" i="7"/>
  <c r="K149" i="6"/>
  <c r="L149" i="6"/>
  <c r="J150" i="6"/>
  <c r="L150" i="7" l="1"/>
  <c r="K150" i="7"/>
  <c r="J151" i="7"/>
  <c r="L150" i="6"/>
  <c r="K150" i="6"/>
  <c r="J151" i="6"/>
  <c r="L151" i="7" l="1"/>
  <c r="K151" i="7"/>
  <c r="J152" i="7"/>
  <c r="L151" i="6"/>
  <c r="K151" i="6"/>
  <c r="J152" i="6"/>
  <c r="K152" i="7" l="1"/>
  <c r="L152" i="7"/>
  <c r="J153" i="7"/>
  <c r="L152" i="6"/>
  <c r="K152" i="6"/>
  <c r="J153" i="6"/>
  <c r="K153" i="7" l="1"/>
  <c r="L153" i="7"/>
  <c r="J154" i="7"/>
  <c r="K153" i="6"/>
  <c r="L153" i="6"/>
  <c r="J154" i="6"/>
  <c r="L154" i="7" l="1"/>
  <c r="K154" i="7"/>
  <c r="J155" i="7"/>
  <c r="L154" i="6"/>
  <c r="K154" i="6"/>
  <c r="J155" i="6"/>
  <c r="L155" i="7" l="1"/>
  <c r="J156" i="7"/>
  <c r="K155" i="7"/>
  <c r="K155" i="6"/>
  <c r="L155" i="6"/>
  <c r="J156" i="6"/>
  <c r="L156" i="7" l="1"/>
  <c r="K156" i="7"/>
  <c r="J157" i="7"/>
  <c r="K156" i="6"/>
  <c r="L156" i="6"/>
  <c r="J157" i="6"/>
  <c r="K157" i="7" l="1"/>
  <c r="J158" i="7"/>
  <c r="L157" i="7"/>
  <c r="K157" i="6"/>
  <c r="L157" i="6"/>
  <c r="J158" i="6"/>
  <c r="L158" i="7" l="1"/>
  <c r="J159" i="7"/>
  <c r="K158" i="7"/>
  <c r="L158" i="6"/>
  <c r="K158" i="6"/>
  <c r="J159" i="6"/>
  <c r="J160" i="7" l="1"/>
  <c r="L159" i="7"/>
  <c r="K159" i="7"/>
  <c r="L159" i="6"/>
  <c r="K159" i="6"/>
  <c r="J160" i="6"/>
  <c r="L160" i="7" l="1"/>
  <c r="K160" i="7"/>
  <c r="J161" i="7"/>
  <c r="L160" i="6"/>
  <c r="K160" i="6"/>
  <c r="J161" i="6"/>
  <c r="J162" i="7" l="1"/>
  <c r="K161" i="7"/>
  <c r="L161" i="7"/>
  <c r="K161" i="6"/>
  <c r="L161" i="6"/>
  <c r="J162" i="6"/>
  <c r="L162" i="7" l="1"/>
  <c r="K162" i="7"/>
  <c r="J163" i="7"/>
  <c r="L162" i="6"/>
  <c r="K162" i="6"/>
  <c r="J163" i="6"/>
  <c r="L163" i="7" l="1"/>
  <c r="K163" i="7"/>
  <c r="J164" i="7"/>
  <c r="K163" i="6"/>
  <c r="L163" i="6"/>
  <c r="J164" i="6"/>
  <c r="L164" i="7" l="1"/>
  <c r="K164" i="7"/>
  <c r="J165" i="7"/>
  <c r="K164" i="6"/>
  <c r="L164" i="6"/>
  <c r="J165" i="6"/>
  <c r="K165" i="7" l="1"/>
  <c r="L165" i="7"/>
  <c r="J166" i="7"/>
  <c r="K165" i="6"/>
  <c r="L165" i="6"/>
  <c r="J166" i="6"/>
  <c r="L166" i="7" l="1"/>
  <c r="K166" i="7"/>
  <c r="J167" i="7"/>
  <c r="L166" i="6"/>
  <c r="K166" i="6"/>
  <c r="J167" i="6"/>
  <c r="L167" i="7" l="1"/>
  <c r="J168" i="7"/>
  <c r="K167" i="7"/>
  <c r="L167" i="6"/>
  <c r="K167" i="6"/>
  <c r="J168" i="6"/>
  <c r="L168" i="7" l="1"/>
  <c r="K168" i="7"/>
  <c r="J169" i="7"/>
  <c r="L168" i="6"/>
  <c r="K168" i="6"/>
  <c r="J169" i="6"/>
  <c r="K169" i="7" l="1"/>
  <c r="J170" i="7"/>
  <c r="L169" i="7"/>
  <c r="K169" i="6"/>
  <c r="L169" i="6"/>
  <c r="J170" i="6"/>
  <c r="L170" i="7" l="1"/>
  <c r="K170" i="7"/>
  <c r="J171" i="7"/>
  <c r="L170" i="6"/>
  <c r="K170" i="6"/>
  <c r="J171" i="6"/>
  <c r="L171" i="7" l="1"/>
  <c r="J172" i="7"/>
  <c r="K171" i="7"/>
  <c r="L171" i="6"/>
  <c r="K171" i="6"/>
  <c r="J172" i="6"/>
  <c r="K172" i="7" l="1"/>
  <c r="L172" i="7"/>
  <c r="J173" i="7"/>
  <c r="L172" i="6"/>
  <c r="K172" i="6"/>
  <c r="J173" i="6"/>
  <c r="L173" i="7" l="1"/>
  <c r="J174" i="7"/>
  <c r="K173" i="7"/>
  <c r="K173" i="6"/>
  <c r="L173" i="6"/>
  <c r="J174" i="6"/>
  <c r="L174" i="7" l="1"/>
  <c r="K174" i="7"/>
  <c r="J175" i="7"/>
  <c r="L174" i="6"/>
  <c r="K174" i="6"/>
  <c r="J175" i="6"/>
  <c r="K175" i="7" l="1"/>
  <c r="L175" i="7"/>
  <c r="J176" i="7"/>
  <c r="K175" i="6"/>
  <c r="L175" i="6"/>
  <c r="J176" i="6"/>
  <c r="L176" i="7" l="1"/>
  <c r="K176" i="7"/>
  <c r="J177" i="7"/>
  <c r="L176" i="6"/>
  <c r="K176" i="6"/>
  <c r="J177" i="6"/>
  <c r="L177" i="7" l="1"/>
  <c r="J178" i="7"/>
  <c r="K177" i="7"/>
  <c r="K177" i="6"/>
  <c r="L177" i="6"/>
  <c r="J178" i="6"/>
  <c r="L178" i="7" l="1"/>
  <c r="J179" i="7"/>
  <c r="K178" i="7"/>
  <c r="L178" i="6"/>
  <c r="K178" i="6"/>
  <c r="J179" i="6"/>
  <c r="L179" i="7" l="1"/>
  <c r="K179" i="7"/>
  <c r="J180" i="7"/>
  <c r="L179" i="6"/>
  <c r="K179" i="6"/>
  <c r="J180" i="6"/>
  <c r="L180" i="7" l="1"/>
  <c r="J181" i="7"/>
  <c r="K180" i="7"/>
  <c r="L180" i="6"/>
  <c r="K180" i="6"/>
  <c r="J181" i="6"/>
  <c r="J182" i="7" l="1"/>
  <c r="K181" i="7"/>
  <c r="L181" i="7"/>
  <c r="K181" i="6"/>
  <c r="L181" i="6"/>
  <c r="J182" i="6"/>
  <c r="L182" i="7" l="1"/>
  <c r="K182" i="7"/>
  <c r="J183" i="7"/>
  <c r="L182" i="6"/>
  <c r="K182" i="6"/>
  <c r="J183" i="6"/>
  <c r="L183" i="7" l="1"/>
  <c r="J184" i="7"/>
  <c r="K183" i="7"/>
  <c r="K183" i="6"/>
  <c r="L183" i="6"/>
  <c r="J184" i="6"/>
  <c r="K184" i="7" l="1"/>
  <c r="J185" i="7"/>
  <c r="L184" i="7"/>
  <c r="K184" i="6"/>
  <c r="L184" i="6"/>
  <c r="J185" i="6"/>
  <c r="L185" i="7" l="1"/>
  <c r="J186" i="7"/>
  <c r="K185" i="7"/>
  <c r="K185" i="6"/>
  <c r="L185" i="6"/>
  <c r="J186" i="6"/>
  <c r="L186" i="7" l="1"/>
  <c r="J187" i="7"/>
  <c r="K186" i="7"/>
  <c r="L186" i="6"/>
  <c r="K186" i="6"/>
  <c r="J187" i="6"/>
  <c r="L187" i="7" l="1"/>
  <c r="K187" i="7"/>
  <c r="J188" i="7"/>
  <c r="L187" i="6"/>
  <c r="K187" i="6"/>
  <c r="J188" i="6"/>
  <c r="K188" i="7" l="1"/>
  <c r="L188" i="7"/>
  <c r="J189" i="7"/>
  <c r="L188" i="6"/>
  <c r="K188" i="6"/>
  <c r="J189" i="6"/>
  <c r="K189" i="7" l="1"/>
  <c r="L189" i="7"/>
  <c r="J190" i="7"/>
  <c r="K189" i="6"/>
  <c r="L189" i="6"/>
  <c r="J190" i="6"/>
  <c r="L190" i="7" l="1"/>
  <c r="K190" i="7"/>
  <c r="J191" i="7"/>
  <c r="L190" i="6"/>
  <c r="K190" i="6"/>
  <c r="J191" i="6"/>
  <c r="L191" i="7" l="1"/>
  <c r="K191" i="7"/>
  <c r="J192" i="7"/>
  <c r="K191" i="6"/>
  <c r="L191" i="6"/>
  <c r="J192" i="6"/>
  <c r="L192" i="7" l="1"/>
  <c r="K192" i="7"/>
  <c r="J193" i="7"/>
  <c r="K192" i="6"/>
  <c r="L192" i="6"/>
  <c r="J193" i="6"/>
  <c r="K193" i="7" l="1"/>
  <c r="J194" i="7"/>
  <c r="L193" i="7"/>
  <c r="K193" i="6"/>
  <c r="L193" i="6"/>
  <c r="J194" i="6"/>
  <c r="J195" i="7" l="1"/>
  <c r="L194" i="7"/>
  <c r="K194" i="7"/>
  <c r="L194" i="6"/>
  <c r="K194" i="6"/>
  <c r="J195" i="6"/>
  <c r="K195" i="7" l="1"/>
  <c r="L195" i="7"/>
  <c r="J196" i="7"/>
  <c r="L195" i="6"/>
  <c r="K195" i="6"/>
  <c r="J196" i="6"/>
  <c r="K196" i="7" l="1"/>
  <c r="L196" i="7"/>
  <c r="J198" i="7"/>
  <c r="L196" i="6"/>
  <c r="K196" i="6"/>
  <c r="J198" i="6"/>
  <c r="L198" i="7" l="1"/>
  <c r="K198" i="7"/>
  <c r="J199" i="7"/>
  <c r="L198" i="6"/>
  <c r="K198" i="6"/>
  <c r="J199" i="6"/>
  <c r="L199" i="7" l="1"/>
  <c r="J200" i="7"/>
  <c r="K199" i="7"/>
  <c r="K199" i="6"/>
  <c r="L199" i="6"/>
  <c r="J200" i="6"/>
  <c r="L200" i="7" l="1"/>
  <c r="K200" i="7"/>
  <c r="J201" i="7"/>
  <c r="K200" i="6"/>
  <c r="L200" i="6"/>
  <c r="J201" i="6"/>
  <c r="L201" i="7" l="1"/>
  <c r="K201" i="7"/>
  <c r="J202" i="7"/>
  <c r="L201" i="6"/>
  <c r="K201" i="6"/>
  <c r="J202" i="6"/>
  <c r="L202" i="7" l="1"/>
  <c r="K202" i="7"/>
  <c r="J203" i="7"/>
  <c r="L202" i="6"/>
  <c r="K202" i="6"/>
  <c r="J203" i="6"/>
  <c r="L203" i="7" l="1"/>
  <c r="J204" i="7"/>
  <c r="K203" i="7"/>
  <c r="L203" i="6"/>
  <c r="K203" i="6"/>
  <c r="J204" i="6"/>
  <c r="L204" i="7" l="1"/>
  <c r="J205" i="7"/>
  <c r="K204" i="7"/>
  <c r="L204" i="6"/>
  <c r="K204" i="6"/>
  <c r="J205" i="6"/>
  <c r="L205" i="7" l="1"/>
  <c r="J206" i="7"/>
  <c r="K205" i="7"/>
  <c r="L205" i="6"/>
  <c r="K205" i="6"/>
  <c r="J206" i="6"/>
  <c r="K206" i="7" l="1"/>
  <c r="L206" i="7"/>
  <c r="J207" i="7"/>
  <c r="L206" i="6"/>
  <c r="K206" i="6"/>
  <c r="J207" i="6"/>
  <c r="L207" i="7" l="1"/>
  <c r="K207" i="7"/>
  <c r="J208" i="7"/>
  <c r="L207" i="6"/>
  <c r="K207" i="6"/>
  <c r="J208" i="6"/>
  <c r="L208" i="7" l="1"/>
  <c r="K208" i="7"/>
  <c r="J209" i="7"/>
  <c r="L208" i="6"/>
  <c r="K208" i="6"/>
  <c r="J209" i="6"/>
  <c r="L209" i="7" l="1"/>
  <c r="K209" i="7"/>
  <c r="J210" i="7"/>
  <c r="L209" i="6"/>
  <c r="K209" i="6"/>
  <c r="J210" i="6"/>
  <c r="L210" i="7" l="1"/>
  <c r="K210" i="7"/>
  <c r="J211" i="7"/>
  <c r="L210" i="6"/>
  <c r="K210" i="6"/>
  <c r="J211" i="6"/>
  <c r="L211" i="7" l="1"/>
  <c r="K211" i="7"/>
  <c r="J212" i="7"/>
  <c r="L211" i="6"/>
  <c r="K211" i="6"/>
  <c r="J212" i="6"/>
  <c r="L212" i="7" l="1"/>
  <c r="K212" i="7"/>
  <c r="J213" i="7"/>
  <c r="L212" i="6"/>
  <c r="K212" i="6"/>
  <c r="J213" i="6"/>
  <c r="L213" i="7" l="1"/>
  <c r="K213" i="7"/>
  <c r="J214" i="7"/>
  <c r="L213" i="6"/>
  <c r="K213" i="6"/>
  <c r="J214" i="6"/>
  <c r="K214" i="7" l="1"/>
  <c r="L214" i="7"/>
  <c r="J215" i="7"/>
  <c r="L214" i="6"/>
  <c r="K214" i="6"/>
  <c r="J215" i="6"/>
  <c r="L215" i="7" l="1"/>
  <c r="J216" i="7"/>
  <c r="K215" i="7"/>
  <c r="L215" i="6"/>
  <c r="K215" i="6"/>
  <c r="J216" i="6"/>
  <c r="L216" i="7" l="1"/>
  <c r="J217" i="7"/>
  <c r="K216" i="7"/>
  <c r="L216" i="6"/>
  <c r="K216" i="6"/>
  <c r="J217" i="6"/>
  <c r="L217" i="7" l="1"/>
  <c r="K217" i="7"/>
  <c r="J218" i="7"/>
  <c r="L217" i="6"/>
  <c r="K217" i="6"/>
  <c r="J218" i="6"/>
  <c r="L218" i="7" l="1"/>
  <c r="K218" i="7"/>
  <c r="J219" i="7"/>
  <c r="L218" i="6"/>
  <c r="K218" i="6"/>
  <c r="J219" i="6"/>
  <c r="L219" i="7" l="1"/>
  <c r="K219" i="7"/>
  <c r="J220" i="7"/>
  <c r="L219" i="6"/>
  <c r="K219" i="6"/>
  <c r="J220" i="6"/>
  <c r="L220" i="7" l="1"/>
  <c r="K220" i="7"/>
  <c r="J221" i="7"/>
  <c r="L220" i="6"/>
  <c r="K220" i="6"/>
  <c r="J221" i="6"/>
  <c r="L221" i="7" l="1"/>
  <c r="K221" i="7"/>
  <c r="J222" i="7"/>
  <c r="L221" i="6"/>
  <c r="K221" i="6"/>
  <c r="J222" i="6"/>
  <c r="K222" i="7" l="1"/>
  <c r="L222" i="7"/>
  <c r="J223" i="7"/>
  <c r="L222" i="6"/>
  <c r="K222" i="6"/>
  <c r="J223" i="6"/>
  <c r="L223" i="7" l="1"/>
  <c r="K223" i="7"/>
  <c r="J224" i="7"/>
  <c r="L223" i="6"/>
  <c r="K223" i="6"/>
  <c r="J224" i="6"/>
  <c r="L224" i="7" l="1"/>
  <c r="K224" i="7"/>
  <c r="J225" i="7"/>
  <c r="L224" i="6"/>
  <c r="K224" i="6"/>
  <c r="J225" i="6"/>
  <c r="L225" i="7" l="1"/>
  <c r="K225" i="7"/>
  <c r="J226" i="7"/>
  <c r="L225" i="6"/>
  <c r="K225" i="6"/>
  <c r="J226" i="6"/>
  <c r="L226" i="7" l="1"/>
  <c r="J227" i="7"/>
  <c r="K226" i="7"/>
  <c r="L226" i="6"/>
  <c r="K226" i="6"/>
  <c r="J227" i="6"/>
  <c r="L227" i="7" l="1"/>
  <c r="K227" i="7"/>
  <c r="J228" i="7"/>
  <c r="L227" i="6"/>
  <c r="K227" i="6"/>
  <c r="J228" i="6"/>
  <c r="L228" i="7" l="1"/>
  <c r="K228" i="7"/>
  <c r="J229" i="7"/>
  <c r="L228" i="6"/>
  <c r="K228" i="6"/>
  <c r="J229" i="6"/>
  <c r="L229" i="7" l="1"/>
  <c r="K229" i="7"/>
  <c r="J230" i="7"/>
  <c r="L229" i="6"/>
  <c r="K229" i="6"/>
  <c r="J230" i="6"/>
  <c r="K230" i="7" l="1"/>
  <c r="J231" i="7"/>
  <c r="L230" i="7"/>
  <c r="L230" i="6"/>
  <c r="K230" i="6"/>
  <c r="J231" i="6"/>
  <c r="L231" i="7" l="1"/>
  <c r="K231" i="7"/>
  <c r="J232" i="7"/>
  <c r="L231" i="6"/>
  <c r="K231" i="6"/>
  <c r="J232" i="6"/>
  <c r="L232" i="7" l="1"/>
  <c r="K232" i="7"/>
  <c r="J233" i="7"/>
  <c r="L232" i="6"/>
  <c r="K232" i="6"/>
  <c r="J233" i="6"/>
  <c r="L233" i="7" l="1"/>
  <c r="K233" i="7"/>
  <c r="G34" i="7" s="1"/>
  <c r="L233" i="6"/>
  <c r="K233" i="6"/>
  <c r="G34" i="6" s="1"/>
  <c r="G37" i="7" l="1"/>
  <c r="G32" i="7"/>
  <c r="G37" i="6"/>
  <c r="G32" i="6"/>
  <c r="G40" i="6" l="1"/>
  <c r="G40" i="7"/>
  <c r="G11" i="5"/>
  <c r="G210" i="5" l="1"/>
  <c r="H210" i="5" s="1"/>
  <c r="I210" i="5" s="1"/>
  <c r="G198" i="5"/>
  <c r="H198" i="5" s="1"/>
  <c r="I198" i="5" s="1"/>
  <c r="G185" i="5"/>
  <c r="H185" i="5" s="1"/>
  <c r="I185" i="5" s="1"/>
  <c r="G165" i="5"/>
  <c r="H165" i="5" s="1"/>
  <c r="I165" i="5" s="1"/>
  <c r="G153" i="5"/>
  <c r="H153" i="5" s="1"/>
  <c r="I153" i="5" s="1"/>
  <c r="G141" i="5"/>
  <c r="H141" i="5" s="1"/>
  <c r="I141" i="5" s="1"/>
  <c r="G123" i="5"/>
  <c r="H123" i="5" s="1"/>
  <c r="I123" i="5" s="1"/>
  <c r="G106" i="5"/>
  <c r="H106" i="5" s="1"/>
  <c r="I106" i="5" s="1"/>
  <c r="G90" i="5"/>
  <c r="H90" i="5" s="1"/>
  <c r="I90" i="5" s="1"/>
  <c r="G75" i="5"/>
  <c r="H75" i="5" s="1"/>
  <c r="I75" i="5" s="1"/>
  <c r="G61" i="5"/>
  <c r="H61" i="5" s="1"/>
  <c r="I61" i="5" s="1"/>
  <c r="G45" i="5"/>
  <c r="H45" i="5" s="1"/>
  <c r="I45" i="5" s="1"/>
  <c r="G34" i="5"/>
  <c r="G215" i="5"/>
  <c r="H215" i="5" s="1"/>
  <c r="I215" i="5" s="1"/>
  <c r="G211" i="5"/>
  <c r="H211" i="5" s="1"/>
  <c r="I211" i="5" s="1"/>
  <c r="G178" i="5"/>
  <c r="H178" i="5" s="1"/>
  <c r="I178" i="5" s="1"/>
  <c r="G160" i="5"/>
  <c r="H160" i="5" s="1"/>
  <c r="I160" i="5" s="1"/>
  <c r="G149" i="5"/>
  <c r="H149" i="5" s="1"/>
  <c r="I149" i="5" s="1"/>
  <c r="G134" i="5"/>
  <c r="H134" i="5" s="1"/>
  <c r="I134" i="5" s="1"/>
  <c r="G118" i="5"/>
  <c r="H118" i="5" s="1"/>
  <c r="I118" i="5" s="1"/>
  <c r="G101" i="5"/>
  <c r="H101" i="5" s="1"/>
  <c r="I101" i="5" s="1"/>
  <c r="G87" i="5"/>
  <c r="H87" i="5" s="1"/>
  <c r="I87" i="5" s="1"/>
  <c r="G70" i="5"/>
  <c r="H70" i="5" s="1"/>
  <c r="I70" i="5" s="1"/>
  <c r="G58" i="5"/>
  <c r="H58" i="5" s="1"/>
  <c r="I58" i="5" s="1"/>
  <c r="G42" i="5"/>
  <c r="H42" i="5" s="1"/>
  <c r="I42" i="5" s="1"/>
  <c r="G196" i="5"/>
  <c r="H196" i="5" s="1"/>
  <c r="I196" i="5" s="1"/>
  <c r="G174" i="5"/>
  <c r="H174" i="5" s="1"/>
  <c r="I174" i="5" s="1"/>
  <c r="G158" i="5"/>
  <c r="H158" i="5" s="1"/>
  <c r="I158" i="5" s="1"/>
  <c r="G146" i="5"/>
  <c r="H146" i="5" s="1"/>
  <c r="I146" i="5" s="1"/>
  <c r="G131" i="5"/>
  <c r="H131" i="5" s="1"/>
  <c r="I131" i="5" s="1"/>
  <c r="G114" i="5"/>
  <c r="H114" i="5" s="1"/>
  <c r="I114" i="5" s="1"/>
  <c r="G98" i="5"/>
  <c r="H98" i="5" s="1"/>
  <c r="I98" i="5" s="1"/>
  <c r="G81" i="5"/>
  <c r="H81" i="5" s="1"/>
  <c r="I81" i="5" s="1"/>
  <c r="G68" i="5"/>
  <c r="H68" i="5" s="1"/>
  <c r="I68" i="5" s="1"/>
  <c r="G53" i="5"/>
  <c r="H53" i="5" s="1"/>
  <c r="I53" i="5" s="1"/>
  <c r="G38" i="5"/>
  <c r="H37" i="5" s="1"/>
  <c r="I37" i="5" s="1"/>
  <c r="G195" i="5"/>
  <c r="H195" i="5" s="1"/>
  <c r="I195" i="5" s="1"/>
  <c r="G186" i="5"/>
  <c r="H186" i="5" s="1"/>
  <c r="I186" i="5" s="1"/>
  <c r="G181" i="5"/>
  <c r="H181" i="5" s="1"/>
  <c r="I181" i="5" s="1"/>
  <c r="G159" i="5"/>
  <c r="H159" i="5" s="1"/>
  <c r="I159" i="5" s="1"/>
  <c r="G142" i="5"/>
  <c r="H142" i="5" s="1"/>
  <c r="I142" i="5" s="1"/>
  <c r="G113" i="5"/>
  <c r="H113" i="5" s="1"/>
  <c r="I113" i="5" s="1"/>
  <c r="G89" i="5"/>
  <c r="H89" i="5" s="1"/>
  <c r="I89" i="5" s="1"/>
  <c r="G64" i="5"/>
  <c r="H64" i="5" s="1"/>
  <c r="I64" i="5" s="1"/>
  <c r="G41" i="5"/>
  <c r="H41" i="5" s="1"/>
  <c r="I41" i="5" s="1"/>
  <c r="G199" i="5"/>
  <c r="H199" i="5" s="1"/>
  <c r="I199" i="5" s="1"/>
  <c r="G157" i="5"/>
  <c r="H157" i="5" s="1"/>
  <c r="I157" i="5" s="1"/>
  <c r="G139" i="5"/>
  <c r="H139" i="5" s="1"/>
  <c r="I139" i="5" s="1"/>
  <c r="G109" i="5"/>
  <c r="H109" i="5" s="1"/>
  <c r="I109" i="5" s="1"/>
  <c r="G86" i="5"/>
  <c r="H86" i="5" s="1"/>
  <c r="I86" i="5" s="1"/>
  <c r="G62" i="5"/>
  <c r="H62" i="5" s="1"/>
  <c r="I62" i="5" s="1"/>
  <c r="G37" i="5"/>
  <c r="G214" i="5"/>
  <c r="H214" i="5" s="1"/>
  <c r="I214" i="5" s="1"/>
  <c r="G204" i="5"/>
  <c r="H204" i="5" s="1"/>
  <c r="I204" i="5" s="1"/>
  <c r="G156" i="5"/>
  <c r="H156" i="5" s="1"/>
  <c r="I156" i="5" s="1"/>
  <c r="G133" i="5"/>
  <c r="H133" i="5" s="1"/>
  <c r="I133" i="5" s="1"/>
  <c r="G107" i="5"/>
  <c r="H107" i="5" s="1"/>
  <c r="I107" i="5" s="1"/>
  <c r="G79" i="5"/>
  <c r="H79" i="5" s="1"/>
  <c r="I79" i="5" s="1"/>
  <c r="G60" i="5"/>
  <c r="H60" i="5" s="1"/>
  <c r="I60" i="5" s="1"/>
  <c r="G36" i="5"/>
  <c r="H36" i="5" s="1"/>
  <c r="I36" i="5" s="1"/>
  <c r="G209" i="5"/>
  <c r="H209" i="5" s="1"/>
  <c r="I209" i="5" s="1"/>
  <c r="G193" i="5"/>
  <c r="H193" i="5" s="1"/>
  <c r="I193" i="5" s="1"/>
  <c r="G188" i="5"/>
  <c r="H188" i="5" s="1"/>
  <c r="I188" i="5" s="1"/>
  <c r="G175" i="5"/>
  <c r="H175" i="5" s="1"/>
  <c r="I175" i="5" s="1"/>
  <c r="G154" i="5"/>
  <c r="H154" i="5" s="1"/>
  <c r="I154" i="5" s="1"/>
  <c r="G130" i="5"/>
  <c r="H130" i="5" s="1"/>
  <c r="I130" i="5" s="1"/>
  <c r="G103" i="5"/>
  <c r="H103" i="5" s="1"/>
  <c r="I103" i="5" s="1"/>
  <c r="G78" i="5"/>
  <c r="H78" i="5" s="1"/>
  <c r="I78" i="5" s="1"/>
  <c r="G54" i="5"/>
  <c r="H54" i="5" s="1"/>
  <c r="I54" i="5" s="1"/>
  <c r="G183" i="5"/>
  <c r="H183" i="5" s="1"/>
  <c r="I183" i="5" s="1"/>
  <c r="G173" i="5"/>
  <c r="H173" i="5" s="1"/>
  <c r="I173" i="5" s="1"/>
  <c r="G152" i="5"/>
  <c r="H152" i="5" s="1"/>
  <c r="I152" i="5" s="1"/>
  <c r="G127" i="5"/>
  <c r="H127" i="5" s="1"/>
  <c r="I127" i="5" s="1"/>
  <c r="G99" i="5"/>
  <c r="H99" i="5" s="1"/>
  <c r="I99" i="5" s="1"/>
  <c r="G77" i="5"/>
  <c r="H77" i="5" s="1"/>
  <c r="I77" i="5" s="1"/>
  <c r="G52" i="5"/>
  <c r="H52" i="5" s="1"/>
  <c r="I52" i="5" s="1"/>
  <c r="G202" i="5"/>
  <c r="H202" i="5" s="1"/>
  <c r="I202" i="5" s="1"/>
  <c r="G187" i="5"/>
  <c r="H187" i="5" s="1"/>
  <c r="I187" i="5" s="1"/>
  <c r="G171" i="5"/>
  <c r="H171" i="5" s="1"/>
  <c r="I171" i="5" s="1"/>
  <c r="G148" i="5"/>
  <c r="H148" i="5" s="1"/>
  <c r="I148" i="5" s="1"/>
  <c r="G125" i="5"/>
  <c r="H125" i="5" s="1"/>
  <c r="I125" i="5" s="1"/>
  <c r="G97" i="5"/>
  <c r="H97" i="5" s="1"/>
  <c r="I97" i="5" s="1"/>
  <c r="G71" i="5"/>
  <c r="H71" i="5" s="1"/>
  <c r="I71" i="5" s="1"/>
  <c r="G50" i="5"/>
  <c r="H50" i="5" s="1"/>
  <c r="I50" i="5" s="1"/>
  <c r="G166" i="5"/>
  <c r="H166" i="5" s="1"/>
  <c r="I166" i="5" s="1"/>
  <c r="G69" i="5"/>
  <c r="H69" i="5" s="1"/>
  <c r="I69" i="5" s="1"/>
  <c r="G162" i="5"/>
  <c r="H162" i="5" s="1"/>
  <c r="I162" i="5" s="1"/>
  <c r="G66" i="5"/>
  <c r="H66" i="5" s="1"/>
  <c r="I66" i="5" s="1"/>
  <c r="G145" i="5"/>
  <c r="H145" i="5" s="1"/>
  <c r="I145" i="5" s="1"/>
  <c r="G46" i="5"/>
  <c r="H46" i="5" s="1"/>
  <c r="I46" i="5" s="1"/>
  <c r="G143" i="5"/>
  <c r="H143" i="5" s="1"/>
  <c r="I143" i="5" s="1"/>
  <c r="G44" i="5"/>
  <c r="H44" i="5" s="1"/>
  <c r="I44" i="5" s="1"/>
  <c r="G122" i="5"/>
  <c r="H122" i="5" s="1"/>
  <c r="I122" i="5" s="1"/>
  <c r="G117" i="5"/>
  <c r="H117" i="5" s="1"/>
  <c r="I117" i="5" s="1"/>
  <c r="G95" i="5"/>
  <c r="H95" i="5" s="1"/>
  <c r="I95" i="5" s="1"/>
  <c r="G91" i="5"/>
  <c r="H91" i="5" s="1"/>
  <c r="I91" i="5" s="1"/>
  <c r="G102" i="5"/>
  <c r="H102" i="5" s="1"/>
  <c r="I102" i="5" s="1"/>
  <c r="G213" i="5"/>
  <c r="H213" i="5" s="1"/>
  <c r="I213" i="5" s="1"/>
  <c r="G138" i="5"/>
  <c r="H138" i="5" s="1"/>
  <c r="I138" i="5" s="1"/>
  <c r="G203" i="5"/>
  <c r="H203" i="5" s="1"/>
  <c r="I203" i="5" s="1"/>
  <c r="G136" i="5"/>
  <c r="H136" i="5" s="1"/>
  <c r="I136" i="5" s="1"/>
  <c r="G104" i="5"/>
  <c r="H104" i="5" s="1"/>
  <c r="I104" i="5" s="1"/>
  <c r="G72" i="5"/>
  <c r="H72" i="5" s="1"/>
  <c r="I72" i="5" s="1"/>
  <c r="G63" i="5"/>
  <c r="H63" i="5" s="1"/>
  <c r="I63" i="5" s="1"/>
  <c r="G137" i="5"/>
  <c r="H137" i="5" s="1"/>
  <c r="I137" i="5" s="1"/>
  <c r="G110" i="5"/>
  <c r="H110" i="5" s="1"/>
  <c r="I110" i="5" s="1"/>
  <c r="G49" i="5"/>
  <c r="H49" i="5" s="1"/>
  <c r="I49" i="5" s="1"/>
  <c r="G147" i="5"/>
  <c r="H147" i="5" s="1"/>
  <c r="I147" i="5" s="1"/>
  <c r="G208" i="5"/>
  <c r="H208" i="5" s="1"/>
  <c r="I208" i="5" s="1"/>
  <c r="G189" i="5"/>
  <c r="H189" i="5" s="1"/>
  <c r="I189" i="5" s="1"/>
  <c r="G132" i="5"/>
  <c r="H132" i="5" s="1"/>
  <c r="I132" i="5" s="1"/>
  <c r="G100" i="5"/>
  <c r="H100" i="5" s="1"/>
  <c r="I100" i="5" s="1"/>
  <c r="G35" i="5"/>
  <c r="H35" i="5" s="1"/>
  <c r="I35" i="5" s="1"/>
  <c r="J35" i="5" s="1"/>
  <c r="K35" i="5" s="1"/>
  <c r="G67" i="5"/>
  <c r="H67" i="5" s="1"/>
  <c r="I67" i="5" s="1"/>
  <c r="G167" i="5"/>
  <c r="H167" i="5" s="1"/>
  <c r="I167" i="5" s="1"/>
  <c r="G74" i="5"/>
  <c r="H74" i="5" s="1"/>
  <c r="I74" i="5" s="1"/>
  <c r="G121" i="5"/>
  <c r="H121" i="5" s="1"/>
  <c r="I121" i="5" s="1"/>
  <c r="G212" i="5"/>
  <c r="H212" i="5" s="1"/>
  <c r="I212" i="5" s="1"/>
  <c r="G80" i="5"/>
  <c r="H80" i="5" s="1"/>
  <c r="I80" i="5" s="1"/>
  <c r="G205" i="5"/>
  <c r="H205" i="5" s="1"/>
  <c r="I205" i="5" s="1"/>
  <c r="G129" i="5"/>
  <c r="H129" i="5" s="1"/>
  <c r="I129" i="5" s="1"/>
  <c r="G207" i="5"/>
  <c r="H207" i="5" s="1"/>
  <c r="I207" i="5" s="1"/>
  <c r="G76" i="5"/>
  <c r="H76" i="5" s="1"/>
  <c r="I76" i="5" s="1"/>
  <c r="G206" i="5"/>
  <c r="H206" i="5" s="1"/>
  <c r="I206" i="5" s="1"/>
  <c r="G40" i="5"/>
  <c r="H40" i="5" s="1"/>
  <c r="I40" i="5" s="1"/>
  <c r="G119" i="5"/>
  <c r="H119" i="5" s="1"/>
  <c r="I119" i="5" s="1"/>
  <c r="G57" i="5"/>
  <c r="H57" i="5" s="1"/>
  <c r="I57" i="5" s="1"/>
  <c r="G155" i="5"/>
  <c r="H155" i="5" s="1"/>
  <c r="I155" i="5" s="1"/>
  <c r="G200" i="5"/>
  <c r="H200" i="5" s="1"/>
  <c r="I200" i="5" s="1"/>
  <c r="G172" i="5"/>
  <c r="H172" i="5" s="1"/>
  <c r="I172" i="5" s="1"/>
  <c r="G128" i="5"/>
  <c r="H128" i="5" s="1"/>
  <c r="I128" i="5" s="1"/>
  <c r="G96" i="5"/>
  <c r="H96" i="5" s="1"/>
  <c r="I96" i="5" s="1"/>
  <c r="G39" i="5"/>
  <c r="G73" i="5"/>
  <c r="H73" i="5" s="1"/>
  <c r="I73" i="5" s="1"/>
  <c r="G168" i="5"/>
  <c r="H168" i="5" s="1"/>
  <c r="I168" i="5" s="1"/>
  <c r="G48" i="5"/>
  <c r="H48" i="5" s="1"/>
  <c r="I48" i="5" s="1"/>
  <c r="G135" i="5"/>
  <c r="H135" i="5" s="1"/>
  <c r="I135" i="5" s="1"/>
  <c r="G85" i="5"/>
  <c r="H85" i="5" s="1"/>
  <c r="I85" i="5" s="1"/>
  <c r="G164" i="5"/>
  <c r="H164" i="5" s="1"/>
  <c r="I164" i="5" s="1"/>
  <c r="G192" i="5"/>
  <c r="H192" i="5" s="1"/>
  <c r="I192" i="5" s="1"/>
  <c r="G161" i="5"/>
  <c r="H161" i="5" s="1"/>
  <c r="I161" i="5" s="1"/>
  <c r="G124" i="5"/>
  <c r="H124" i="5" s="1"/>
  <c r="I124" i="5" s="1"/>
  <c r="G92" i="5"/>
  <c r="H92" i="5" s="1"/>
  <c r="I92" i="5" s="1"/>
  <c r="G43" i="5"/>
  <c r="H43" i="5" s="1"/>
  <c r="I43" i="5" s="1"/>
  <c r="G83" i="5"/>
  <c r="H83" i="5" s="1"/>
  <c r="I83" i="5" s="1"/>
  <c r="G169" i="5"/>
  <c r="H169" i="5" s="1"/>
  <c r="I169" i="5" s="1"/>
  <c r="G180" i="5"/>
  <c r="H180" i="5" s="1"/>
  <c r="I180" i="5" s="1"/>
  <c r="G116" i="5"/>
  <c r="H116" i="5" s="1"/>
  <c r="I116" i="5" s="1"/>
  <c r="G84" i="5"/>
  <c r="H84" i="5" s="1"/>
  <c r="I84" i="5" s="1"/>
  <c r="G51" i="5"/>
  <c r="H51" i="5" s="1"/>
  <c r="I51" i="5" s="1"/>
  <c r="G191" i="5"/>
  <c r="H191" i="5" s="1"/>
  <c r="I191" i="5" s="1"/>
  <c r="G182" i="5"/>
  <c r="H182" i="5" s="1"/>
  <c r="I182" i="5" s="1"/>
  <c r="G112" i="5"/>
  <c r="H112" i="5" s="1"/>
  <c r="I112" i="5" s="1"/>
  <c r="G115" i="5"/>
  <c r="H115" i="5" s="1"/>
  <c r="I115" i="5" s="1"/>
  <c r="G82" i="5"/>
  <c r="H82" i="5" s="1"/>
  <c r="I82" i="5" s="1"/>
  <c r="G197" i="5"/>
  <c r="H197" i="5" s="1"/>
  <c r="I197" i="5" s="1"/>
  <c r="G201" i="5"/>
  <c r="H201" i="5" s="1"/>
  <c r="I201" i="5" s="1"/>
  <c r="G140" i="5"/>
  <c r="H140" i="5" s="1"/>
  <c r="I140" i="5" s="1"/>
  <c r="G59" i="5"/>
  <c r="H59" i="5" s="1"/>
  <c r="I59" i="5" s="1"/>
  <c r="G56" i="5"/>
  <c r="H56" i="5" s="1"/>
  <c r="I56" i="5" s="1"/>
  <c r="G163" i="5"/>
  <c r="H163" i="5" s="1"/>
  <c r="I163" i="5" s="1"/>
  <c r="G93" i="5"/>
  <c r="H93" i="5" s="1"/>
  <c r="I93" i="5" s="1"/>
  <c r="G177" i="5"/>
  <c r="H177" i="5" s="1"/>
  <c r="I177" i="5" s="1"/>
  <c r="G184" i="5"/>
  <c r="H184" i="5" s="1"/>
  <c r="I184" i="5" s="1"/>
  <c r="G151" i="5"/>
  <c r="H151" i="5" s="1"/>
  <c r="I151" i="5" s="1"/>
  <c r="G120" i="5"/>
  <c r="H120" i="5" s="1"/>
  <c r="I120" i="5" s="1"/>
  <c r="G88" i="5"/>
  <c r="H88" i="5" s="1"/>
  <c r="I88" i="5" s="1"/>
  <c r="G47" i="5"/>
  <c r="H47" i="5" s="1"/>
  <c r="I47" i="5" s="1"/>
  <c r="G94" i="5"/>
  <c r="H94" i="5" s="1"/>
  <c r="I94" i="5" s="1"/>
  <c r="G170" i="5"/>
  <c r="H170" i="5" s="1"/>
  <c r="I170" i="5" s="1"/>
  <c r="G65" i="5"/>
  <c r="H65" i="5" s="1"/>
  <c r="I65" i="5" s="1"/>
  <c r="G176" i="5"/>
  <c r="H176" i="5" s="1"/>
  <c r="I176" i="5" s="1"/>
  <c r="G111" i="5"/>
  <c r="H111" i="5" s="1"/>
  <c r="I111" i="5" s="1"/>
  <c r="G190" i="5"/>
  <c r="H190" i="5" s="1"/>
  <c r="I190" i="5" s="1"/>
  <c r="G150" i="5"/>
  <c r="H150" i="5" s="1"/>
  <c r="I150" i="5" s="1"/>
  <c r="G105" i="5"/>
  <c r="H105" i="5" s="1"/>
  <c r="I105" i="5" s="1"/>
  <c r="G194" i="5"/>
  <c r="H194" i="5" s="1"/>
  <c r="I194" i="5" s="1"/>
  <c r="G144" i="5"/>
  <c r="H144" i="5" s="1"/>
  <c r="I144" i="5" s="1"/>
  <c r="G55" i="5"/>
  <c r="H55" i="5" s="1"/>
  <c r="I55" i="5" s="1"/>
  <c r="G108" i="5"/>
  <c r="H108" i="5" s="1"/>
  <c r="I108" i="5" s="1"/>
  <c r="G126" i="5"/>
  <c r="H126" i="5" s="1"/>
  <c r="I126" i="5" s="1"/>
  <c r="G7" i="4"/>
  <c r="G5" i="4"/>
  <c r="B126" i="4" s="1"/>
  <c r="C126" i="4" s="1"/>
  <c r="B224" i="4"/>
  <c r="C224" i="4" s="1"/>
  <c r="B223" i="4"/>
  <c r="C223" i="4" s="1"/>
  <c r="B222" i="4"/>
  <c r="C222" i="4" s="1"/>
  <c r="B221" i="4"/>
  <c r="C221" i="4" s="1"/>
  <c r="B220" i="4"/>
  <c r="C220" i="4" s="1"/>
  <c r="B219" i="4"/>
  <c r="C219" i="4" s="1"/>
  <c r="B218" i="4"/>
  <c r="C218" i="4" s="1"/>
  <c r="B217" i="4"/>
  <c r="C217" i="4" s="1"/>
  <c r="B216" i="4"/>
  <c r="C216" i="4" s="1"/>
  <c r="B215" i="4"/>
  <c r="C215" i="4" s="1"/>
  <c r="B214" i="4"/>
  <c r="C214" i="4" s="1"/>
  <c r="B213" i="4"/>
  <c r="C213" i="4" s="1"/>
  <c r="C212" i="4"/>
  <c r="B212" i="4"/>
  <c r="C211" i="4"/>
  <c r="B211" i="4"/>
  <c r="B210" i="4"/>
  <c r="C210" i="4" s="1"/>
  <c r="B209" i="4"/>
  <c r="C209" i="4" s="1"/>
  <c r="B208" i="4"/>
  <c r="C208" i="4" s="1"/>
  <c r="B207" i="4"/>
  <c r="C207" i="4" s="1"/>
  <c r="B206" i="4"/>
  <c r="C206" i="4" s="1"/>
  <c r="C205" i="4"/>
  <c r="B205" i="4"/>
  <c r="C204" i="4"/>
  <c r="B204" i="4"/>
  <c r="B203" i="4"/>
  <c r="C203" i="4" s="1"/>
  <c r="C202" i="4"/>
  <c r="B202" i="4"/>
  <c r="B201" i="4"/>
  <c r="C201" i="4" s="1"/>
  <c r="B200" i="4"/>
  <c r="C200" i="4" s="1"/>
  <c r="C199" i="4"/>
  <c r="B199" i="4"/>
  <c r="B198" i="4"/>
  <c r="C198" i="4" s="1"/>
  <c r="C197" i="4"/>
  <c r="B197" i="4"/>
  <c r="C196" i="4"/>
  <c r="B196" i="4"/>
  <c r="B195" i="4"/>
  <c r="C195" i="4" s="1"/>
  <c r="B194" i="4"/>
  <c r="C194" i="4" s="1"/>
  <c r="A194" i="4"/>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C193" i="4"/>
  <c r="B193" i="4"/>
  <c r="C192" i="4"/>
  <c r="C191" i="4"/>
  <c r="A191" i="4"/>
  <c r="A192" i="4" s="1"/>
  <c r="A193" i="4" s="1"/>
  <c r="C190" i="4"/>
  <c r="C189" i="4"/>
  <c r="K43" i="4"/>
  <c r="C43" i="4"/>
  <c r="G35" i="4"/>
  <c r="L43" i="4" s="1"/>
  <c r="G13" i="2"/>
  <c r="G7" i="2"/>
  <c r="G5" i="2"/>
  <c r="B89" i="2" s="1"/>
  <c r="C89" i="2" s="1"/>
  <c r="B572" i="2"/>
  <c r="C572" i="2" s="1"/>
  <c r="B571" i="2"/>
  <c r="C571" i="2" s="1"/>
  <c r="B570" i="2"/>
  <c r="C570" i="2" s="1"/>
  <c r="B569" i="2"/>
  <c r="C569" i="2" s="1"/>
  <c r="B568" i="2"/>
  <c r="C568" i="2" s="1"/>
  <c r="C567" i="2"/>
  <c r="B567" i="2"/>
  <c r="B566" i="2"/>
  <c r="C566" i="2" s="1"/>
  <c r="C565" i="2"/>
  <c r="B565" i="2"/>
  <c r="C564" i="2"/>
  <c r="B564" i="2"/>
  <c r="C563" i="2"/>
  <c r="B563" i="2"/>
  <c r="B562" i="2"/>
  <c r="C562" i="2" s="1"/>
  <c r="B561" i="2"/>
  <c r="C561" i="2" s="1"/>
  <c r="B560" i="2"/>
  <c r="C560" i="2" s="1"/>
  <c r="B559" i="2"/>
  <c r="C559" i="2" s="1"/>
  <c r="B558" i="2"/>
  <c r="C558" i="2" s="1"/>
  <c r="C557" i="2"/>
  <c r="B557" i="2"/>
  <c r="C556" i="2"/>
  <c r="B556" i="2"/>
  <c r="B555" i="2"/>
  <c r="C555" i="2" s="1"/>
  <c r="B554" i="2"/>
  <c r="C554" i="2" s="1"/>
  <c r="B553" i="2"/>
  <c r="C553" i="2" s="1"/>
  <c r="B552" i="2"/>
  <c r="C552" i="2" s="1"/>
  <c r="B551" i="2"/>
  <c r="C551" i="2" s="1"/>
  <c r="B550" i="2"/>
  <c r="C550" i="2" s="1"/>
  <c r="C549" i="2"/>
  <c r="B549" i="2"/>
  <c r="C548" i="2"/>
  <c r="B548" i="2"/>
  <c r="C547" i="2"/>
  <c r="B547" i="2"/>
  <c r="B546" i="2"/>
  <c r="C546" i="2" s="1"/>
  <c r="B545" i="2"/>
  <c r="C545" i="2" s="1"/>
  <c r="B544" i="2"/>
  <c r="C544" i="2" s="1"/>
  <c r="B543" i="2"/>
  <c r="C543" i="2" s="1"/>
  <c r="B542" i="2"/>
  <c r="C542" i="2" s="1"/>
  <c r="B541" i="2"/>
  <c r="C541" i="2" s="1"/>
  <c r="C540" i="2"/>
  <c r="B540" i="2"/>
  <c r="B539" i="2"/>
  <c r="C539" i="2" s="1"/>
  <c r="B538" i="2"/>
  <c r="C538" i="2" s="1"/>
  <c r="B537" i="2"/>
  <c r="C537" i="2" s="1"/>
  <c r="C536" i="2"/>
  <c r="B536" i="2"/>
  <c r="C535" i="2"/>
  <c r="B535" i="2"/>
  <c r="B534" i="2"/>
  <c r="C534" i="2" s="1"/>
  <c r="C533" i="2"/>
  <c r="B533" i="2"/>
  <c r="B532" i="2"/>
  <c r="C532" i="2" s="1"/>
  <c r="C531" i="2"/>
  <c r="B531" i="2"/>
  <c r="B530" i="2"/>
  <c r="C530" i="2" s="1"/>
  <c r="C529" i="2"/>
  <c r="B529" i="2"/>
  <c r="B528" i="2"/>
  <c r="C528" i="2" s="1"/>
  <c r="B527" i="2"/>
  <c r="C527" i="2" s="1"/>
  <c r="B526" i="2"/>
  <c r="C526" i="2" s="1"/>
  <c r="C525" i="2"/>
  <c r="B525" i="2"/>
  <c r="B524" i="2"/>
  <c r="C524" i="2" s="1"/>
  <c r="C523" i="2"/>
  <c r="B523" i="2"/>
  <c r="B522" i="2"/>
  <c r="C522" i="2" s="1"/>
  <c r="B521" i="2"/>
  <c r="C521" i="2" s="1"/>
  <c r="C520" i="2"/>
  <c r="B520" i="2"/>
  <c r="B519" i="2"/>
  <c r="C519" i="2" s="1"/>
  <c r="B518" i="2"/>
  <c r="C518" i="2" s="1"/>
  <c r="C517" i="2"/>
  <c r="B517" i="2"/>
  <c r="C516" i="2"/>
  <c r="B516" i="2"/>
  <c r="B515" i="2"/>
  <c r="C515" i="2" s="1"/>
  <c r="B514" i="2"/>
  <c r="C514" i="2" s="1"/>
  <c r="B513" i="2"/>
  <c r="C513" i="2" s="1"/>
  <c r="B512" i="2"/>
  <c r="C512" i="2" s="1"/>
  <c r="B511" i="2"/>
  <c r="C511" i="2" s="1"/>
  <c r="C510" i="2"/>
  <c r="B510" i="2"/>
  <c r="C509" i="2"/>
  <c r="B509" i="2"/>
  <c r="B508" i="2"/>
  <c r="C508" i="2" s="1"/>
  <c r="B507" i="2"/>
  <c r="C507" i="2" s="1"/>
  <c r="B506" i="2"/>
  <c r="C506" i="2" s="1"/>
  <c r="B505" i="2"/>
  <c r="C505" i="2" s="1"/>
  <c r="B504" i="2"/>
  <c r="C504" i="2" s="1"/>
  <c r="C503" i="2"/>
  <c r="B503" i="2"/>
  <c r="B502" i="2"/>
  <c r="C502" i="2" s="1"/>
  <c r="B501" i="2"/>
  <c r="C501" i="2" s="1"/>
  <c r="C500" i="2"/>
  <c r="B500" i="2"/>
  <c r="B499" i="2"/>
  <c r="C499" i="2" s="1"/>
  <c r="B498" i="2"/>
  <c r="C498" i="2" s="1"/>
  <c r="B497" i="2"/>
  <c r="C497" i="2" s="1"/>
  <c r="B496" i="2"/>
  <c r="C496" i="2" s="1"/>
  <c r="C495" i="2"/>
  <c r="B495" i="2"/>
  <c r="C494" i="2"/>
  <c r="B494" i="2"/>
  <c r="B493" i="2"/>
  <c r="C493" i="2" s="1"/>
  <c r="B492" i="2"/>
  <c r="C492" i="2" s="1"/>
  <c r="B491" i="2"/>
  <c r="C491" i="2" s="1"/>
  <c r="B490" i="2"/>
  <c r="C490" i="2" s="1"/>
  <c r="B489" i="2"/>
  <c r="C489" i="2" s="1"/>
  <c r="B488" i="2"/>
  <c r="C488" i="2" s="1"/>
  <c r="B487" i="2"/>
  <c r="C487" i="2" s="1"/>
  <c r="B486" i="2"/>
  <c r="C486" i="2" s="1"/>
  <c r="B485" i="2"/>
  <c r="C485" i="2" s="1"/>
  <c r="C483" i="2"/>
  <c r="B483" i="2"/>
  <c r="B482" i="2"/>
  <c r="C482" i="2" s="1"/>
  <c r="B481" i="2"/>
  <c r="C481" i="2" s="1"/>
  <c r="C480" i="2"/>
  <c r="B480" i="2"/>
  <c r="B479" i="2"/>
  <c r="C479" i="2" s="1"/>
  <c r="B478" i="2"/>
  <c r="C478" i="2" s="1"/>
  <c r="B477" i="2"/>
  <c r="C477" i="2" s="1"/>
  <c r="C476" i="2"/>
  <c r="B476" i="2"/>
  <c r="B475" i="2"/>
  <c r="C475" i="2" s="1"/>
  <c r="B474" i="2"/>
  <c r="C474" i="2" s="1"/>
  <c r="C473" i="2"/>
  <c r="B473" i="2"/>
  <c r="B472" i="2"/>
  <c r="C472" i="2" s="1"/>
  <c r="B471" i="2"/>
  <c r="C471" i="2" s="1"/>
  <c r="B470" i="2"/>
  <c r="C470" i="2" s="1"/>
  <c r="B469" i="2"/>
  <c r="C469" i="2" s="1"/>
  <c r="B468" i="2"/>
  <c r="C468" i="2" s="1"/>
  <c r="B467" i="2"/>
  <c r="C467" i="2" s="1"/>
  <c r="C466" i="2"/>
  <c r="B466" i="2"/>
  <c r="C465" i="2"/>
  <c r="B465" i="2"/>
  <c r="B464" i="2"/>
  <c r="C464" i="2" s="1"/>
  <c r="B463" i="2"/>
  <c r="C463" i="2" s="1"/>
  <c r="C462" i="2"/>
  <c r="B462" i="2"/>
  <c r="B461" i="2"/>
  <c r="C461" i="2" s="1"/>
  <c r="C460" i="2"/>
  <c r="B460" i="2"/>
  <c r="C459" i="2"/>
  <c r="B459" i="2"/>
  <c r="C458" i="2"/>
  <c r="B458" i="2"/>
  <c r="B457" i="2"/>
  <c r="C457" i="2" s="1"/>
  <c r="C456" i="2"/>
  <c r="B456" i="2"/>
  <c r="B455" i="2"/>
  <c r="C455" i="2" s="1"/>
  <c r="B454" i="2"/>
  <c r="C454" i="2" s="1"/>
  <c r="B453" i="2"/>
  <c r="C453" i="2" s="1"/>
  <c r="B452" i="2"/>
  <c r="C452" i="2" s="1"/>
  <c r="C451" i="2"/>
  <c r="B451" i="2"/>
  <c r="C450" i="2"/>
  <c r="B450" i="2"/>
  <c r="B449" i="2"/>
  <c r="C449" i="2" s="1"/>
  <c r="C448" i="2"/>
  <c r="B448" i="2"/>
  <c r="B447" i="2"/>
  <c r="C447" i="2" s="1"/>
  <c r="B446" i="2"/>
  <c r="C446" i="2" s="1"/>
  <c r="C445" i="2"/>
  <c r="B445" i="2"/>
  <c r="C444" i="2"/>
  <c r="B444" i="2"/>
  <c r="C443" i="2"/>
  <c r="B443" i="2"/>
  <c r="B442" i="2"/>
  <c r="C442" i="2" s="1"/>
  <c r="C441" i="2"/>
  <c r="B441" i="2"/>
  <c r="B440" i="2"/>
  <c r="C440" i="2" s="1"/>
  <c r="B439" i="2"/>
  <c r="C439" i="2" s="1"/>
  <c r="B438" i="2"/>
  <c r="C438" i="2" s="1"/>
  <c r="B437" i="2"/>
  <c r="C437" i="2" s="1"/>
  <c r="C436" i="2"/>
  <c r="B436" i="2"/>
  <c r="B435" i="2"/>
  <c r="C435" i="2" s="1"/>
  <c r="B434" i="2"/>
  <c r="C434" i="2" s="1"/>
  <c r="B433" i="2"/>
  <c r="C433" i="2" s="1"/>
  <c r="B432" i="2"/>
  <c r="C432" i="2" s="1"/>
  <c r="B431" i="2"/>
  <c r="C431" i="2" s="1"/>
  <c r="B430" i="2"/>
  <c r="C430" i="2" s="1"/>
  <c r="B429" i="2"/>
  <c r="C429" i="2" s="1"/>
  <c r="B428" i="2"/>
  <c r="C428" i="2" s="1"/>
  <c r="C427" i="2"/>
  <c r="B427" i="2"/>
  <c r="B426" i="2"/>
  <c r="C426" i="2" s="1"/>
  <c r="C425" i="2"/>
  <c r="B425" i="2"/>
  <c r="C424" i="2"/>
  <c r="B424" i="2"/>
  <c r="B423" i="2"/>
  <c r="C423" i="2" s="1"/>
  <c r="B422" i="2"/>
  <c r="C422" i="2" s="1"/>
  <c r="B421" i="2"/>
  <c r="C421" i="2" s="1"/>
  <c r="B420" i="2"/>
  <c r="C420" i="2" s="1"/>
  <c r="B419" i="2"/>
  <c r="C419" i="2" s="1"/>
  <c r="B418" i="2"/>
  <c r="C418" i="2" s="1"/>
  <c r="B417" i="2"/>
  <c r="C417" i="2" s="1"/>
  <c r="B416" i="2"/>
  <c r="C416" i="2" s="1"/>
  <c r="C415" i="2"/>
  <c r="B415" i="2"/>
  <c r="C414" i="2"/>
  <c r="B414" i="2"/>
  <c r="B413" i="2"/>
  <c r="C413" i="2" s="1"/>
  <c r="C412" i="2"/>
  <c r="B412" i="2"/>
  <c r="B411" i="2"/>
  <c r="C411" i="2" s="1"/>
  <c r="C410" i="2"/>
  <c r="B410" i="2"/>
  <c r="B409" i="2"/>
  <c r="C409" i="2" s="1"/>
  <c r="C408" i="2"/>
  <c r="B408" i="2"/>
  <c r="B407" i="2"/>
  <c r="C407" i="2" s="1"/>
  <c r="B406" i="2"/>
  <c r="C406" i="2" s="1"/>
  <c r="B405" i="2"/>
  <c r="C405" i="2" s="1"/>
  <c r="B404" i="2"/>
  <c r="C404" i="2" s="1"/>
  <c r="B403" i="2"/>
  <c r="C403" i="2" s="1"/>
  <c r="C402" i="2"/>
  <c r="B402" i="2"/>
  <c r="B401" i="2"/>
  <c r="C401" i="2" s="1"/>
  <c r="C400" i="2"/>
  <c r="B400" i="2"/>
  <c r="C399" i="2"/>
  <c r="B399" i="2"/>
  <c r="B398" i="2"/>
  <c r="C398" i="2" s="1"/>
  <c r="B397" i="2"/>
  <c r="C397" i="2" s="1"/>
  <c r="C396" i="2"/>
  <c r="B396" i="2"/>
  <c r="C395" i="2"/>
  <c r="B395" i="2"/>
  <c r="B394" i="2"/>
  <c r="C394" i="2" s="1"/>
  <c r="B393" i="2"/>
  <c r="C393" i="2" s="1"/>
  <c r="C392" i="2"/>
  <c r="B392" i="2"/>
  <c r="B391" i="2"/>
  <c r="C391" i="2" s="1"/>
  <c r="B390" i="2"/>
  <c r="C390" i="2" s="1"/>
  <c r="B389" i="2"/>
  <c r="C389" i="2" s="1"/>
  <c r="B388" i="2"/>
  <c r="C388" i="2" s="1"/>
  <c r="B387" i="2"/>
  <c r="C387" i="2" s="1"/>
  <c r="B386" i="2"/>
  <c r="C386" i="2" s="1"/>
  <c r="B385" i="2"/>
  <c r="C385" i="2" s="1"/>
  <c r="B384" i="2"/>
  <c r="C384" i="2" s="1"/>
  <c r="B383" i="2"/>
  <c r="C383" i="2" s="1"/>
  <c r="C382" i="2"/>
  <c r="B382" i="2"/>
  <c r="B381" i="2"/>
  <c r="C381" i="2" s="1"/>
  <c r="B380" i="2"/>
  <c r="C380" i="2" s="1"/>
  <c r="B379" i="2"/>
  <c r="C379" i="2" s="1"/>
  <c r="C378" i="2"/>
  <c r="B378" i="2"/>
  <c r="B377" i="2"/>
  <c r="C377" i="2" s="1"/>
  <c r="B376" i="2"/>
  <c r="C376" i="2" s="1"/>
  <c r="B375" i="2"/>
  <c r="C375" i="2" s="1"/>
  <c r="B374" i="2"/>
  <c r="C374" i="2" s="1"/>
  <c r="B373" i="2"/>
  <c r="C373" i="2" s="1"/>
  <c r="C372" i="2"/>
  <c r="B372" i="2"/>
  <c r="B371" i="2"/>
  <c r="C371" i="2" s="1"/>
  <c r="C370" i="2"/>
  <c r="B370" i="2"/>
  <c r="B369" i="2"/>
  <c r="C369" i="2" s="1"/>
  <c r="B368" i="2"/>
  <c r="C368" i="2" s="1"/>
  <c r="C367" i="2"/>
  <c r="B367" i="2"/>
  <c r="C366" i="2"/>
  <c r="B366" i="2"/>
  <c r="B365" i="2"/>
  <c r="C365" i="2" s="1"/>
  <c r="B364" i="2"/>
  <c r="C364" i="2" s="1"/>
  <c r="C363" i="2"/>
  <c r="B363" i="2"/>
  <c r="C362" i="2"/>
  <c r="B362" i="2"/>
  <c r="B361" i="2"/>
  <c r="C361" i="2" s="1"/>
  <c r="B360" i="2"/>
  <c r="C360" i="2" s="1"/>
  <c r="B359" i="2"/>
  <c r="C359" i="2" s="1"/>
  <c r="B358" i="2"/>
  <c r="C358" i="2" s="1"/>
  <c r="B357" i="2"/>
  <c r="C357" i="2" s="1"/>
  <c r="B356" i="2"/>
  <c r="C356" i="2" s="1"/>
  <c r="C355" i="2"/>
  <c r="B355" i="2"/>
  <c r="C354" i="2"/>
  <c r="B354" i="2"/>
  <c r="B353" i="2"/>
  <c r="C353" i="2" s="1"/>
  <c r="B352" i="2"/>
  <c r="C352" i="2" s="1"/>
  <c r="B351" i="2"/>
  <c r="C351" i="2" s="1"/>
  <c r="C350" i="2"/>
  <c r="B350" i="2"/>
  <c r="B349" i="2"/>
  <c r="C349" i="2" s="1"/>
  <c r="C348" i="2"/>
  <c r="B348" i="2"/>
  <c r="B347" i="2"/>
  <c r="C347" i="2" s="1"/>
  <c r="C346" i="2"/>
  <c r="B346" i="2"/>
  <c r="B345" i="2"/>
  <c r="C345" i="2" s="1"/>
  <c r="C344" i="2"/>
  <c r="B344" i="2"/>
  <c r="B343" i="2"/>
  <c r="C343" i="2" s="1"/>
  <c r="B342" i="2"/>
  <c r="C342" i="2" s="1"/>
  <c r="B341" i="2"/>
  <c r="C341" i="2" s="1"/>
  <c r="B340" i="2"/>
  <c r="C340" i="2" s="1"/>
  <c r="B339" i="2"/>
  <c r="C339" i="2" s="1"/>
  <c r="C338" i="2"/>
  <c r="B338" i="2"/>
  <c r="B337" i="2"/>
  <c r="C337" i="2" s="1"/>
  <c r="B336" i="2"/>
  <c r="C336" i="2" s="1"/>
  <c r="B335" i="2"/>
  <c r="C335" i="2" s="1"/>
  <c r="C334" i="2"/>
  <c r="B334" i="2"/>
  <c r="B333" i="2"/>
  <c r="C333" i="2" s="1"/>
  <c r="B332" i="2"/>
  <c r="C332" i="2" s="1"/>
  <c r="B331" i="2"/>
  <c r="C331" i="2" s="1"/>
  <c r="B330" i="2"/>
  <c r="C330" i="2" s="1"/>
  <c r="B329" i="2"/>
  <c r="C329" i="2" s="1"/>
  <c r="B328" i="2"/>
  <c r="C328" i="2" s="1"/>
  <c r="B327" i="2"/>
  <c r="C327" i="2" s="1"/>
  <c r="B326" i="2"/>
  <c r="C326" i="2" s="1"/>
  <c r="B325" i="2"/>
  <c r="C325" i="2" s="1"/>
  <c r="B324" i="2"/>
  <c r="C324" i="2" s="1"/>
  <c r="B323" i="2"/>
  <c r="C323" i="2" s="1"/>
  <c r="B322" i="2"/>
  <c r="C322" i="2" s="1"/>
  <c r="B321" i="2"/>
  <c r="C321" i="2" s="1"/>
  <c r="C320" i="2"/>
  <c r="B320" i="2"/>
  <c r="B319" i="2"/>
  <c r="C319" i="2" s="1"/>
  <c r="B318" i="2"/>
  <c r="C318" i="2" s="1"/>
  <c r="B317" i="2"/>
  <c r="C317" i="2" s="1"/>
  <c r="B316" i="2"/>
  <c r="C316" i="2" s="1"/>
  <c r="C315" i="2"/>
  <c r="B315" i="2"/>
  <c r="C314" i="2"/>
  <c r="B314" i="2"/>
  <c r="B313" i="2"/>
  <c r="C313" i="2" s="1"/>
  <c r="C312" i="2"/>
  <c r="B312" i="2"/>
  <c r="C311" i="2"/>
  <c r="B311" i="2"/>
  <c r="B310" i="2"/>
  <c r="C310" i="2" s="1"/>
  <c r="B309" i="2"/>
  <c r="C309" i="2" s="1"/>
  <c r="C308" i="2"/>
  <c r="B308" i="2"/>
  <c r="C307" i="2"/>
  <c r="B307" i="2"/>
  <c r="B306" i="2"/>
  <c r="C306" i="2" s="1"/>
  <c r="C305" i="2"/>
  <c r="B305" i="2"/>
  <c r="C304" i="2"/>
  <c r="B304" i="2"/>
  <c r="B303" i="2"/>
  <c r="C303" i="2" s="1"/>
  <c r="B302" i="2"/>
  <c r="C302" i="2" s="1"/>
  <c r="B301" i="2"/>
  <c r="C301" i="2" s="1"/>
  <c r="B300" i="2"/>
  <c r="C300" i="2" s="1"/>
  <c r="B299" i="2"/>
  <c r="C299" i="2" s="1"/>
  <c r="B298" i="2"/>
  <c r="C298" i="2" s="1"/>
  <c r="C297" i="2"/>
  <c r="B297" i="2"/>
  <c r="B296" i="2"/>
  <c r="C296" i="2" s="1"/>
  <c r="B295" i="2"/>
  <c r="C295" i="2" s="1"/>
  <c r="B294" i="2"/>
  <c r="C294" i="2" s="1"/>
  <c r="B293" i="2"/>
  <c r="C293" i="2" s="1"/>
  <c r="C292" i="2"/>
  <c r="B292" i="2"/>
  <c r="C291" i="2"/>
  <c r="B291" i="2"/>
  <c r="C290" i="2"/>
  <c r="B290" i="2"/>
  <c r="B289" i="2"/>
  <c r="C289" i="2" s="1"/>
  <c r="B288" i="2"/>
  <c r="C288" i="2" s="1"/>
  <c r="B287" i="2"/>
  <c r="C287" i="2" s="1"/>
  <c r="B286" i="2"/>
  <c r="C286" i="2" s="1"/>
  <c r="B285" i="2"/>
  <c r="C285" i="2" s="1"/>
  <c r="C284" i="2"/>
  <c r="B284" i="2"/>
  <c r="C283" i="2"/>
  <c r="B283" i="2"/>
  <c r="C282" i="2"/>
  <c r="B282" i="2"/>
  <c r="B281" i="2"/>
  <c r="C281" i="2" s="1"/>
  <c r="C280" i="2"/>
  <c r="B280" i="2"/>
  <c r="C279" i="2"/>
  <c r="B279" i="2"/>
  <c r="B278" i="2"/>
  <c r="C278" i="2" s="1"/>
  <c r="B277" i="2"/>
  <c r="C277" i="2" s="1"/>
  <c r="C276" i="2"/>
  <c r="B276" i="2"/>
  <c r="C275" i="2"/>
  <c r="B275" i="2"/>
  <c r="C274" i="2"/>
  <c r="B274" i="2"/>
  <c r="C273" i="2"/>
  <c r="B273" i="2"/>
  <c r="C272" i="2"/>
  <c r="B272" i="2"/>
  <c r="B271" i="2"/>
  <c r="C271" i="2" s="1"/>
  <c r="B270" i="2"/>
  <c r="C270" i="2" s="1"/>
  <c r="B269" i="2"/>
  <c r="C269" i="2" s="1"/>
  <c r="B268" i="2"/>
  <c r="C268" i="2" s="1"/>
  <c r="B267" i="2"/>
  <c r="C267" i="2" s="1"/>
  <c r="B266" i="2"/>
  <c r="C266" i="2" s="1"/>
  <c r="B265" i="2"/>
  <c r="C265" i="2" s="1"/>
  <c r="B264" i="2"/>
  <c r="C264" i="2" s="1"/>
  <c r="C263" i="2"/>
  <c r="B263" i="2"/>
  <c r="B262" i="2"/>
  <c r="C262" i="2" s="1"/>
  <c r="B261" i="2"/>
  <c r="C261" i="2" s="1"/>
  <c r="C260" i="2"/>
  <c r="B260" i="2"/>
  <c r="B259" i="2"/>
  <c r="C259" i="2" s="1"/>
  <c r="B258" i="2"/>
  <c r="C258" i="2" s="1"/>
  <c r="B257" i="2"/>
  <c r="C257" i="2" s="1"/>
  <c r="B256" i="2"/>
  <c r="C256" i="2" s="1"/>
  <c r="B255" i="2"/>
  <c r="C255" i="2" s="1"/>
  <c r="B254" i="2"/>
  <c r="C254" i="2" s="1"/>
  <c r="B253" i="2"/>
  <c r="C253" i="2" s="1"/>
  <c r="B252" i="2"/>
  <c r="C252" i="2" s="1"/>
  <c r="B251" i="2"/>
  <c r="C251" i="2" s="1"/>
  <c r="B250" i="2"/>
  <c r="C250" i="2" s="1"/>
  <c r="C249" i="2"/>
  <c r="B249" i="2"/>
  <c r="C248" i="2"/>
  <c r="B248" i="2"/>
  <c r="C247" i="2"/>
  <c r="B247" i="2"/>
  <c r="B246" i="2"/>
  <c r="C246" i="2" s="1"/>
  <c r="B245" i="2"/>
  <c r="C245" i="2" s="1"/>
  <c r="B244" i="2"/>
  <c r="C244" i="2" s="1"/>
  <c r="C243" i="2"/>
  <c r="B243" i="2"/>
  <c r="B242" i="2"/>
  <c r="C242" i="2" s="1"/>
  <c r="B241" i="2"/>
  <c r="C241" i="2" s="1"/>
  <c r="B240" i="2"/>
  <c r="C240" i="2" s="1"/>
  <c r="B239" i="2"/>
  <c r="C239" i="2" s="1"/>
  <c r="B238" i="2"/>
  <c r="C238" i="2" s="1"/>
  <c r="B237" i="2"/>
  <c r="C237" i="2" s="1"/>
  <c r="C236" i="2"/>
  <c r="B236" i="2"/>
  <c r="B235" i="2"/>
  <c r="C235" i="2" s="1"/>
  <c r="C234" i="2"/>
  <c r="B234" i="2"/>
  <c r="B233" i="2"/>
  <c r="C233" i="2" s="1"/>
  <c r="B232" i="2"/>
  <c r="C232" i="2" s="1"/>
  <c r="B231" i="2"/>
  <c r="C231" i="2" s="1"/>
  <c r="B230" i="2"/>
  <c r="C230" i="2" s="1"/>
  <c r="B229" i="2"/>
  <c r="C229" i="2" s="1"/>
  <c r="C228" i="2"/>
  <c r="B228" i="2"/>
  <c r="B227" i="2"/>
  <c r="C227" i="2" s="1"/>
  <c r="B226" i="2"/>
  <c r="C226" i="2" s="1"/>
  <c r="C225" i="2"/>
  <c r="B225" i="2"/>
  <c r="C224" i="2"/>
  <c r="D224" i="2" s="1"/>
  <c r="B224" i="2"/>
  <c r="B223" i="2"/>
  <c r="C223" i="2" s="1"/>
  <c r="B222" i="2"/>
  <c r="C222" i="2" s="1"/>
  <c r="B220" i="2"/>
  <c r="C220" i="2" s="1"/>
  <c r="B219" i="2"/>
  <c r="C219" i="2" s="1"/>
  <c r="B218" i="2"/>
  <c r="C218" i="2" s="1"/>
  <c r="B217" i="2"/>
  <c r="C217" i="2" s="1"/>
  <c r="D217" i="2" s="1"/>
  <c r="C216" i="2"/>
  <c r="B216" i="2"/>
  <c r="B215" i="2"/>
  <c r="C215" i="2" s="1"/>
  <c r="B214" i="2"/>
  <c r="C214" i="2" s="1"/>
  <c r="B213" i="2"/>
  <c r="C213" i="2" s="1"/>
  <c r="B212" i="2"/>
  <c r="C212" i="2" s="1"/>
  <c r="B211" i="2"/>
  <c r="C211" i="2" s="1"/>
  <c r="B210" i="2"/>
  <c r="C210" i="2" s="1"/>
  <c r="B209" i="2"/>
  <c r="C209" i="2" s="1"/>
  <c r="C208" i="2"/>
  <c r="B208" i="2"/>
  <c r="B207" i="2"/>
  <c r="C207" i="2" s="1"/>
  <c r="B206" i="2"/>
  <c r="C206" i="2" s="1"/>
  <c r="B205" i="2"/>
  <c r="C205" i="2" s="1"/>
  <c r="C204" i="2"/>
  <c r="B204" i="2"/>
  <c r="B203" i="2"/>
  <c r="C203" i="2" s="1"/>
  <c r="B202" i="2"/>
  <c r="C202" i="2" s="1"/>
  <c r="B201" i="2"/>
  <c r="C201" i="2" s="1"/>
  <c r="C200" i="2"/>
  <c r="B200" i="2"/>
  <c r="B199" i="2"/>
  <c r="C199" i="2" s="1"/>
  <c r="B198" i="2"/>
  <c r="C198" i="2" s="1"/>
  <c r="B197" i="2"/>
  <c r="C197" i="2" s="1"/>
  <c r="C196" i="2"/>
  <c r="B196" i="2"/>
  <c r="B195" i="2"/>
  <c r="C195" i="2" s="1"/>
  <c r="B194" i="2"/>
  <c r="C194" i="2" s="1"/>
  <c r="B193" i="2"/>
  <c r="C193" i="2" s="1"/>
  <c r="C192" i="2"/>
  <c r="B192" i="2"/>
  <c r="B191" i="2"/>
  <c r="C191" i="2" s="1"/>
  <c r="B190" i="2"/>
  <c r="C190" i="2" s="1"/>
  <c r="C189" i="2"/>
  <c r="B189" i="2"/>
  <c r="C188" i="2"/>
  <c r="C187" i="2"/>
  <c r="A187" i="2"/>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C186" i="2"/>
  <c r="C185" i="2"/>
  <c r="K39" i="2"/>
  <c r="C39" i="2"/>
  <c r="G19" i="2"/>
  <c r="D250" i="2" l="1"/>
  <c r="D199" i="4"/>
  <c r="J36" i="5"/>
  <c r="K36" i="5" s="1"/>
  <c r="H39" i="5"/>
  <c r="I39" i="5" s="1"/>
  <c r="H38" i="5"/>
  <c r="I38" i="5" s="1"/>
  <c r="G11" i="4"/>
  <c r="G191" i="4" s="1"/>
  <c r="D43" i="4"/>
  <c r="E43" i="4" s="1"/>
  <c r="F43" i="4" s="1"/>
  <c r="D189" i="4"/>
  <c r="E189" i="4" s="1"/>
  <c r="F189" i="4" s="1"/>
  <c r="D219" i="4"/>
  <c r="E219" i="4" s="1"/>
  <c r="F219" i="4" s="1"/>
  <c r="D192" i="4"/>
  <c r="E192" i="4" s="1"/>
  <c r="F192" i="4" s="1"/>
  <c r="D203" i="4"/>
  <c r="E203" i="4" s="1"/>
  <c r="F203" i="4" s="1"/>
  <c r="D126" i="4"/>
  <c r="E126" i="4" s="1"/>
  <c r="F126" i="4" s="1"/>
  <c r="B86" i="4"/>
  <c r="C86" i="4" s="1"/>
  <c r="D86" i="4" s="1"/>
  <c r="E86" i="4" s="1"/>
  <c r="F86" i="4" s="1"/>
  <c r="B132" i="4"/>
  <c r="C132" i="4" s="1"/>
  <c r="D132" i="4" s="1"/>
  <c r="E132" i="4" s="1"/>
  <c r="F132" i="4" s="1"/>
  <c r="B159" i="4"/>
  <c r="C159" i="4" s="1"/>
  <c r="D159" i="4" s="1"/>
  <c r="B66" i="4"/>
  <c r="C66" i="4" s="1"/>
  <c r="D66" i="4" s="1"/>
  <c r="B68" i="4"/>
  <c r="C68" i="4" s="1"/>
  <c r="D68" i="4" s="1"/>
  <c r="E68" i="4" s="1"/>
  <c r="F68" i="4" s="1"/>
  <c r="B94" i="4"/>
  <c r="C94" i="4" s="1"/>
  <c r="D94" i="4" s="1"/>
  <c r="E94" i="4" s="1"/>
  <c r="F94" i="4" s="1"/>
  <c r="B57" i="4"/>
  <c r="C57" i="4" s="1"/>
  <c r="D57" i="4" s="1"/>
  <c r="E57" i="4" s="1"/>
  <c r="F57" i="4" s="1"/>
  <c r="B99" i="4"/>
  <c r="C99" i="4" s="1"/>
  <c r="D99" i="4" s="1"/>
  <c r="B123" i="4"/>
  <c r="C123" i="4" s="1"/>
  <c r="D123" i="4" s="1"/>
  <c r="E123" i="4" s="1"/>
  <c r="F123" i="4" s="1"/>
  <c r="B184" i="4"/>
  <c r="C184" i="4" s="1"/>
  <c r="D184" i="4" s="1"/>
  <c r="E184" i="4" s="1"/>
  <c r="F184" i="4" s="1"/>
  <c r="B104" i="4"/>
  <c r="C104" i="4" s="1"/>
  <c r="D104" i="4" s="1"/>
  <c r="B107" i="4"/>
  <c r="C107" i="4" s="1"/>
  <c r="D107" i="4" s="1"/>
  <c r="E107" i="4" s="1"/>
  <c r="F107" i="4" s="1"/>
  <c r="B89" i="4"/>
  <c r="C89" i="4" s="1"/>
  <c r="D89" i="4" s="1"/>
  <c r="B73" i="4"/>
  <c r="C73" i="4" s="1"/>
  <c r="D73" i="4" s="1"/>
  <c r="E73" i="4" s="1"/>
  <c r="F73" i="4" s="1"/>
  <c r="B98" i="4"/>
  <c r="C98" i="4" s="1"/>
  <c r="D98" i="4" s="1"/>
  <c r="E98" i="4" s="1"/>
  <c r="F98" i="4" s="1"/>
  <c r="B59" i="4"/>
  <c r="C59" i="4" s="1"/>
  <c r="D59" i="4" s="1"/>
  <c r="E59" i="4" s="1"/>
  <c r="F59" i="4" s="1"/>
  <c r="B72" i="4"/>
  <c r="C72" i="4" s="1"/>
  <c r="D72" i="4" s="1"/>
  <c r="B116" i="4"/>
  <c r="C116" i="4" s="1"/>
  <c r="D116" i="4" s="1"/>
  <c r="E199" i="4"/>
  <c r="F199" i="4" s="1"/>
  <c r="B183" i="4"/>
  <c r="C183" i="4" s="1"/>
  <c r="D183" i="4" s="1"/>
  <c r="B175" i="4"/>
  <c r="C175" i="4" s="1"/>
  <c r="D175" i="4" s="1"/>
  <c r="B185" i="4"/>
  <c r="C185" i="4" s="1"/>
  <c r="D185" i="4" s="1"/>
  <c r="B177" i="4"/>
  <c r="C177" i="4" s="1"/>
  <c r="D177" i="4" s="1"/>
  <c r="B169" i="4"/>
  <c r="C169" i="4" s="1"/>
  <c r="D169" i="4" s="1"/>
  <c r="B161" i="4"/>
  <c r="C161" i="4" s="1"/>
  <c r="D161" i="4" s="1"/>
  <c r="B181" i="4"/>
  <c r="C181" i="4" s="1"/>
  <c r="D181" i="4" s="1"/>
  <c r="B180" i="4"/>
  <c r="C180" i="4" s="1"/>
  <c r="D180" i="4" s="1"/>
  <c r="B179" i="4"/>
  <c r="C179" i="4" s="1"/>
  <c r="D179" i="4" s="1"/>
  <c r="B178" i="4"/>
  <c r="C178" i="4" s="1"/>
  <c r="D178" i="4" s="1"/>
  <c r="B176" i="4"/>
  <c r="C176" i="4" s="1"/>
  <c r="D176" i="4" s="1"/>
  <c r="B174" i="4"/>
  <c r="C174" i="4" s="1"/>
  <c r="D174" i="4" s="1"/>
  <c r="B153" i="4"/>
  <c r="C153" i="4" s="1"/>
  <c r="D153" i="4" s="1"/>
  <c r="B148" i="4"/>
  <c r="C148" i="4" s="1"/>
  <c r="D148" i="4" s="1"/>
  <c r="B140" i="4"/>
  <c r="C140" i="4" s="1"/>
  <c r="D140" i="4" s="1"/>
  <c r="B171" i="4"/>
  <c r="C171" i="4" s="1"/>
  <c r="D171" i="4" s="1"/>
  <c r="B170" i="4"/>
  <c r="C170" i="4" s="1"/>
  <c r="D170" i="4" s="1"/>
  <c r="B168" i="4"/>
  <c r="C168" i="4" s="1"/>
  <c r="D168" i="4" s="1"/>
  <c r="B145" i="4"/>
  <c r="C145" i="4" s="1"/>
  <c r="D145" i="4" s="1"/>
  <c r="B166" i="4"/>
  <c r="C166" i="4" s="1"/>
  <c r="D166" i="4" s="1"/>
  <c r="B146" i="4"/>
  <c r="C146" i="4" s="1"/>
  <c r="D146" i="4" s="1"/>
  <c r="B144" i="4"/>
  <c r="C144" i="4" s="1"/>
  <c r="D144" i="4" s="1"/>
  <c r="B142" i="4"/>
  <c r="C142" i="4" s="1"/>
  <c r="D142" i="4" s="1"/>
  <c r="B128" i="4"/>
  <c r="C128" i="4" s="1"/>
  <c r="D128" i="4" s="1"/>
  <c r="B120" i="4"/>
  <c r="C120" i="4" s="1"/>
  <c r="D120" i="4" s="1"/>
  <c r="B158" i="4"/>
  <c r="C158" i="4" s="1"/>
  <c r="D158" i="4" s="1"/>
  <c r="B151" i="4"/>
  <c r="C151" i="4" s="1"/>
  <c r="D151" i="4" s="1"/>
  <c r="B143" i="4"/>
  <c r="C143" i="4" s="1"/>
  <c r="D143" i="4" s="1"/>
  <c r="B117" i="4"/>
  <c r="C117" i="4" s="1"/>
  <c r="D117" i="4" s="1"/>
  <c r="B109" i="4"/>
  <c r="C109" i="4" s="1"/>
  <c r="D109" i="4" s="1"/>
  <c r="B101" i="4"/>
  <c r="C101" i="4" s="1"/>
  <c r="D101" i="4" s="1"/>
  <c r="B93" i="4"/>
  <c r="C93" i="4" s="1"/>
  <c r="D93" i="4" s="1"/>
  <c r="B85" i="4"/>
  <c r="C85" i="4" s="1"/>
  <c r="D85" i="4" s="1"/>
  <c r="B77" i="4"/>
  <c r="C77" i="4" s="1"/>
  <c r="D77" i="4" s="1"/>
  <c r="B69" i="4"/>
  <c r="C69" i="4" s="1"/>
  <c r="D69" i="4" s="1"/>
  <c r="B61" i="4"/>
  <c r="C61" i="4" s="1"/>
  <c r="D61" i="4" s="1"/>
  <c r="B53" i="4"/>
  <c r="C53" i="4" s="1"/>
  <c r="D53" i="4" s="1"/>
  <c r="B165" i="4"/>
  <c r="C165" i="4" s="1"/>
  <c r="D165" i="4" s="1"/>
  <c r="B162" i="4"/>
  <c r="C162" i="4" s="1"/>
  <c r="D162" i="4" s="1"/>
  <c r="B155" i="4"/>
  <c r="C155" i="4" s="1"/>
  <c r="D155" i="4" s="1"/>
  <c r="B152" i="4"/>
  <c r="C152" i="4" s="1"/>
  <c r="D152" i="4" s="1"/>
  <c r="B130" i="4"/>
  <c r="C130" i="4" s="1"/>
  <c r="D130" i="4" s="1"/>
  <c r="B125" i="4"/>
  <c r="C125" i="4" s="1"/>
  <c r="D125" i="4" s="1"/>
  <c r="B111" i="4"/>
  <c r="C111" i="4" s="1"/>
  <c r="D111" i="4" s="1"/>
  <c r="B103" i="4"/>
  <c r="C103" i="4" s="1"/>
  <c r="D103" i="4" s="1"/>
  <c r="B95" i="4"/>
  <c r="C95" i="4" s="1"/>
  <c r="D95" i="4" s="1"/>
  <c r="B87" i="4"/>
  <c r="C87" i="4" s="1"/>
  <c r="D87" i="4" s="1"/>
  <c r="B79" i="4"/>
  <c r="C79" i="4" s="1"/>
  <c r="D79" i="4" s="1"/>
  <c r="B71" i="4"/>
  <c r="C71" i="4" s="1"/>
  <c r="D71" i="4" s="1"/>
  <c r="B172" i="4"/>
  <c r="C172" i="4" s="1"/>
  <c r="D172" i="4" s="1"/>
  <c r="B136" i="4"/>
  <c r="C136" i="4" s="1"/>
  <c r="D136" i="4" s="1"/>
  <c r="B129" i="4"/>
  <c r="C129" i="4" s="1"/>
  <c r="D129" i="4" s="1"/>
  <c r="B119" i="4"/>
  <c r="C119" i="4" s="1"/>
  <c r="D119" i="4" s="1"/>
  <c r="B118" i="4"/>
  <c r="C118" i="4" s="1"/>
  <c r="D118" i="4" s="1"/>
  <c r="B115" i="4"/>
  <c r="C115" i="4" s="1"/>
  <c r="D115" i="4" s="1"/>
  <c r="B114" i="4"/>
  <c r="C114" i="4" s="1"/>
  <c r="D114" i="4" s="1"/>
  <c r="B113" i="4"/>
  <c r="C113" i="4" s="1"/>
  <c r="D113" i="4" s="1"/>
  <c r="B83" i="4"/>
  <c r="C83" i="4" s="1"/>
  <c r="D83" i="4" s="1"/>
  <c r="B82" i="4"/>
  <c r="C82" i="4" s="1"/>
  <c r="D82" i="4" s="1"/>
  <c r="B81" i="4"/>
  <c r="C81" i="4" s="1"/>
  <c r="D81" i="4" s="1"/>
  <c r="B56" i="4"/>
  <c r="C56" i="4" s="1"/>
  <c r="D56" i="4" s="1"/>
  <c r="B51" i="4"/>
  <c r="C51" i="4" s="1"/>
  <c r="D51" i="4" s="1"/>
  <c r="B45" i="4"/>
  <c r="C45" i="4" s="1"/>
  <c r="D45" i="4" s="1"/>
  <c r="E45" i="4" s="1"/>
  <c r="F45" i="4" s="1"/>
  <c r="B160" i="4"/>
  <c r="C160" i="4" s="1"/>
  <c r="D160" i="4" s="1"/>
  <c r="B156" i="4"/>
  <c r="C156" i="4" s="1"/>
  <c r="D156" i="4" s="1"/>
  <c r="B182" i="4"/>
  <c r="C182" i="4" s="1"/>
  <c r="D182" i="4" s="1"/>
  <c r="B164" i="4"/>
  <c r="C164" i="4" s="1"/>
  <c r="D164" i="4" s="1"/>
  <c r="B137" i="4"/>
  <c r="C137" i="4" s="1"/>
  <c r="D137" i="4" s="1"/>
  <c r="B112" i="4"/>
  <c r="C112" i="4" s="1"/>
  <c r="D112" i="4" s="1"/>
  <c r="B110" i="4"/>
  <c r="C110" i="4" s="1"/>
  <c r="D110" i="4" s="1"/>
  <c r="B108" i="4"/>
  <c r="C108" i="4" s="1"/>
  <c r="D108" i="4" s="1"/>
  <c r="B80" i="4"/>
  <c r="C80" i="4" s="1"/>
  <c r="D80" i="4" s="1"/>
  <c r="B78" i="4"/>
  <c r="C78" i="4" s="1"/>
  <c r="D78" i="4" s="1"/>
  <c r="B76" i="4"/>
  <c r="C76" i="4" s="1"/>
  <c r="D76" i="4" s="1"/>
  <c r="B65" i="4"/>
  <c r="C65" i="4" s="1"/>
  <c r="D65" i="4" s="1"/>
  <c r="B60" i="4"/>
  <c r="C60" i="4" s="1"/>
  <c r="D60" i="4" s="1"/>
  <c r="B55" i="4"/>
  <c r="C55" i="4" s="1"/>
  <c r="D55" i="4" s="1"/>
  <c r="B50" i="4"/>
  <c r="C50" i="4" s="1"/>
  <c r="D50" i="4" s="1"/>
  <c r="B187" i="4"/>
  <c r="C187" i="4" s="1"/>
  <c r="D187" i="4" s="1"/>
  <c r="B135" i="4"/>
  <c r="C135" i="4" s="1"/>
  <c r="D135" i="4" s="1"/>
  <c r="B133" i="4"/>
  <c r="C133" i="4" s="1"/>
  <c r="D133" i="4" s="1"/>
  <c r="B167" i="4"/>
  <c r="C167" i="4" s="1"/>
  <c r="D167" i="4" s="1"/>
  <c r="B138" i="4"/>
  <c r="C138" i="4" s="1"/>
  <c r="D138" i="4" s="1"/>
  <c r="B124" i="4"/>
  <c r="C124" i="4" s="1"/>
  <c r="D124" i="4" s="1"/>
  <c r="B121" i="4"/>
  <c r="C121" i="4" s="1"/>
  <c r="D121" i="4" s="1"/>
  <c r="B105" i="4"/>
  <c r="C105" i="4" s="1"/>
  <c r="D105" i="4" s="1"/>
  <c r="B91" i="4"/>
  <c r="C91" i="4" s="1"/>
  <c r="D91" i="4" s="1"/>
  <c r="B74" i="4"/>
  <c r="C74" i="4" s="1"/>
  <c r="D74" i="4" s="1"/>
  <c r="B49" i="4"/>
  <c r="C49" i="4" s="1"/>
  <c r="D49" i="4" s="1"/>
  <c r="B47" i="4"/>
  <c r="C47" i="4" s="1"/>
  <c r="D47" i="4" s="1"/>
  <c r="B106" i="4"/>
  <c r="C106" i="4" s="1"/>
  <c r="D106" i="4" s="1"/>
  <c r="B97" i="4"/>
  <c r="C97" i="4" s="1"/>
  <c r="D97" i="4" s="1"/>
  <c r="B75" i="4"/>
  <c r="C75" i="4" s="1"/>
  <c r="D75" i="4" s="1"/>
  <c r="B63" i="4"/>
  <c r="C63" i="4" s="1"/>
  <c r="D63" i="4" s="1"/>
  <c r="B62" i="4"/>
  <c r="C62" i="4" s="1"/>
  <c r="D62" i="4" s="1"/>
  <c r="B52" i="4"/>
  <c r="C52" i="4" s="1"/>
  <c r="D52" i="4" s="1"/>
  <c r="B157" i="4"/>
  <c r="C157" i="4" s="1"/>
  <c r="D157" i="4" s="1"/>
  <c r="B154" i="4"/>
  <c r="C154" i="4" s="1"/>
  <c r="D154" i="4" s="1"/>
  <c r="B147" i="4"/>
  <c r="C147" i="4" s="1"/>
  <c r="D147" i="4" s="1"/>
  <c r="B134" i="4"/>
  <c r="C134" i="4" s="1"/>
  <c r="D134" i="4" s="1"/>
  <c r="B122" i="4"/>
  <c r="C122" i="4" s="1"/>
  <c r="D122" i="4" s="1"/>
  <c r="B102" i="4"/>
  <c r="C102" i="4" s="1"/>
  <c r="D102" i="4" s="1"/>
  <c r="B88" i="4"/>
  <c r="C88" i="4" s="1"/>
  <c r="D88" i="4" s="1"/>
  <c r="B84" i="4"/>
  <c r="C84" i="4" s="1"/>
  <c r="D84" i="4" s="1"/>
  <c r="B64" i="4"/>
  <c r="C64" i="4" s="1"/>
  <c r="D64" i="4" s="1"/>
  <c r="B149" i="4"/>
  <c r="C149" i="4" s="1"/>
  <c r="D149" i="4" s="1"/>
  <c r="B139" i="4"/>
  <c r="C139" i="4" s="1"/>
  <c r="D139" i="4" s="1"/>
  <c r="B186" i="4"/>
  <c r="C186" i="4" s="1"/>
  <c r="D186" i="4" s="1"/>
  <c r="B150" i="4"/>
  <c r="C150" i="4" s="1"/>
  <c r="D150" i="4" s="1"/>
  <c r="B127" i="4"/>
  <c r="C127" i="4" s="1"/>
  <c r="D127" i="4" s="1"/>
  <c r="B96" i="4"/>
  <c r="C96" i="4" s="1"/>
  <c r="D96" i="4" s="1"/>
  <c r="B92" i="4"/>
  <c r="C92" i="4" s="1"/>
  <c r="D92" i="4" s="1"/>
  <c r="B70" i="4"/>
  <c r="C70" i="4" s="1"/>
  <c r="D70" i="4" s="1"/>
  <c r="B48" i="4"/>
  <c r="C48" i="4" s="1"/>
  <c r="D48" i="4" s="1"/>
  <c r="B46" i="4"/>
  <c r="C46" i="4" s="1"/>
  <c r="D46" i="4" s="1"/>
  <c r="B44" i="4"/>
  <c r="C44" i="4" s="1"/>
  <c r="D44" i="4" s="1"/>
  <c r="B173" i="4"/>
  <c r="C173" i="4" s="1"/>
  <c r="D173" i="4" s="1"/>
  <c r="B163" i="4"/>
  <c r="C163" i="4" s="1"/>
  <c r="D163" i="4" s="1"/>
  <c r="B131" i="4"/>
  <c r="C131" i="4" s="1"/>
  <c r="D131" i="4" s="1"/>
  <c r="B54" i="4"/>
  <c r="C54" i="4" s="1"/>
  <c r="D54" i="4" s="1"/>
  <c r="B141" i="4"/>
  <c r="C141" i="4" s="1"/>
  <c r="D141" i="4" s="1"/>
  <c r="B100" i="4"/>
  <c r="C100" i="4" s="1"/>
  <c r="D100" i="4" s="1"/>
  <c r="D207" i="4"/>
  <c r="G33" i="4"/>
  <c r="D223" i="4"/>
  <c r="D221" i="4"/>
  <c r="B58" i="4"/>
  <c r="C58" i="4" s="1"/>
  <c r="D58" i="4" s="1"/>
  <c r="B67" i="4"/>
  <c r="C67" i="4" s="1"/>
  <c r="D67" i="4" s="1"/>
  <c r="B90" i="4"/>
  <c r="C90" i="4" s="1"/>
  <c r="D90" i="4" s="1"/>
  <c r="D210" i="4"/>
  <c r="D205" i="4"/>
  <c r="D190" i="4"/>
  <c r="D197" i="4"/>
  <c r="D204" i="4"/>
  <c r="D216" i="4"/>
  <c r="D191" i="4"/>
  <c r="D208" i="4"/>
  <c r="D215" i="4"/>
  <c r="D209" i="4"/>
  <c r="D211" i="4"/>
  <c r="D220" i="4"/>
  <c r="D198" i="4"/>
  <c r="D193" i="4"/>
  <c r="D195" i="4"/>
  <c r="D213" i="4"/>
  <c r="D200" i="4"/>
  <c r="D224" i="4"/>
  <c r="D214" i="4"/>
  <c r="D194" i="4"/>
  <c r="D201" i="4"/>
  <c r="D202" i="4"/>
  <c r="D217" i="4"/>
  <c r="D218" i="4"/>
  <c r="D206" i="4"/>
  <c r="D222" i="4"/>
  <c r="D196" i="4"/>
  <c r="D212" i="4"/>
  <c r="D39" i="2"/>
  <c r="E39" i="2" s="1"/>
  <c r="F39" i="2" s="1"/>
  <c r="D197" i="2"/>
  <c r="E197" i="2" s="1"/>
  <c r="F197" i="2" s="1"/>
  <c r="D208" i="2"/>
  <c r="E208" i="2" s="1"/>
  <c r="F208" i="2" s="1"/>
  <c r="D212" i="2"/>
  <c r="E212" i="2" s="1"/>
  <c r="F212" i="2" s="1"/>
  <c r="D467" i="2"/>
  <c r="E467" i="2" s="1"/>
  <c r="F467" i="2" s="1"/>
  <c r="D323" i="2"/>
  <c r="E323" i="2" s="1"/>
  <c r="F323" i="2" s="1"/>
  <c r="D251" i="2"/>
  <c r="E251" i="2" s="1"/>
  <c r="F251" i="2" s="1"/>
  <c r="G568" i="2"/>
  <c r="G278" i="2"/>
  <c r="G192" i="2"/>
  <c r="G181" i="2"/>
  <c r="G117" i="2"/>
  <c r="G246" i="2"/>
  <c r="G162" i="2"/>
  <c r="G114" i="2"/>
  <c r="G59" i="2"/>
  <c r="G129" i="2"/>
  <c r="G128" i="2"/>
  <c r="G344" i="2"/>
  <c r="G304" i="2"/>
  <c r="G295" i="2"/>
  <c r="G155" i="2"/>
  <c r="G112" i="2"/>
  <c r="G53" i="2"/>
  <c r="G272" i="2"/>
  <c r="G263" i="2"/>
  <c r="G240" i="2"/>
  <c r="G136" i="2"/>
  <c r="G110" i="2"/>
  <c r="G47" i="2"/>
  <c r="G248" i="2"/>
  <c r="G230" i="2"/>
  <c r="G212" i="2"/>
  <c r="G133" i="2"/>
  <c r="G107" i="2"/>
  <c r="G103" i="2"/>
  <c r="G67" i="2"/>
  <c r="G182" i="2"/>
  <c r="G119" i="2"/>
  <c r="G65" i="2"/>
  <c r="G211" i="2"/>
  <c r="G61" i="2"/>
  <c r="D209" i="2"/>
  <c r="E209" i="2" s="1"/>
  <c r="F209" i="2" s="1"/>
  <c r="D381" i="2"/>
  <c r="E381" i="2" s="1"/>
  <c r="F381" i="2" s="1"/>
  <c r="D512" i="2"/>
  <c r="E512" i="2" s="1"/>
  <c r="F512" i="2" s="1"/>
  <c r="D205" i="2"/>
  <c r="E205" i="2" s="1"/>
  <c r="F205" i="2" s="1"/>
  <c r="D298" i="2"/>
  <c r="E298" i="2" s="1"/>
  <c r="F298" i="2" s="1"/>
  <c r="D225" i="2"/>
  <c r="E225" i="2" s="1"/>
  <c r="F225" i="2" s="1"/>
  <c r="D201" i="2"/>
  <c r="E201" i="2" s="1"/>
  <c r="F201" i="2" s="1"/>
  <c r="D259" i="2"/>
  <c r="E259" i="2" s="1"/>
  <c r="F259" i="2" s="1"/>
  <c r="D364" i="2"/>
  <c r="E364" i="2" s="1"/>
  <c r="F364" i="2" s="1"/>
  <c r="D283" i="2"/>
  <c r="E283" i="2" s="1"/>
  <c r="F283" i="2" s="1"/>
  <c r="D220" i="2"/>
  <c r="E220" i="2" s="1"/>
  <c r="F220" i="2" s="1"/>
  <c r="D202" i="2"/>
  <c r="E202" i="2" s="1"/>
  <c r="F202" i="2" s="1"/>
  <c r="D216" i="2"/>
  <c r="E216" i="2" s="1"/>
  <c r="F216" i="2" s="1"/>
  <c r="D229" i="2"/>
  <c r="E229" i="2" s="1"/>
  <c r="F229" i="2" s="1"/>
  <c r="D242" i="2"/>
  <c r="E242" i="2" s="1"/>
  <c r="F242" i="2" s="1"/>
  <c r="D269" i="2"/>
  <c r="E269" i="2" s="1"/>
  <c r="F269" i="2" s="1"/>
  <c r="B77" i="2"/>
  <c r="C77" i="2" s="1"/>
  <c r="D77" i="2" s="1"/>
  <c r="E77" i="2" s="1"/>
  <c r="F77" i="2" s="1"/>
  <c r="B148" i="2"/>
  <c r="C148" i="2" s="1"/>
  <c r="D148" i="2" s="1"/>
  <c r="E148" i="2" s="1"/>
  <c r="F148" i="2" s="1"/>
  <c r="B82" i="2"/>
  <c r="C82" i="2" s="1"/>
  <c r="D82" i="2" s="1"/>
  <c r="E82" i="2" s="1"/>
  <c r="F82" i="2" s="1"/>
  <c r="D337" i="2"/>
  <c r="E337" i="2" s="1"/>
  <c r="F337" i="2" s="1"/>
  <c r="D407" i="2"/>
  <c r="E407" i="2" s="1"/>
  <c r="F407" i="2" s="1"/>
  <c r="B84" i="2"/>
  <c r="C84" i="2" s="1"/>
  <c r="D84" i="2" s="1"/>
  <c r="E84" i="2" s="1"/>
  <c r="F84" i="2" s="1"/>
  <c r="B101" i="2"/>
  <c r="C101" i="2" s="1"/>
  <c r="D101" i="2" s="1"/>
  <c r="E101" i="2" s="1"/>
  <c r="F101" i="2" s="1"/>
  <c r="B161" i="2"/>
  <c r="C161" i="2" s="1"/>
  <c r="D161" i="2" s="1"/>
  <c r="E161" i="2" s="1"/>
  <c r="F161" i="2" s="1"/>
  <c r="B103" i="2"/>
  <c r="C103" i="2" s="1"/>
  <c r="D103" i="2" s="1"/>
  <c r="E103" i="2" s="1"/>
  <c r="F103" i="2" s="1"/>
  <c r="D328" i="2"/>
  <c r="E328" i="2" s="1"/>
  <c r="F328" i="2" s="1"/>
  <c r="D282" i="2"/>
  <c r="E282" i="2" s="1"/>
  <c r="F282" i="2" s="1"/>
  <c r="D287" i="2"/>
  <c r="D291" i="2"/>
  <c r="E291" i="2" s="1"/>
  <c r="F291" i="2" s="1"/>
  <c r="D497" i="2"/>
  <c r="E497" i="2" s="1"/>
  <c r="F497" i="2" s="1"/>
  <c r="D89" i="2"/>
  <c r="E89" i="2" s="1"/>
  <c r="F89" i="2" s="1"/>
  <c r="B159" i="2"/>
  <c r="C159" i="2" s="1"/>
  <c r="D159" i="2" s="1"/>
  <c r="B106" i="2"/>
  <c r="C106" i="2" s="1"/>
  <c r="D106" i="2" s="1"/>
  <c r="B149" i="2"/>
  <c r="C149" i="2" s="1"/>
  <c r="D149" i="2" s="1"/>
  <c r="D241" i="2"/>
  <c r="D266" i="2"/>
  <c r="D319" i="2"/>
  <c r="G58" i="2"/>
  <c r="B90" i="2"/>
  <c r="C90" i="2" s="1"/>
  <c r="D90" i="2" s="1"/>
  <c r="G156" i="2"/>
  <c r="G175" i="2"/>
  <c r="D191" i="2"/>
  <c r="D235" i="2"/>
  <c r="D239" i="2"/>
  <c r="D244" i="2"/>
  <c r="G247" i="2"/>
  <c r="D255" i="2"/>
  <c r="G279" i="2"/>
  <c r="G288" i="2"/>
  <c r="D299" i="2"/>
  <c r="D373" i="2"/>
  <c r="D377" i="2"/>
  <c r="D427" i="2"/>
  <c r="E250" i="2"/>
  <c r="F250" i="2" s="1"/>
  <c r="B48" i="2"/>
  <c r="C48" i="2" s="1"/>
  <c r="D48" i="2" s="1"/>
  <c r="B80" i="2"/>
  <c r="C80" i="2" s="1"/>
  <c r="D80" i="2" s="1"/>
  <c r="B44" i="2"/>
  <c r="C44" i="2" s="1"/>
  <c r="D44" i="2" s="1"/>
  <c r="B87" i="2"/>
  <c r="C87" i="2" s="1"/>
  <c r="D87" i="2" s="1"/>
  <c r="B99" i="2"/>
  <c r="C99" i="2" s="1"/>
  <c r="D99" i="2" s="1"/>
  <c r="B146" i="2"/>
  <c r="C146" i="2" s="1"/>
  <c r="D146" i="2" s="1"/>
  <c r="D188" i="2"/>
  <c r="D390" i="2"/>
  <c r="G40" i="2"/>
  <c r="G54" i="2"/>
  <c r="G66" i="2"/>
  <c r="G74" i="2"/>
  <c r="B83" i="2"/>
  <c r="C83" i="2" s="1"/>
  <c r="D83" i="2" s="1"/>
  <c r="B95" i="2"/>
  <c r="C95" i="2" s="1"/>
  <c r="D95" i="2" s="1"/>
  <c r="B102" i="2"/>
  <c r="C102" i="2" s="1"/>
  <c r="D102" i="2" s="1"/>
  <c r="G106" i="2"/>
  <c r="B109" i="2"/>
  <c r="C109" i="2" s="1"/>
  <c r="D109" i="2" s="1"/>
  <c r="G113" i="2"/>
  <c r="G120" i="2"/>
  <c r="G125" i="2"/>
  <c r="G127" i="2"/>
  <c r="B140" i="2"/>
  <c r="C140" i="2" s="1"/>
  <c r="D140" i="2" s="1"/>
  <c r="B150" i="2"/>
  <c r="C150" i="2" s="1"/>
  <c r="D150" i="2" s="1"/>
  <c r="B153" i="2"/>
  <c r="C153" i="2" s="1"/>
  <c r="D153" i="2" s="1"/>
  <c r="G164" i="2"/>
  <c r="G183" i="2"/>
  <c r="D193" i="2"/>
  <c r="D196" i="2"/>
  <c r="D222" i="2"/>
  <c r="D258" i="2"/>
  <c r="D326" i="2"/>
  <c r="D399" i="2"/>
  <c r="E217" i="2"/>
  <c r="F217" i="2" s="1"/>
  <c r="B182" i="2"/>
  <c r="C182" i="2" s="1"/>
  <c r="D182" i="2" s="1"/>
  <c r="B180" i="2"/>
  <c r="C180" i="2" s="1"/>
  <c r="D180" i="2" s="1"/>
  <c r="B178" i="2"/>
  <c r="C178" i="2" s="1"/>
  <c r="D178" i="2" s="1"/>
  <c r="B176" i="2"/>
  <c r="C176" i="2" s="1"/>
  <c r="D176" i="2" s="1"/>
  <c r="B174" i="2"/>
  <c r="C174" i="2" s="1"/>
  <c r="D174" i="2" s="1"/>
  <c r="B172" i="2"/>
  <c r="C172" i="2" s="1"/>
  <c r="D172" i="2" s="1"/>
  <c r="B170" i="2"/>
  <c r="C170" i="2" s="1"/>
  <c r="D170" i="2" s="1"/>
  <c r="B168" i="2"/>
  <c r="C168" i="2" s="1"/>
  <c r="D168" i="2" s="1"/>
  <c r="B166" i="2"/>
  <c r="C166" i="2" s="1"/>
  <c r="D166" i="2" s="1"/>
  <c r="B164" i="2"/>
  <c r="C164" i="2" s="1"/>
  <c r="D164" i="2" s="1"/>
  <c r="B162" i="2"/>
  <c r="C162" i="2" s="1"/>
  <c r="D162" i="2" s="1"/>
  <c r="B160" i="2"/>
  <c r="C160" i="2" s="1"/>
  <c r="D160" i="2" s="1"/>
  <c r="B158" i="2"/>
  <c r="C158" i="2" s="1"/>
  <c r="D158" i="2" s="1"/>
  <c r="B156" i="2"/>
  <c r="C156" i="2" s="1"/>
  <c r="D156" i="2" s="1"/>
  <c r="B154" i="2"/>
  <c r="C154" i="2" s="1"/>
  <c r="D154" i="2" s="1"/>
  <c r="B181" i="2"/>
  <c r="C181" i="2" s="1"/>
  <c r="D181" i="2" s="1"/>
  <c r="B173" i="2"/>
  <c r="C173" i="2" s="1"/>
  <c r="D173" i="2" s="1"/>
  <c r="B165" i="2"/>
  <c r="C165" i="2" s="1"/>
  <c r="D165" i="2" s="1"/>
  <c r="B157" i="2"/>
  <c r="C157" i="2" s="1"/>
  <c r="D157" i="2" s="1"/>
  <c r="B152" i="2"/>
  <c r="C152" i="2" s="1"/>
  <c r="D152" i="2" s="1"/>
  <c r="B139" i="2"/>
  <c r="C139" i="2" s="1"/>
  <c r="D139" i="2" s="1"/>
  <c r="B136" i="2"/>
  <c r="C136" i="2" s="1"/>
  <c r="D136" i="2" s="1"/>
  <c r="B123" i="2"/>
  <c r="C123" i="2" s="1"/>
  <c r="D123" i="2" s="1"/>
  <c r="B120" i="2"/>
  <c r="C120" i="2" s="1"/>
  <c r="D120" i="2" s="1"/>
  <c r="B107" i="2"/>
  <c r="C107" i="2" s="1"/>
  <c r="D107" i="2" s="1"/>
  <c r="B104" i="2"/>
  <c r="C104" i="2" s="1"/>
  <c r="D104" i="2" s="1"/>
  <c r="B91" i="2"/>
  <c r="C91" i="2" s="1"/>
  <c r="D91" i="2" s="1"/>
  <c r="B88" i="2"/>
  <c r="C88" i="2" s="1"/>
  <c r="D88" i="2" s="1"/>
  <c r="B145" i="2"/>
  <c r="C145" i="2" s="1"/>
  <c r="D145" i="2" s="1"/>
  <c r="B142" i="2"/>
  <c r="C142" i="2" s="1"/>
  <c r="D142" i="2" s="1"/>
  <c r="B129" i="2"/>
  <c r="C129" i="2" s="1"/>
  <c r="D129" i="2" s="1"/>
  <c r="B126" i="2"/>
  <c r="C126" i="2" s="1"/>
  <c r="D126" i="2" s="1"/>
  <c r="B113" i="2"/>
  <c r="C113" i="2" s="1"/>
  <c r="D113" i="2" s="1"/>
  <c r="B110" i="2"/>
  <c r="C110" i="2" s="1"/>
  <c r="D110" i="2" s="1"/>
  <c r="B97" i="2"/>
  <c r="C97" i="2" s="1"/>
  <c r="D97" i="2" s="1"/>
  <c r="B94" i="2"/>
  <c r="C94" i="2" s="1"/>
  <c r="D94" i="2" s="1"/>
  <c r="B81" i="2"/>
  <c r="C81" i="2" s="1"/>
  <c r="D81" i="2" s="1"/>
  <c r="B78" i="2"/>
  <c r="C78" i="2" s="1"/>
  <c r="D78" i="2" s="1"/>
  <c r="B65" i="2"/>
  <c r="C65" i="2" s="1"/>
  <c r="D65" i="2" s="1"/>
  <c r="B62" i="2"/>
  <c r="C62" i="2" s="1"/>
  <c r="D62" i="2" s="1"/>
  <c r="B49" i="2"/>
  <c r="C49" i="2" s="1"/>
  <c r="D49" i="2" s="1"/>
  <c r="B46" i="2"/>
  <c r="C46" i="2" s="1"/>
  <c r="D46" i="2" s="1"/>
  <c r="B175" i="2"/>
  <c r="C175" i="2" s="1"/>
  <c r="D175" i="2" s="1"/>
  <c r="B169" i="2"/>
  <c r="C169" i="2" s="1"/>
  <c r="D169" i="2" s="1"/>
  <c r="B163" i="2"/>
  <c r="C163" i="2" s="1"/>
  <c r="D163" i="2" s="1"/>
  <c r="B119" i="2"/>
  <c r="C119" i="2" s="1"/>
  <c r="D119" i="2" s="1"/>
  <c r="B116" i="2"/>
  <c r="C116" i="2" s="1"/>
  <c r="D116" i="2" s="1"/>
  <c r="B115" i="2"/>
  <c r="C115" i="2" s="1"/>
  <c r="D115" i="2" s="1"/>
  <c r="B112" i="2"/>
  <c r="C112" i="2" s="1"/>
  <c r="D112" i="2" s="1"/>
  <c r="B111" i="2"/>
  <c r="C111" i="2" s="1"/>
  <c r="D111" i="2" s="1"/>
  <c r="B108" i="2"/>
  <c r="C108" i="2" s="1"/>
  <c r="D108" i="2" s="1"/>
  <c r="B74" i="2"/>
  <c r="C74" i="2" s="1"/>
  <c r="D74" i="2" s="1"/>
  <c r="B67" i="2"/>
  <c r="C67" i="2" s="1"/>
  <c r="D67" i="2" s="1"/>
  <c r="B54" i="2"/>
  <c r="C54" i="2" s="1"/>
  <c r="D54" i="2" s="1"/>
  <c r="B47" i="2"/>
  <c r="C47" i="2" s="1"/>
  <c r="D47" i="2" s="1"/>
  <c r="B125" i="2"/>
  <c r="C125" i="2" s="1"/>
  <c r="D125" i="2" s="1"/>
  <c r="B122" i="2"/>
  <c r="C122" i="2" s="1"/>
  <c r="D122" i="2" s="1"/>
  <c r="B121" i="2"/>
  <c r="C121" i="2" s="1"/>
  <c r="D121" i="2" s="1"/>
  <c r="B118" i="2"/>
  <c r="C118" i="2" s="1"/>
  <c r="D118" i="2" s="1"/>
  <c r="B117" i="2"/>
  <c r="C117" i="2" s="1"/>
  <c r="D117" i="2" s="1"/>
  <c r="B114" i="2"/>
  <c r="C114" i="2" s="1"/>
  <c r="D114" i="2" s="1"/>
  <c r="B73" i="2"/>
  <c r="C73" i="2" s="1"/>
  <c r="D73" i="2" s="1"/>
  <c r="B60" i="2"/>
  <c r="C60" i="2" s="1"/>
  <c r="D60" i="2" s="1"/>
  <c r="B53" i="2"/>
  <c r="C53" i="2" s="1"/>
  <c r="D53" i="2" s="1"/>
  <c r="B40" i="2"/>
  <c r="C40" i="2" s="1"/>
  <c r="D40" i="2" s="1"/>
  <c r="B141" i="2"/>
  <c r="C141" i="2" s="1"/>
  <c r="D141" i="2" s="1"/>
  <c r="B138" i="2"/>
  <c r="C138" i="2" s="1"/>
  <c r="D138" i="2" s="1"/>
  <c r="B133" i="2"/>
  <c r="C133" i="2" s="1"/>
  <c r="D133" i="2" s="1"/>
  <c r="B130" i="2"/>
  <c r="C130" i="2" s="1"/>
  <c r="D130" i="2" s="1"/>
  <c r="B71" i="2"/>
  <c r="C71" i="2" s="1"/>
  <c r="D71" i="2" s="1"/>
  <c r="B51" i="2"/>
  <c r="C51" i="2" s="1"/>
  <c r="D51" i="2" s="1"/>
  <c r="B183" i="2"/>
  <c r="C183" i="2" s="1"/>
  <c r="D183" i="2" s="1"/>
  <c r="B177" i="2"/>
  <c r="C177" i="2" s="1"/>
  <c r="D177" i="2" s="1"/>
  <c r="B171" i="2"/>
  <c r="C171" i="2" s="1"/>
  <c r="D171" i="2" s="1"/>
  <c r="B135" i="2"/>
  <c r="C135" i="2" s="1"/>
  <c r="D135" i="2" s="1"/>
  <c r="B132" i="2"/>
  <c r="C132" i="2" s="1"/>
  <c r="D132" i="2" s="1"/>
  <c r="B131" i="2"/>
  <c r="C131" i="2" s="1"/>
  <c r="D131" i="2" s="1"/>
  <c r="B128" i="2"/>
  <c r="C128" i="2" s="1"/>
  <c r="D128" i="2" s="1"/>
  <c r="B127" i="2"/>
  <c r="C127" i="2" s="1"/>
  <c r="D127" i="2" s="1"/>
  <c r="B124" i="2"/>
  <c r="C124" i="2" s="1"/>
  <c r="D124" i="2" s="1"/>
  <c r="B66" i="2"/>
  <c r="C66" i="2" s="1"/>
  <c r="D66" i="2" s="1"/>
  <c r="B59" i="2"/>
  <c r="C59" i="2" s="1"/>
  <c r="D59" i="2" s="1"/>
  <c r="B52" i="2"/>
  <c r="C52" i="2" s="1"/>
  <c r="D52" i="2" s="1"/>
  <c r="B45" i="2"/>
  <c r="C45" i="2" s="1"/>
  <c r="D45" i="2" s="1"/>
  <c r="B137" i="2"/>
  <c r="C137" i="2" s="1"/>
  <c r="D137" i="2" s="1"/>
  <c r="B134" i="2"/>
  <c r="C134" i="2" s="1"/>
  <c r="D134" i="2" s="1"/>
  <c r="B72" i="2"/>
  <c r="C72" i="2" s="1"/>
  <c r="D72" i="2" s="1"/>
  <c r="B58" i="2"/>
  <c r="C58" i="2" s="1"/>
  <c r="D58" i="2" s="1"/>
  <c r="B179" i="2"/>
  <c r="C179" i="2" s="1"/>
  <c r="D179" i="2" s="1"/>
  <c r="B151" i="2"/>
  <c r="C151" i="2" s="1"/>
  <c r="D151" i="2" s="1"/>
  <c r="B147" i="2"/>
  <c r="C147" i="2" s="1"/>
  <c r="D147" i="2" s="1"/>
  <c r="B143" i="2"/>
  <c r="C143" i="2" s="1"/>
  <c r="D143" i="2" s="1"/>
  <c r="B167" i="2"/>
  <c r="C167" i="2" s="1"/>
  <c r="D167" i="2" s="1"/>
  <c r="B155" i="2"/>
  <c r="C155" i="2" s="1"/>
  <c r="D155" i="2" s="1"/>
  <c r="B100" i="2"/>
  <c r="C100" i="2" s="1"/>
  <c r="D100" i="2" s="1"/>
  <c r="B96" i="2"/>
  <c r="C96" i="2" s="1"/>
  <c r="D96" i="2" s="1"/>
  <c r="B92" i="2"/>
  <c r="C92" i="2" s="1"/>
  <c r="D92" i="2" s="1"/>
  <c r="B76" i="2"/>
  <c r="C76" i="2" s="1"/>
  <c r="D76" i="2" s="1"/>
  <c r="B69" i="2"/>
  <c r="C69" i="2" s="1"/>
  <c r="D69" i="2" s="1"/>
  <c r="B55" i="2"/>
  <c r="C55" i="2" s="1"/>
  <c r="D55" i="2" s="1"/>
  <c r="B68" i="2"/>
  <c r="C68" i="2" s="1"/>
  <c r="D68" i="2" s="1"/>
  <c r="D567" i="2"/>
  <c r="D535" i="2"/>
  <c r="D552" i="2"/>
  <c r="D551" i="2"/>
  <c r="D556" i="2"/>
  <c r="D542" i="2"/>
  <c r="D519" i="2"/>
  <c r="D527" i="2"/>
  <c r="D526" i="2"/>
  <c r="D572" i="2"/>
  <c r="D544" i="2"/>
  <c r="D523" i="2"/>
  <c r="D522" i="2"/>
  <c r="D516" i="2"/>
  <c r="D487" i="2"/>
  <c r="D468" i="2"/>
  <c r="D483" i="2"/>
  <c r="D543" i="2"/>
  <c r="D518" i="2"/>
  <c r="D494" i="2"/>
  <c r="D493" i="2"/>
  <c r="D492" i="2"/>
  <c r="D473" i="2"/>
  <c r="D465" i="2"/>
  <c r="D485" i="2"/>
  <c r="D520" i="2"/>
  <c r="D454" i="2"/>
  <c r="D530" i="2"/>
  <c r="D506" i="2"/>
  <c r="D500" i="2"/>
  <c r="D459" i="2"/>
  <c r="D438" i="2"/>
  <c r="D509" i="2"/>
  <c r="D461" i="2"/>
  <c r="D477" i="2"/>
  <c r="D455" i="2"/>
  <c r="D416" i="2"/>
  <c r="D409" i="2"/>
  <c r="D387" i="2"/>
  <c r="D366" i="2"/>
  <c r="D359" i="2"/>
  <c r="D325" i="2"/>
  <c r="D309" i="2"/>
  <c r="D293" i="2"/>
  <c r="D277" i="2"/>
  <c r="D261" i="2"/>
  <c r="D245" i="2"/>
  <c r="D501" i="2"/>
  <c r="D505" i="2"/>
  <c r="D469" i="2"/>
  <c r="D460" i="2"/>
  <c r="D419" i="2"/>
  <c r="D384" i="2"/>
  <c r="D383" i="2"/>
  <c r="D375" i="2"/>
  <c r="D350" i="2"/>
  <c r="D408" i="2"/>
  <c r="D403" i="2"/>
  <c r="D400" i="2"/>
  <c r="D391" i="2"/>
  <c r="D355" i="2"/>
  <c r="D349" i="2"/>
  <c r="D348" i="2"/>
  <c r="D346" i="2"/>
  <c r="D340" i="2"/>
  <c r="D203" i="2"/>
  <c r="D192" i="2"/>
  <c r="D452" i="2"/>
  <c r="D436" i="2"/>
  <c r="D426" i="2"/>
  <c r="D195" i="2"/>
  <c r="D504" i="2"/>
  <c r="D411" i="2"/>
  <c r="D333" i="2"/>
  <c r="D316" i="2"/>
  <c r="D300" i="2"/>
  <c r="D284" i="2"/>
  <c r="D268" i="2"/>
  <c r="D252" i="2"/>
  <c r="D236" i="2"/>
  <c r="D531" i="2"/>
  <c r="D449" i="2"/>
  <c r="D410" i="2"/>
  <c r="D257" i="2"/>
  <c r="D233" i="2"/>
  <c r="D219" i="2"/>
  <c r="G31" i="2"/>
  <c r="D435" i="2"/>
  <c r="D405" i="2"/>
  <c r="D380" i="2"/>
  <c r="D374" i="2"/>
  <c r="D372" i="2"/>
  <c r="D395" i="2"/>
  <c r="D297" i="2"/>
  <c r="D281" i="2"/>
  <c r="D265" i="2"/>
  <c r="D215" i="2"/>
  <c r="D423" i="2"/>
  <c r="D228" i="2"/>
  <c r="D313" i="2"/>
  <c r="D200" i="2"/>
  <c r="D273" i="2"/>
  <c r="D305" i="2"/>
  <c r="D315" i="2"/>
  <c r="D321" i="2"/>
  <c r="D314" i="2"/>
  <c r="D275" i="2"/>
  <c r="D189" i="2"/>
  <c r="B70" i="2"/>
  <c r="C70" i="2" s="1"/>
  <c r="D70" i="2" s="1"/>
  <c r="D243" i="2"/>
  <c r="G566" i="2"/>
  <c r="G558" i="2"/>
  <c r="G550" i="2"/>
  <c r="G542" i="2"/>
  <c r="G534" i="2"/>
  <c r="G526" i="2"/>
  <c r="G518" i="2"/>
  <c r="G559" i="2"/>
  <c r="G557" i="2"/>
  <c r="G543" i="2"/>
  <c r="G541" i="2"/>
  <c r="G527" i="2"/>
  <c r="G525" i="2"/>
  <c r="G511" i="2"/>
  <c r="G563" i="2"/>
  <c r="G531" i="2"/>
  <c r="G514" i="2"/>
  <c r="G502" i="2"/>
  <c r="G572" i="2"/>
  <c r="G562" i="2"/>
  <c r="G555" i="2"/>
  <c r="G548" i="2"/>
  <c r="G544" i="2"/>
  <c r="G540" i="2"/>
  <c r="G570" i="2"/>
  <c r="G564" i="2"/>
  <c r="G560" i="2"/>
  <c r="G546" i="2"/>
  <c r="G528" i="2"/>
  <c r="G513" i="2"/>
  <c r="G506" i="2"/>
  <c r="G500" i="2"/>
  <c r="G492" i="2"/>
  <c r="G483" i="2"/>
  <c r="G475" i="2"/>
  <c r="G467" i="2"/>
  <c r="G459" i="2"/>
  <c r="G451" i="2"/>
  <c r="G443" i="2"/>
  <c r="G435" i="2"/>
  <c r="G567" i="2"/>
  <c r="G549" i="2"/>
  <c r="G529" i="2"/>
  <c r="G493" i="2"/>
  <c r="G491" i="2"/>
  <c r="G538" i="2"/>
  <c r="G530" i="2"/>
  <c r="G512" i="2"/>
  <c r="G505" i="2"/>
  <c r="G495" i="2"/>
  <c r="G486" i="2"/>
  <c r="G478" i="2"/>
  <c r="G469" i="2"/>
  <c r="G462" i="2"/>
  <c r="G453" i="2"/>
  <c r="G446" i="2"/>
  <c r="G437" i="2"/>
  <c r="G430" i="2"/>
  <c r="G422" i="2"/>
  <c r="G414" i="2"/>
  <c r="G536" i="2"/>
  <c r="G519" i="2"/>
  <c r="G509" i="2"/>
  <c r="G496" i="2"/>
  <c r="G532" i="2"/>
  <c r="G504" i="2"/>
  <c r="G503" i="2"/>
  <c r="G501" i="2"/>
  <c r="G494" i="2"/>
  <c r="G485" i="2"/>
  <c r="G481" i="2"/>
  <c r="G477" i="2"/>
  <c r="G470" i="2"/>
  <c r="G463" i="2"/>
  <c r="G452" i="2"/>
  <c r="G449" i="2"/>
  <c r="G445" i="2"/>
  <c r="G438" i="2"/>
  <c r="G428" i="2"/>
  <c r="G419" i="2"/>
  <c r="G412" i="2"/>
  <c r="G407" i="2"/>
  <c r="G399" i="2"/>
  <c r="G556" i="2"/>
  <c r="G545" i="2"/>
  <c r="G537" i="2"/>
  <c r="G524" i="2"/>
  <c r="G482" i="2"/>
  <c r="G472" i="2"/>
  <c r="G466" i="2"/>
  <c r="G465" i="2"/>
  <c r="G444" i="2"/>
  <c r="G436" i="2"/>
  <c r="G429" i="2"/>
  <c r="G425" i="2"/>
  <c r="G408" i="2"/>
  <c r="G406" i="2"/>
  <c r="G397" i="2"/>
  <c r="G569" i="2"/>
  <c r="G565" i="2"/>
  <c r="G551" i="2"/>
  <c r="G547" i="2"/>
  <c r="G539" i="2"/>
  <c r="G521" i="2"/>
  <c r="G553" i="2"/>
  <c r="G535" i="2"/>
  <c r="G507" i="2"/>
  <c r="G464" i="2"/>
  <c r="G457" i="2"/>
  <c r="G413" i="2"/>
  <c r="G403" i="2"/>
  <c r="G395" i="2"/>
  <c r="G387" i="2"/>
  <c r="G379" i="2"/>
  <c r="G371" i="2"/>
  <c r="G552" i="2"/>
  <c r="G520" i="2"/>
  <c r="G499" i="2"/>
  <c r="G460" i="2"/>
  <c r="G458" i="2"/>
  <c r="G441" i="2"/>
  <c r="G487" i="2"/>
  <c r="G479" i="2"/>
  <c r="G473" i="2"/>
  <c r="G468" i="2"/>
  <c r="G454" i="2"/>
  <c r="G442" i="2"/>
  <c r="G417" i="2"/>
  <c r="G411" i="2"/>
  <c r="G396" i="2"/>
  <c r="G388" i="2"/>
  <c r="G386" i="2"/>
  <c r="G372" i="2"/>
  <c r="G370" i="2"/>
  <c r="G361" i="2"/>
  <c r="G353" i="2"/>
  <c r="G345" i="2"/>
  <c r="G337" i="2"/>
  <c r="G329" i="2"/>
  <c r="G321" i="2"/>
  <c r="G313" i="2"/>
  <c r="G305" i="2"/>
  <c r="G297" i="2"/>
  <c r="G289" i="2"/>
  <c r="G281" i="2"/>
  <c r="G273" i="2"/>
  <c r="G265" i="2"/>
  <c r="G257" i="2"/>
  <c r="G249" i="2"/>
  <c r="G241" i="2"/>
  <c r="G233" i="2"/>
  <c r="G571" i="2"/>
  <c r="G561" i="2"/>
  <c r="G497" i="2"/>
  <c r="G455" i="2"/>
  <c r="G434" i="2"/>
  <c r="G421" i="2"/>
  <c r="G402" i="2"/>
  <c r="G401" i="2"/>
  <c r="G398" i="2"/>
  <c r="G381" i="2"/>
  <c r="G378" i="2"/>
  <c r="G374" i="2"/>
  <c r="G367" i="2"/>
  <c r="G358" i="2"/>
  <c r="G351" i="2"/>
  <c r="G342" i="2"/>
  <c r="G335" i="2"/>
  <c r="G326" i="2"/>
  <c r="G515" i="2"/>
  <c r="G431" i="2"/>
  <c r="G427" i="2"/>
  <c r="G426" i="2"/>
  <c r="G418" i="2"/>
  <c r="G410" i="2"/>
  <c r="G409" i="2"/>
  <c r="G392" i="2"/>
  <c r="G554" i="2"/>
  <c r="G522" i="2"/>
  <c r="G516" i="2"/>
  <c r="G533" i="2"/>
  <c r="G439" i="2"/>
  <c r="G424" i="2"/>
  <c r="G369" i="2"/>
  <c r="G350" i="2"/>
  <c r="G346" i="2"/>
  <c r="G324" i="2"/>
  <c r="G315" i="2"/>
  <c r="G308" i="2"/>
  <c r="G299" i="2"/>
  <c r="G292" i="2"/>
  <c r="G283" i="2"/>
  <c r="G276" i="2"/>
  <c r="G267" i="2"/>
  <c r="G260" i="2"/>
  <c r="G251" i="2"/>
  <c r="G244" i="2"/>
  <c r="G235" i="2"/>
  <c r="G224" i="2"/>
  <c r="H224" i="2" s="1"/>
  <c r="I224" i="2" s="1"/>
  <c r="G215" i="2"/>
  <c r="G207" i="2"/>
  <c r="G199" i="2"/>
  <c r="G191" i="2"/>
  <c r="G488" i="2"/>
  <c r="G480" i="2"/>
  <c r="G432" i="2"/>
  <c r="G384" i="2"/>
  <c r="G383" i="2"/>
  <c r="G377" i="2"/>
  <c r="G365" i="2"/>
  <c r="G357" i="2"/>
  <c r="G338" i="2"/>
  <c r="G331" i="2"/>
  <c r="G327" i="2"/>
  <c r="G317" i="2"/>
  <c r="G301" i="2"/>
  <c r="G285" i="2"/>
  <c r="G269" i="2"/>
  <c r="G253" i="2"/>
  <c r="G237" i="2"/>
  <c r="G227" i="2"/>
  <c r="G218" i="2"/>
  <c r="G210" i="2"/>
  <c r="G202" i="2"/>
  <c r="G194" i="2"/>
  <c r="G517" i="2"/>
  <c r="G415" i="2"/>
  <c r="G400" i="2"/>
  <c r="G376" i="2"/>
  <c r="G364" i="2"/>
  <c r="G360" i="2"/>
  <c r="G359" i="2"/>
  <c r="G352" i="2"/>
  <c r="G334" i="2"/>
  <c r="G325" i="2"/>
  <c r="G318" i="2"/>
  <c r="G316" i="2"/>
  <c r="G309" i="2"/>
  <c r="G302" i="2"/>
  <c r="G300" i="2"/>
  <c r="G293" i="2"/>
  <c r="G286" i="2"/>
  <c r="G284" i="2"/>
  <c r="G277" i="2"/>
  <c r="G270" i="2"/>
  <c r="G268" i="2"/>
  <c r="G261" i="2"/>
  <c r="G448" i="2"/>
  <c r="G385" i="2"/>
  <c r="G366" i="2"/>
  <c r="G363" i="2"/>
  <c r="G362" i="2"/>
  <c r="G354" i="2"/>
  <c r="G347" i="2"/>
  <c r="G343" i="2"/>
  <c r="G339" i="2"/>
  <c r="G336" i="2"/>
  <c r="G333" i="2"/>
  <c r="G332" i="2"/>
  <c r="G226" i="2"/>
  <c r="G213" i="2"/>
  <c r="G206" i="2"/>
  <c r="G185" i="2"/>
  <c r="G150" i="2"/>
  <c r="G147" i="2"/>
  <c r="G134" i="2"/>
  <c r="G131" i="2"/>
  <c r="G118" i="2"/>
  <c r="G115" i="2"/>
  <c r="G102" i="2"/>
  <c r="G99" i="2"/>
  <c r="G86" i="2"/>
  <c r="G83" i="2"/>
  <c r="G508" i="2"/>
  <c r="G490" i="2"/>
  <c r="G450" i="2"/>
  <c r="G440" i="2"/>
  <c r="G380" i="2"/>
  <c r="G368" i="2"/>
  <c r="G328" i="2"/>
  <c r="G323" i="2"/>
  <c r="G307" i="2"/>
  <c r="G291" i="2"/>
  <c r="G275" i="2"/>
  <c r="G259" i="2"/>
  <c r="G243" i="2"/>
  <c r="G229" i="2"/>
  <c r="G225" i="2"/>
  <c r="G217" i="2"/>
  <c r="H217" i="2" s="1"/>
  <c r="I217" i="2" s="1"/>
  <c r="G205" i="2"/>
  <c r="G198" i="2"/>
  <c r="G186" i="2"/>
  <c r="G177" i="2"/>
  <c r="G176" i="2"/>
  <c r="G169" i="2"/>
  <c r="G168" i="2"/>
  <c r="G161" i="2"/>
  <c r="G160" i="2"/>
  <c r="G153" i="2"/>
  <c r="G140" i="2"/>
  <c r="G137" i="2"/>
  <c r="G124" i="2"/>
  <c r="G121" i="2"/>
  <c r="G108" i="2"/>
  <c r="G105" i="2"/>
  <c r="G92" i="2"/>
  <c r="G89" i="2"/>
  <c r="G76" i="2"/>
  <c r="G73" i="2"/>
  <c r="G60" i="2"/>
  <c r="G57" i="2"/>
  <c r="G44" i="2"/>
  <c r="G41" i="2"/>
  <c r="G523" i="2"/>
  <c r="G510" i="2"/>
  <c r="G471" i="2"/>
  <c r="G461" i="2"/>
  <c r="G456" i="2"/>
  <c r="G420" i="2"/>
  <c r="G416" i="2"/>
  <c r="G394" i="2"/>
  <c r="G393" i="2"/>
  <c r="G314" i="2"/>
  <c r="G298" i="2"/>
  <c r="G282" i="2"/>
  <c r="G266" i="2"/>
  <c r="G250" i="2"/>
  <c r="H250" i="2" s="1"/>
  <c r="I250" i="2" s="1"/>
  <c r="G234" i="2"/>
  <c r="G228" i="2"/>
  <c r="G220" i="2"/>
  <c r="G216" i="2"/>
  <c r="G209" i="2"/>
  <c r="G197" i="2"/>
  <c r="G190" i="2"/>
  <c r="G405" i="2"/>
  <c r="G382" i="2"/>
  <c r="G322" i="2"/>
  <c r="G312" i="2"/>
  <c r="G306" i="2"/>
  <c r="G296" i="2"/>
  <c r="G290" i="2"/>
  <c r="G280" i="2"/>
  <c r="G274" i="2"/>
  <c r="G264" i="2"/>
  <c r="G258" i="2"/>
  <c r="G200" i="2"/>
  <c r="G146" i="2"/>
  <c r="G143" i="2"/>
  <c r="G142" i="2"/>
  <c r="G139" i="2"/>
  <c r="G138" i="2"/>
  <c r="G135" i="2"/>
  <c r="G82" i="2"/>
  <c r="G79" i="2"/>
  <c r="G78" i="2"/>
  <c r="G71" i="2"/>
  <c r="G64" i="2"/>
  <c r="G51" i="2"/>
  <c r="G50" i="2"/>
  <c r="G174" i="2"/>
  <c r="G101" i="2"/>
  <c r="G75" i="2"/>
  <c r="G68" i="2"/>
  <c r="G373" i="2"/>
  <c r="G389" i="2"/>
  <c r="G239" i="2"/>
  <c r="G238" i="2"/>
  <c r="G208" i="2"/>
  <c r="G193" i="2"/>
  <c r="G178" i="2"/>
  <c r="G172" i="2"/>
  <c r="G171" i="2"/>
  <c r="G166" i="2"/>
  <c r="G165" i="2"/>
  <c r="G159" i="2"/>
  <c r="G152" i="2"/>
  <c r="G149" i="2"/>
  <c r="G148" i="2"/>
  <c r="G145" i="2"/>
  <c r="G144" i="2"/>
  <c r="G141" i="2"/>
  <c r="G88" i="2"/>
  <c r="G85" i="2"/>
  <c r="G84" i="2"/>
  <c r="G81" i="2"/>
  <c r="G80" i="2"/>
  <c r="G77" i="2"/>
  <c r="G70" i="2"/>
  <c r="G63" i="2"/>
  <c r="G56" i="2"/>
  <c r="G43" i="2"/>
  <c r="G349" i="2"/>
  <c r="G340" i="2"/>
  <c r="G255" i="2"/>
  <c r="G203" i="2"/>
  <c r="G180" i="2"/>
  <c r="G167" i="2"/>
  <c r="G96" i="2"/>
  <c r="G93" i="2"/>
  <c r="G48" i="2"/>
  <c r="G474" i="2"/>
  <c r="G375" i="2"/>
  <c r="G391" i="2"/>
  <c r="G319" i="2"/>
  <c r="G303" i="2"/>
  <c r="G287" i="2"/>
  <c r="G271" i="2"/>
  <c r="G222" i="2"/>
  <c r="G214" i="2"/>
  <c r="G201" i="2"/>
  <c r="G151" i="2"/>
  <c r="G98" i="2"/>
  <c r="G95" i="2"/>
  <c r="G94" i="2"/>
  <c r="G91" i="2"/>
  <c r="G90" i="2"/>
  <c r="G87" i="2"/>
  <c r="G69" i="2"/>
  <c r="G62" i="2"/>
  <c r="G49" i="2"/>
  <c r="G42" i="2"/>
  <c r="G355" i="2"/>
  <c r="G254" i="2"/>
  <c r="G223" i="2"/>
  <c r="G195" i="2"/>
  <c r="G189" i="2"/>
  <c r="G187" i="2"/>
  <c r="G179" i="2"/>
  <c r="G173" i="2"/>
  <c r="G154" i="2"/>
  <c r="G104" i="2"/>
  <c r="G100" i="2"/>
  <c r="G97" i="2"/>
  <c r="G55" i="2"/>
  <c r="G39" i="2"/>
  <c r="G390" i="2"/>
  <c r="G348" i="2"/>
  <c r="G341" i="2"/>
  <c r="G330" i="2"/>
  <c r="G262" i="2"/>
  <c r="G256" i="2"/>
  <c r="G242" i="2"/>
  <c r="G236" i="2"/>
  <c r="G356" i="2"/>
  <c r="G498" i="2"/>
  <c r="G476" i="2"/>
  <c r="G294" i="2"/>
  <c r="G188" i="2"/>
  <c r="G130" i="2"/>
  <c r="G126" i="2"/>
  <c r="G122" i="2"/>
  <c r="G72" i="2"/>
  <c r="G489" i="2"/>
  <c r="G433" i="2"/>
  <c r="G423" i="2"/>
  <c r="G404" i="2"/>
  <c r="G320" i="2"/>
  <c r="G311" i="2"/>
  <c r="G447" i="2"/>
  <c r="G310" i="2"/>
  <c r="G252" i="2"/>
  <c r="G232" i="2"/>
  <c r="G219" i="2"/>
  <c r="G204" i="2"/>
  <c r="G196" i="2"/>
  <c r="G170" i="2"/>
  <c r="G163" i="2"/>
  <c r="G158" i="2"/>
  <c r="G46" i="2"/>
  <c r="G52" i="2"/>
  <c r="M572" i="2"/>
  <c r="L184" i="2"/>
  <c r="M183" i="2" s="1"/>
  <c r="M220" i="2"/>
  <c r="G21" i="2"/>
  <c r="B41" i="2"/>
  <c r="C41" i="2" s="1"/>
  <c r="D41" i="2" s="1"/>
  <c r="B43" i="2"/>
  <c r="C43" i="2" s="1"/>
  <c r="D43" i="2" s="1"/>
  <c r="B61" i="2"/>
  <c r="C61" i="2" s="1"/>
  <c r="D61" i="2" s="1"/>
  <c r="B75" i="2"/>
  <c r="C75" i="2" s="1"/>
  <c r="D75" i="2" s="1"/>
  <c r="B86" i="2"/>
  <c r="C86" i="2" s="1"/>
  <c r="D86" i="2" s="1"/>
  <c r="G132" i="2"/>
  <c r="G157" i="2"/>
  <c r="D204" i="2"/>
  <c r="G245" i="2"/>
  <c r="D267" i="2"/>
  <c r="D303" i="2"/>
  <c r="D330" i="2"/>
  <c r="D404" i="2"/>
  <c r="D525" i="2"/>
  <c r="B42" i="2"/>
  <c r="C42" i="2" s="1"/>
  <c r="D42" i="2" s="1"/>
  <c r="B50" i="2"/>
  <c r="C50" i="2" s="1"/>
  <c r="D50" i="2" s="1"/>
  <c r="B56" i="2"/>
  <c r="C56" i="2" s="1"/>
  <c r="D56" i="2" s="1"/>
  <c r="E224" i="2"/>
  <c r="F224" i="2" s="1"/>
  <c r="B64" i="2"/>
  <c r="C64" i="2" s="1"/>
  <c r="D64" i="2" s="1"/>
  <c r="B85" i="2"/>
  <c r="C85" i="2" s="1"/>
  <c r="D85" i="2" s="1"/>
  <c r="D211" i="2"/>
  <c r="D307" i="2"/>
  <c r="G45" i="2"/>
  <c r="B57" i="2"/>
  <c r="C57" i="2" s="1"/>
  <c r="D57" i="2" s="1"/>
  <c r="B63" i="2"/>
  <c r="C63" i="2" s="1"/>
  <c r="D63" i="2" s="1"/>
  <c r="B79" i="2"/>
  <c r="C79" i="2" s="1"/>
  <c r="D79" i="2" s="1"/>
  <c r="B93" i="2"/>
  <c r="C93" i="2" s="1"/>
  <c r="D93" i="2" s="1"/>
  <c r="B98" i="2"/>
  <c r="C98" i="2" s="1"/>
  <c r="D98" i="2" s="1"/>
  <c r="B105" i="2"/>
  <c r="C105" i="2" s="1"/>
  <c r="D105" i="2" s="1"/>
  <c r="G109" i="2"/>
  <c r="G111" i="2"/>
  <c r="G116" i="2"/>
  <c r="G123" i="2"/>
  <c r="B144" i="2"/>
  <c r="C144" i="2" s="1"/>
  <c r="D144" i="2" s="1"/>
  <c r="D194" i="2"/>
  <c r="D207" i="2"/>
  <c r="G231" i="2"/>
  <c r="D256" i="2"/>
  <c r="D262" i="2"/>
  <c r="D278" i="2"/>
  <c r="D289" i="2"/>
  <c r="D306" i="2"/>
  <c r="D317" i="2"/>
  <c r="D335" i="2"/>
  <c r="D358" i="2"/>
  <c r="D414" i="2"/>
  <c r="D185" i="2"/>
  <c r="D187" i="2"/>
  <c r="D234" i="2"/>
  <c r="D271" i="2"/>
  <c r="D388" i="2"/>
  <c r="D392" i="2"/>
  <c r="D422" i="2"/>
  <c r="D230" i="2"/>
  <c r="D274" i="2"/>
  <c r="D285" i="2"/>
  <c r="D294" i="2"/>
  <c r="D332" i="2"/>
  <c r="D365" i="2"/>
  <c r="D371" i="2"/>
  <c r="D420" i="2"/>
  <c r="D428" i="2"/>
  <c r="D210" i="2"/>
  <c r="D213" i="2"/>
  <c r="D240" i="2"/>
  <c r="D249" i="2"/>
  <c r="D322" i="2"/>
  <c r="D343" i="2"/>
  <c r="D356" i="2"/>
  <c r="D394" i="2"/>
  <c r="D445" i="2"/>
  <c r="D464" i="2"/>
  <c r="D341" i="2"/>
  <c r="D401" i="2"/>
  <c r="D412" i="2"/>
  <c r="D290" i="2"/>
  <c r="D301" i="2"/>
  <c r="D310" i="2"/>
  <c r="D379" i="2"/>
  <c r="D360" i="2"/>
  <c r="D431" i="2"/>
  <c r="D507" i="2"/>
  <c r="D327" i="2"/>
  <c r="D570" i="2"/>
  <c r="D206" i="2"/>
  <c r="D227" i="2"/>
  <c r="D253" i="2"/>
  <c r="D339" i="2"/>
  <c r="D342" i="2"/>
  <c r="D345" i="2"/>
  <c r="D357" i="2"/>
  <c r="D382" i="2"/>
  <c r="D389" i="2"/>
  <c r="D393" i="2"/>
  <c r="D562" i="2"/>
  <c r="D369" i="2"/>
  <c r="D451" i="2"/>
  <c r="D199" i="2"/>
  <c r="D334" i="2"/>
  <c r="D417" i="2"/>
  <c r="D425" i="2"/>
  <c r="D198" i="2"/>
  <c r="D432" i="2"/>
  <c r="D481" i="2"/>
  <c r="D367" i="2"/>
  <c r="D186" i="2"/>
  <c r="D190" i="2"/>
  <c r="D218" i="2"/>
  <c r="D226" i="2"/>
  <c r="D237" i="2"/>
  <c r="D246" i="2"/>
  <c r="D260" i="2"/>
  <c r="D276" i="2"/>
  <c r="D292" i="2"/>
  <c r="D308" i="2"/>
  <c r="D324" i="2"/>
  <c r="D331" i="2"/>
  <c r="D353" i="2"/>
  <c r="D361" i="2"/>
  <c r="D368" i="2"/>
  <c r="D370" i="2"/>
  <c r="D376" i="2"/>
  <c r="D378" i="2"/>
  <c r="D418" i="2"/>
  <c r="D456" i="2"/>
  <c r="D214" i="2"/>
  <c r="D352" i="2"/>
  <c r="D362" i="2"/>
  <c r="D363" i="2"/>
  <c r="D440" i="2"/>
  <c r="D450" i="2"/>
  <c r="D495" i="2"/>
  <c r="D502" i="2"/>
  <c r="D532" i="2"/>
  <c r="D223" i="2"/>
  <c r="D238" i="2"/>
  <c r="D254" i="2"/>
  <c r="D270" i="2"/>
  <c r="D286" i="2"/>
  <c r="D302" i="2"/>
  <c r="D318" i="2"/>
  <c r="D338" i="2"/>
  <c r="D347" i="2"/>
  <c r="D351" i="2"/>
  <c r="D354" i="2"/>
  <c r="D385" i="2"/>
  <c r="D398" i="2"/>
  <c r="D406" i="2"/>
  <c r="D413" i="2"/>
  <c r="D424" i="2"/>
  <c r="D430" i="2"/>
  <c r="D480" i="2"/>
  <c r="D548" i="2"/>
  <c r="D231" i="2"/>
  <c r="D232" i="2"/>
  <c r="D247" i="2"/>
  <c r="D248" i="2"/>
  <c r="D263" i="2"/>
  <c r="D264" i="2"/>
  <c r="D279" i="2"/>
  <c r="D280" i="2"/>
  <c r="D295" i="2"/>
  <c r="D296" i="2"/>
  <c r="D311" i="2"/>
  <c r="D312" i="2"/>
  <c r="D442" i="2"/>
  <c r="D457" i="2"/>
  <c r="D462" i="2"/>
  <c r="D476" i="2"/>
  <c r="D521" i="2"/>
  <c r="D272" i="2"/>
  <c r="D288" i="2"/>
  <c r="D304" i="2"/>
  <c r="D320" i="2"/>
  <c r="D397" i="2"/>
  <c r="D433" i="2"/>
  <c r="D453" i="2"/>
  <c r="D496" i="2"/>
  <c r="D336" i="2"/>
  <c r="D386" i="2"/>
  <c r="D402" i="2"/>
  <c r="D439" i="2"/>
  <c r="D553" i="2"/>
  <c r="D329" i="2"/>
  <c r="D344" i="2"/>
  <c r="D396" i="2"/>
  <c r="D421" i="2"/>
  <c r="D441" i="2"/>
  <c r="D443" i="2"/>
  <c r="D554" i="2"/>
  <c r="D489" i="2"/>
  <c r="D550" i="2"/>
  <c r="D444" i="2"/>
  <c r="D448" i="2"/>
  <c r="D463" i="2"/>
  <c r="D466" i="2"/>
  <c r="D488" i="2"/>
  <c r="D571" i="2"/>
  <c r="D429" i="2"/>
  <c r="D437" i="2"/>
  <c r="D458" i="2"/>
  <c r="D471" i="2"/>
  <c r="D478" i="2"/>
  <c r="D486" i="2"/>
  <c r="D490" i="2"/>
  <c r="D434" i="2"/>
  <c r="D446" i="2"/>
  <c r="D470" i="2"/>
  <c r="D511" i="2"/>
  <c r="D540" i="2"/>
  <c r="D491" i="2"/>
  <c r="D503" i="2"/>
  <c r="D539" i="2"/>
  <c r="D545" i="2"/>
  <c r="D547" i="2"/>
  <c r="D560" i="2"/>
  <c r="D565" i="2"/>
  <c r="D474" i="2"/>
  <c r="D475" i="2"/>
  <c r="D482" i="2"/>
  <c r="D510" i="2"/>
  <c r="D513" i="2"/>
  <c r="D524" i="2"/>
  <c r="D529" i="2"/>
  <c r="D537" i="2"/>
  <c r="D563" i="2"/>
  <c r="D415" i="2"/>
  <c r="D447" i="2"/>
  <c r="D498" i="2"/>
  <c r="D533" i="2"/>
  <c r="D517" i="2"/>
  <c r="D564" i="2"/>
  <c r="D472" i="2"/>
  <c r="D479" i="2"/>
  <c r="D499" i="2"/>
  <c r="D514" i="2"/>
  <c r="D528" i="2"/>
  <c r="D534" i="2"/>
  <c r="D555" i="2"/>
  <c r="D568" i="2"/>
  <c r="D515" i="2"/>
  <c r="D541" i="2"/>
  <c r="D546" i="2"/>
  <c r="D558" i="2"/>
  <c r="D561" i="2"/>
  <c r="D508" i="2"/>
  <c r="D536" i="2"/>
  <c r="D566" i="2"/>
  <c r="D569" i="2"/>
  <c r="D538" i="2"/>
  <c r="D557" i="2"/>
  <c r="D559" i="2"/>
  <c r="D549" i="2"/>
  <c r="M46" i="1" l="1"/>
  <c r="N46" i="1" s="1"/>
  <c r="M43" i="1"/>
  <c r="N43" i="1" s="1"/>
  <c r="J37" i="5"/>
  <c r="K37" i="5" s="1"/>
  <c r="G98" i="4"/>
  <c r="H98" i="4" s="1"/>
  <c r="I98" i="4" s="1"/>
  <c r="G182" i="4"/>
  <c r="H182" i="4" s="1"/>
  <c r="I182" i="4" s="1"/>
  <c r="G196" i="4"/>
  <c r="H196" i="4" s="1"/>
  <c r="I196" i="4" s="1"/>
  <c r="G45" i="4"/>
  <c r="H45" i="4" s="1"/>
  <c r="I45" i="4" s="1"/>
  <c r="G71" i="4"/>
  <c r="H71" i="4" s="1"/>
  <c r="I71" i="4" s="1"/>
  <c r="G91" i="4"/>
  <c r="H91" i="4" s="1"/>
  <c r="I91" i="4" s="1"/>
  <c r="G200" i="4"/>
  <c r="H200" i="4" s="1"/>
  <c r="I200" i="4" s="1"/>
  <c r="G206" i="4"/>
  <c r="H206" i="4" s="1"/>
  <c r="I206" i="4" s="1"/>
  <c r="G43" i="4"/>
  <c r="H43" i="4" s="1"/>
  <c r="I43" i="4" s="1"/>
  <c r="G87" i="4"/>
  <c r="H87" i="4" s="1"/>
  <c r="I87" i="4" s="1"/>
  <c r="G187" i="4"/>
  <c r="H187" i="4" s="1"/>
  <c r="I187" i="4" s="1"/>
  <c r="G54" i="4"/>
  <c r="H54" i="4" s="1"/>
  <c r="I54" i="4" s="1"/>
  <c r="G113" i="4"/>
  <c r="H113" i="4" s="1"/>
  <c r="I113" i="4" s="1"/>
  <c r="G76" i="4"/>
  <c r="H76" i="4" s="1"/>
  <c r="I76" i="4" s="1"/>
  <c r="G222" i="4"/>
  <c r="H222" i="4" s="1"/>
  <c r="I222" i="4" s="1"/>
  <c r="G142" i="4"/>
  <c r="H142" i="4" s="1"/>
  <c r="I142" i="4" s="1"/>
  <c r="G65" i="4"/>
  <c r="H65" i="4" s="1"/>
  <c r="I65" i="4" s="1"/>
  <c r="G94" i="4"/>
  <c r="H94" i="4" s="1"/>
  <c r="I94" i="4" s="1"/>
  <c r="G85" i="4"/>
  <c r="H85" i="4" s="1"/>
  <c r="I85" i="4" s="1"/>
  <c r="G110" i="4"/>
  <c r="H110" i="4" s="1"/>
  <c r="I110" i="4" s="1"/>
  <c r="G64" i="4"/>
  <c r="H64" i="4" s="1"/>
  <c r="I64" i="4" s="1"/>
  <c r="G165" i="4"/>
  <c r="H165" i="4" s="1"/>
  <c r="I165" i="4" s="1"/>
  <c r="G50" i="4"/>
  <c r="H50" i="4" s="1"/>
  <c r="I50" i="4" s="1"/>
  <c r="G69" i="4"/>
  <c r="H69" i="4" s="1"/>
  <c r="I69" i="4" s="1"/>
  <c r="G90" i="4"/>
  <c r="H90" i="4" s="1"/>
  <c r="I90" i="4" s="1"/>
  <c r="G99" i="4"/>
  <c r="H99" i="4" s="1"/>
  <c r="I99" i="4" s="1"/>
  <c r="G209" i="4"/>
  <c r="H209" i="4" s="1"/>
  <c r="I209" i="4" s="1"/>
  <c r="G204" i="4"/>
  <c r="H204" i="4" s="1"/>
  <c r="I204" i="4" s="1"/>
  <c r="G177" i="4"/>
  <c r="H177" i="4" s="1"/>
  <c r="I177" i="4" s="1"/>
  <c r="G136" i="4"/>
  <c r="H136" i="4" s="1"/>
  <c r="I136" i="4" s="1"/>
  <c r="G215" i="4"/>
  <c r="H215" i="4" s="1"/>
  <c r="I215" i="4" s="1"/>
  <c r="G116" i="4"/>
  <c r="H116" i="4" s="1"/>
  <c r="I116" i="4" s="1"/>
  <c r="G115" i="4"/>
  <c r="H115" i="4" s="1"/>
  <c r="I115" i="4" s="1"/>
  <c r="G80" i="4"/>
  <c r="H80" i="4" s="1"/>
  <c r="I80" i="4" s="1"/>
  <c r="G158" i="4"/>
  <c r="H158" i="4" s="1"/>
  <c r="I158" i="4" s="1"/>
  <c r="G194" i="4"/>
  <c r="H194" i="4" s="1"/>
  <c r="I194" i="4" s="1"/>
  <c r="G55" i="4"/>
  <c r="H55" i="4" s="1"/>
  <c r="I55" i="4" s="1"/>
  <c r="G125" i="4"/>
  <c r="H125" i="4" s="1"/>
  <c r="I125" i="4" s="1"/>
  <c r="G219" i="4"/>
  <c r="H219" i="4" s="1"/>
  <c r="I219" i="4" s="1"/>
  <c r="G167" i="4"/>
  <c r="H167" i="4" s="1"/>
  <c r="I167" i="4" s="1"/>
  <c r="G176" i="4"/>
  <c r="H176" i="4" s="1"/>
  <c r="I176" i="4" s="1"/>
  <c r="G185" i="4"/>
  <c r="H185" i="4" s="1"/>
  <c r="I185" i="4" s="1"/>
  <c r="G169" i="4"/>
  <c r="H169" i="4" s="1"/>
  <c r="I169" i="4" s="1"/>
  <c r="G86" i="4"/>
  <c r="H86" i="4" s="1"/>
  <c r="I86" i="4" s="1"/>
  <c r="G150" i="4"/>
  <c r="H150" i="4" s="1"/>
  <c r="I150" i="4" s="1"/>
  <c r="G154" i="4"/>
  <c r="H154" i="4" s="1"/>
  <c r="I154" i="4" s="1"/>
  <c r="G120" i="4"/>
  <c r="H120" i="4" s="1"/>
  <c r="I120" i="4" s="1"/>
  <c r="G95" i="4"/>
  <c r="H95" i="4" s="1"/>
  <c r="I95" i="4" s="1"/>
  <c r="G96" i="4"/>
  <c r="H96" i="4" s="1"/>
  <c r="I96" i="4" s="1"/>
  <c r="G121" i="4"/>
  <c r="H121" i="4" s="1"/>
  <c r="I121" i="4" s="1"/>
  <c r="G223" i="4"/>
  <c r="H223" i="4" s="1"/>
  <c r="I223" i="4" s="1"/>
  <c r="H197" i="2"/>
  <c r="I197" i="2" s="1"/>
  <c r="G51" i="4"/>
  <c r="H51" i="4" s="1"/>
  <c r="I51" i="4" s="1"/>
  <c r="G172" i="4"/>
  <c r="H172" i="4" s="1"/>
  <c r="I172" i="4" s="1"/>
  <c r="G93" i="4"/>
  <c r="H93" i="4" s="1"/>
  <c r="I93" i="4" s="1"/>
  <c r="G72" i="4"/>
  <c r="H72" i="4" s="1"/>
  <c r="I72" i="4" s="1"/>
  <c r="G124" i="4"/>
  <c r="H124" i="4" s="1"/>
  <c r="I124" i="4" s="1"/>
  <c r="G160" i="4"/>
  <c r="H160" i="4" s="1"/>
  <c r="I160" i="4" s="1"/>
  <c r="G157" i="4"/>
  <c r="H157" i="4" s="1"/>
  <c r="I157" i="4" s="1"/>
  <c r="G126" i="4"/>
  <c r="H126" i="4" s="1"/>
  <c r="I126" i="4" s="1"/>
  <c r="G77" i="4"/>
  <c r="H77" i="4" s="1"/>
  <c r="I77" i="4" s="1"/>
  <c r="G131" i="4"/>
  <c r="H131" i="4" s="1"/>
  <c r="I131" i="4" s="1"/>
  <c r="G53" i="4"/>
  <c r="H53" i="4" s="1"/>
  <c r="I53" i="4" s="1"/>
  <c r="G112" i="4"/>
  <c r="H112" i="4" s="1"/>
  <c r="I112" i="4" s="1"/>
  <c r="G135" i="4"/>
  <c r="H135" i="4" s="1"/>
  <c r="I135" i="4" s="1"/>
  <c r="G203" i="4"/>
  <c r="H203" i="4" s="1"/>
  <c r="I203" i="4" s="1"/>
  <c r="G141" i="4"/>
  <c r="H141" i="4" s="1"/>
  <c r="I141" i="4" s="1"/>
  <c r="G170" i="4"/>
  <c r="H170" i="4" s="1"/>
  <c r="I170" i="4" s="1"/>
  <c r="G151" i="4"/>
  <c r="H151" i="4" s="1"/>
  <c r="I151" i="4" s="1"/>
  <c r="G195" i="4"/>
  <c r="H195" i="4" s="1"/>
  <c r="I195" i="4" s="1"/>
  <c r="G103" i="4"/>
  <c r="H103" i="4" s="1"/>
  <c r="I103" i="4" s="1"/>
  <c r="G134" i="4"/>
  <c r="H134" i="4" s="1"/>
  <c r="I134" i="4" s="1"/>
  <c r="G63" i="4"/>
  <c r="H63" i="4" s="1"/>
  <c r="I63" i="4" s="1"/>
  <c r="G149" i="4"/>
  <c r="H149" i="4" s="1"/>
  <c r="I149" i="4" s="1"/>
  <c r="G156" i="4"/>
  <c r="H156" i="4" s="1"/>
  <c r="I156" i="4" s="1"/>
  <c r="G146" i="4"/>
  <c r="H146" i="4" s="1"/>
  <c r="I146" i="4" s="1"/>
  <c r="G161" i="4"/>
  <c r="H161" i="4" s="1"/>
  <c r="I161" i="4" s="1"/>
  <c r="G178" i="4"/>
  <c r="H178" i="4" s="1"/>
  <c r="I178" i="4" s="1"/>
  <c r="G73" i="4"/>
  <c r="H73" i="4" s="1"/>
  <c r="I73" i="4" s="1"/>
  <c r="G74" i="4"/>
  <c r="H74" i="4" s="1"/>
  <c r="I74" i="4" s="1"/>
  <c r="G105" i="4"/>
  <c r="H105" i="4" s="1"/>
  <c r="I105" i="4" s="1"/>
  <c r="G180" i="4"/>
  <c r="H180" i="4" s="1"/>
  <c r="I180" i="4" s="1"/>
  <c r="G66" i="4"/>
  <c r="H66" i="4" s="1"/>
  <c r="I66" i="4" s="1"/>
  <c r="G81" i="4"/>
  <c r="H81" i="4" s="1"/>
  <c r="I81" i="4" s="1"/>
  <c r="G84" i="4"/>
  <c r="H84" i="4" s="1"/>
  <c r="I84" i="4" s="1"/>
  <c r="G67" i="4"/>
  <c r="H67" i="4" s="1"/>
  <c r="I67" i="4" s="1"/>
  <c r="G46" i="4"/>
  <c r="G218" i="4"/>
  <c r="H218" i="4" s="1"/>
  <c r="I218" i="4" s="1"/>
  <c r="G166" i="4"/>
  <c r="H166" i="4" s="1"/>
  <c r="I166" i="4" s="1"/>
  <c r="G119" i="4"/>
  <c r="H119" i="4" s="1"/>
  <c r="I119" i="4" s="1"/>
  <c r="G211" i="4"/>
  <c r="H211" i="4" s="1"/>
  <c r="I211" i="4" s="1"/>
  <c r="G214" i="4"/>
  <c r="H214" i="4" s="1"/>
  <c r="I214" i="4" s="1"/>
  <c r="G208" i="4"/>
  <c r="H208" i="4" s="1"/>
  <c r="I208" i="4" s="1"/>
  <c r="G171" i="4"/>
  <c r="H171" i="4" s="1"/>
  <c r="I171" i="4" s="1"/>
  <c r="G162" i="4"/>
  <c r="H162" i="4" s="1"/>
  <c r="I162" i="4" s="1"/>
  <c r="G148" i="4"/>
  <c r="H148" i="4" s="1"/>
  <c r="I148" i="4" s="1"/>
  <c r="G143" i="4"/>
  <c r="H143" i="4" s="1"/>
  <c r="I143" i="4" s="1"/>
  <c r="G122" i="4"/>
  <c r="H122" i="4" s="1"/>
  <c r="I122" i="4" s="1"/>
  <c r="G57" i="4"/>
  <c r="H57" i="4" s="1"/>
  <c r="I57" i="4" s="1"/>
  <c r="G128" i="4"/>
  <c r="H128" i="4" s="1"/>
  <c r="I128" i="4" s="1"/>
  <c r="G97" i="4"/>
  <c r="H97" i="4" s="1"/>
  <c r="I97" i="4" s="1"/>
  <c r="G68" i="4"/>
  <c r="H68" i="4" s="1"/>
  <c r="I68" i="4" s="1"/>
  <c r="G88" i="4"/>
  <c r="H88" i="4" s="1"/>
  <c r="I88" i="4" s="1"/>
  <c r="G62" i="4"/>
  <c r="H62" i="4" s="1"/>
  <c r="I62" i="4" s="1"/>
  <c r="G152" i="4"/>
  <c r="H152" i="4" s="1"/>
  <c r="I152" i="4" s="1"/>
  <c r="G153" i="4"/>
  <c r="H153" i="4" s="1"/>
  <c r="I153" i="4" s="1"/>
  <c r="G159" i="4"/>
  <c r="H159" i="4" s="1"/>
  <c r="I159" i="4" s="1"/>
  <c r="G133" i="4"/>
  <c r="H133" i="4" s="1"/>
  <c r="I133" i="4" s="1"/>
  <c r="G220" i="4"/>
  <c r="H220" i="4" s="1"/>
  <c r="I220" i="4" s="1"/>
  <c r="G186" i="4"/>
  <c r="H186" i="4" s="1"/>
  <c r="I186" i="4" s="1"/>
  <c r="G92" i="4"/>
  <c r="H92" i="4" s="1"/>
  <c r="I92" i="4" s="1"/>
  <c r="G127" i="4"/>
  <c r="H127" i="4" s="1"/>
  <c r="I127" i="4" s="1"/>
  <c r="G49" i="4"/>
  <c r="H49" i="4" s="1"/>
  <c r="I49" i="4" s="1"/>
  <c r="G56" i="4"/>
  <c r="H56" i="4" s="1"/>
  <c r="I56" i="4" s="1"/>
  <c r="G201" i="4"/>
  <c r="H201" i="4" s="1"/>
  <c r="I201" i="4" s="1"/>
  <c r="G107" i="4"/>
  <c r="H107" i="4" s="1"/>
  <c r="I107" i="4" s="1"/>
  <c r="G193" i="4"/>
  <c r="H193" i="4" s="1"/>
  <c r="I193" i="4" s="1"/>
  <c r="G190" i="4"/>
  <c r="H190" i="4" s="1"/>
  <c r="I190" i="4" s="1"/>
  <c r="G123" i="4"/>
  <c r="H123" i="4" s="1"/>
  <c r="I123" i="4" s="1"/>
  <c r="G140" i="4"/>
  <c r="H140" i="4" s="1"/>
  <c r="I140" i="4" s="1"/>
  <c r="G102" i="4"/>
  <c r="H102" i="4" s="1"/>
  <c r="I102" i="4" s="1"/>
  <c r="G197" i="4"/>
  <c r="H197" i="4" s="1"/>
  <c r="I197" i="4" s="1"/>
  <c r="G174" i="4"/>
  <c r="H174" i="4" s="1"/>
  <c r="I174" i="4" s="1"/>
  <c r="G192" i="4"/>
  <c r="H192" i="4" s="1"/>
  <c r="I192" i="4" s="1"/>
  <c r="G163" i="4"/>
  <c r="H163" i="4" s="1"/>
  <c r="I163" i="4" s="1"/>
  <c r="G210" i="4"/>
  <c r="H210" i="4" s="1"/>
  <c r="I210" i="4" s="1"/>
  <c r="G189" i="4"/>
  <c r="H189" i="4" s="1"/>
  <c r="I189" i="4" s="1"/>
  <c r="G60" i="4"/>
  <c r="H60" i="4" s="1"/>
  <c r="I60" i="4" s="1"/>
  <c r="G145" i="4"/>
  <c r="H145" i="4" s="1"/>
  <c r="I145" i="4" s="1"/>
  <c r="G89" i="4"/>
  <c r="H89" i="4" s="1"/>
  <c r="I89" i="4" s="1"/>
  <c r="G132" i="4"/>
  <c r="H132" i="4" s="1"/>
  <c r="I132" i="4" s="1"/>
  <c r="G106" i="4"/>
  <c r="H106" i="4" s="1"/>
  <c r="I106" i="4" s="1"/>
  <c r="G202" i="4"/>
  <c r="H202" i="4" s="1"/>
  <c r="I202" i="4" s="1"/>
  <c r="G216" i="4"/>
  <c r="H216" i="4" s="1"/>
  <c r="I216" i="4" s="1"/>
  <c r="G100" i="4"/>
  <c r="H100" i="4" s="1"/>
  <c r="I100" i="4" s="1"/>
  <c r="G104" i="4"/>
  <c r="H104" i="4" s="1"/>
  <c r="I104" i="4" s="1"/>
  <c r="G70" i="4"/>
  <c r="H70" i="4" s="1"/>
  <c r="I70" i="4" s="1"/>
  <c r="G147" i="4"/>
  <c r="H147" i="4" s="1"/>
  <c r="I147" i="4" s="1"/>
  <c r="G129" i="4"/>
  <c r="H129" i="4" s="1"/>
  <c r="I129" i="4" s="1"/>
  <c r="G138" i="4"/>
  <c r="H138" i="4" s="1"/>
  <c r="I138" i="4" s="1"/>
  <c r="G207" i="4"/>
  <c r="H207" i="4" s="1"/>
  <c r="I207" i="4" s="1"/>
  <c r="G173" i="4"/>
  <c r="H173" i="4" s="1"/>
  <c r="I173" i="4" s="1"/>
  <c r="G205" i="4"/>
  <c r="H205" i="4" s="1"/>
  <c r="I205" i="4" s="1"/>
  <c r="G184" i="4"/>
  <c r="H184" i="4" s="1"/>
  <c r="I184" i="4" s="1"/>
  <c r="G175" i="4"/>
  <c r="H175" i="4" s="1"/>
  <c r="I175" i="4" s="1"/>
  <c r="G47" i="4"/>
  <c r="H46" i="4" s="1"/>
  <c r="I46" i="4" s="1"/>
  <c r="G217" i="4"/>
  <c r="H217" i="4" s="1"/>
  <c r="I217" i="4" s="1"/>
  <c r="G111" i="4"/>
  <c r="H111" i="4" s="1"/>
  <c r="I111" i="4" s="1"/>
  <c r="G117" i="4"/>
  <c r="H117" i="4" s="1"/>
  <c r="I117" i="4" s="1"/>
  <c r="G75" i="4"/>
  <c r="H75" i="4" s="1"/>
  <c r="I75" i="4" s="1"/>
  <c r="G164" i="4"/>
  <c r="H164" i="4" s="1"/>
  <c r="I164" i="4" s="1"/>
  <c r="G179" i="4"/>
  <c r="H179" i="4" s="1"/>
  <c r="I179" i="4" s="1"/>
  <c r="G58" i="4"/>
  <c r="H58" i="4" s="1"/>
  <c r="I58" i="4" s="1"/>
  <c r="G198" i="4"/>
  <c r="H198" i="4" s="1"/>
  <c r="I198" i="4" s="1"/>
  <c r="G139" i="4"/>
  <c r="H139" i="4" s="1"/>
  <c r="I139" i="4" s="1"/>
  <c r="G78" i="4"/>
  <c r="H78" i="4" s="1"/>
  <c r="I78" i="4" s="1"/>
  <c r="G137" i="4"/>
  <c r="H137" i="4" s="1"/>
  <c r="I137" i="4" s="1"/>
  <c r="G212" i="4"/>
  <c r="H212" i="4" s="1"/>
  <c r="I212" i="4" s="1"/>
  <c r="G181" i="4"/>
  <c r="H181" i="4" s="1"/>
  <c r="I181" i="4" s="1"/>
  <c r="G183" i="4"/>
  <c r="H183" i="4" s="1"/>
  <c r="I183" i="4" s="1"/>
  <c r="G224" i="4"/>
  <c r="H224" i="4" s="1"/>
  <c r="I224" i="4" s="1"/>
  <c r="G199" i="4"/>
  <c r="H199" i="4" s="1"/>
  <c r="I199" i="4" s="1"/>
  <c r="G221" i="4"/>
  <c r="H221" i="4" s="1"/>
  <c r="I221" i="4" s="1"/>
  <c r="G114" i="4"/>
  <c r="H114" i="4" s="1"/>
  <c r="I114" i="4" s="1"/>
  <c r="G118" i="4"/>
  <c r="H118" i="4" s="1"/>
  <c r="I118" i="4" s="1"/>
  <c r="G59" i="4"/>
  <c r="H59" i="4" s="1"/>
  <c r="I59" i="4" s="1"/>
  <c r="G109" i="4"/>
  <c r="H109" i="4" s="1"/>
  <c r="I109" i="4" s="1"/>
  <c r="G52" i="4"/>
  <c r="H52" i="4" s="1"/>
  <c r="I52" i="4" s="1"/>
  <c r="G108" i="4"/>
  <c r="H108" i="4" s="1"/>
  <c r="I108" i="4" s="1"/>
  <c r="G48" i="4"/>
  <c r="H47" i="4" s="1"/>
  <c r="I47" i="4" s="1"/>
  <c r="G101" i="4"/>
  <c r="H101" i="4" s="1"/>
  <c r="I101" i="4" s="1"/>
  <c r="G44" i="4"/>
  <c r="H44" i="4" s="1"/>
  <c r="I44" i="4" s="1"/>
  <c r="J44" i="4" s="1"/>
  <c r="G130" i="4"/>
  <c r="H130" i="4" s="1"/>
  <c r="I130" i="4" s="1"/>
  <c r="G61" i="4"/>
  <c r="H61" i="4" s="1"/>
  <c r="I61" i="4" s="1"/>
  <c r="G168" i="4"/>
  <c r="H168" i="4" s="1"/>
  <c r="I168" i="4" s="1"/>
  <c r="G83" i="4"/>
  <c r="H83" i="4" s="1"/>
  <c r="I83" i="4" s="1"/>
  <c r="G155" i="4"/>
  <c r="H155" i="4" s="1"/>
  <c r="I155" i="4" s="1"/>
  <c r="G82" i="4"/>
  <c r="H82" i="4" s="1"/>
  <c r="I82" i="4" s="1"/>
  <c r="G213" i="4"/>
  <c r="H213" i="4" s="1"/>
  <c r="I213" i="4" s="1"/>
  <c r="G144" i="4"/>
  <c r="H144" i="4" s="1"/>
  <c r="I144" i="4" s="1"/>
  <c r="G79" i="4"/>
  <c r="H79" i="4" s="1"/>
  <c r="I79" i="4" s="1"/>
  <c r="E66" i="4"/>
  <c r="F66" i="4" s="1"/>
  <c r="E159" i="4"/>
  <c r="F159" i="4" s="1"/>
  <c r="E89" i="4"/>
  <c r="F89" i="4" s="1"/>
  <c r="E104" i="4"/>
  <c r="F104" i="4" s="1"/>
  <c r="E99" i="4"/>
  <c r="F99" i="4" s="1"/>
  <c r="E208" i="4"/>
  <c r="F208" i="4" s="1"/>
  <c r="E223" i="4"/>
  <c r="F223" i="4" s="1"/>
  <c r="E150" i="4"/>
  <c r="F150" i="4" s="1"/>
  <c r="E75" i="4"/>
  <c r="F75" i="4" s="1"/>
  <c r="E55" i="4"/>
  <c r="F55" i="4" s="1"/>
  <c r="E112" i="4"/>
  <c r="F112" i="4" s="1"/>
  <c r="E119" i="4"/>
  <c r="F119" i="4" s="1"/>
  <c r="E53" i="4"/>
  <c r="F53" i="4" s="1"/>
  <c r="E153" i="4"/>
  <c r="F153" i="4" s="1"/>
  <c r="E44" i="4"/>
  <c r="F44" i="4" s="1"/>
  <c r="E97" i="4"/>
  <c r="F97" i="4" s="1"/>
  <c r="E137" i="4"/>
  <c r="F137" i="4" s="1"/>
  <c r="E81" i="4"/>
  <c r="F81" i="4" s="1"/>
  <c r="E61" i="4"/>
  <c r="F61" i="4" s="1"/>
  <c r="E166" i="4"/>
  <c r="F166" i="4" s="1"/>
  <c r="E177" i="4"/>
  <c r="F177" i="4" s="1"/>
  <c r="E202" i="4"/>
  <c r="F202" i="4" s="1"/>
  <c r="E193" i="4"/>
  <c r="F193" i="4" s="1"/>
  <c r="E216" i="4"/>
  <c r="F216" i="4" s="1"/>
  <c r="E207" i="4"/>
  <c r="F207" i="4" s="1"/>
  <c r="E46" i="4"/>
  <c r="F46" i="4" s="1"/>
  <c r="E139" i="4"/>
  <c r="F139" i="4" s="1"/>
  <c r="E147" i="4"/>
  <c r="F147" i="4" s="1"/>
  <c r="E106" i="4"/>
  <c r="F106" i="4" s="1"/>
  <c r="E138" i="4"/>
  <c r="F138" i="4" s="1"/>
  <c r="E65" i="4"/>
  <c r="F65" i="4" s="1"/>
  <c r="E164" i="4"/>
  <c r="F164" i="4" s="1"/>
  <c r="E82" i="4"/>
  <c r="F82" i="4" s="1"/>
  <c r="E136" i="4"/>
  <c r="F136" i="4" s="1"/>
  <c r="E125" i="4"/>
  <c r="F125" i="4" s="1"/>
  <c r="E69" i="4"/>
  <c r="F69" i="4" s="1"/>
  <c r="E151" i="4"/>
  <c r="F151" i="4" s="1"/>
  <c r="E145" i="4"/>
  <c r="F145" i="4" s="1"/>
  <c r="E176" i="4"/>
  <c r="F176" i="4" s="1"/>
  <c r="E185" i="4"/>
  <c r="F185" i="4" s="1"/>
  <c r="E72" i="4"/>
  <c r="F72" i="4" s="1"/>
  <c r="E201" i="4"/>
  <c r="F201" i="4" s="1"/>
  <c r="E198" i="4"/>
  <c r="F198" i="4" s="1"/>
  <c r="E204" i="4"/>
  <c r="F204" i="4" s="1"/>
  <c r="E178" i="4"/>
  <c r="F178" i="4" s="1"/>
  <c r="E220" i="4"/>
  <c r="F220" i="4" s="1"/>
  <c r="E206" i="4"/>
  <c r="F206" i="4" s="1"/>
  <c r="E200" i="4"/>
  <c r="F200" i="4" s="1"/>
  <c r="E215" i="4"/>
  <c r="F215" i="4" s="1"/>
  <c r="E210" i="4"/>
  <c r="F210" i="4" s="1"/>
  <c r="E221" i="4"/>
  <c r="F221" i="4" s="1"/>
  <c r="E163" i="4"/>
  <c r="F163" i="4" s="1"/>
  <c r="E127" i="4"/>
  <c r="F127" i="4" s="1"/>
  <c r="E102" i="4"/>
  <c r="F102" i="4" s="1"/>
  <c r="E63" i="4"/>
  <c r="F63" i="4" s="1"/>
  <c r="E105" i="4"/>
  <c r="F105" i="4" s="1"/>
  <c r="E50" i="4"/>
  <c r="F50" i="4" s="1"/>
  <c r="E110" i="4"/>
  <c r="F110" i="4" s="1"/>
  <c r="E51" i="4"/>
  <c r="F51" i="4" s="1"/>
  <c r="E118" i="4"/>
  <c r="F118" i="4" s="1"/>
  <c r="E95" i="4"/>
  <c r="F95" i="4" s="1"/>
  <c r="E165" i="4"/>
  <c r="F165" i="4" s="1"/>
  <c r="E109" i="4"/>
  <c r="F109" i="4" s="1"/>
  <c r="E144" i="4"/>
  <c r="F144" i="4" s="1"/>
  <c r="E148" i="4"/>
  <c r="F148" i="4" s="1"/>
  <c r="E161" i="4"/>
  <c r="F161" i="4" s="1"/>
  <c r="E146" i="4"/>
  <c r="F146" i="4" s="1"/>
  <c r="E195" i="4"/>
  <c r="F195" i="4" s="1"/>
  <c r="E186" i="4"/>
  <c r="F186" i="4" s="1"/>
  <c r="E124" i="4"/>
  <c r="F124" i="4" s="1"/>
  <c r="E129" i="4"/>
  <c r="F129" i="4" s="1"/>
  <c r="E143" i="4"/>
  <c r="F143" i="4" s="1"/>
  <c r="E174" i="4"/>
  <c r="F174" i="4" s="1"/>
  <c r="E90" i="4"/>
  <c r="F90" i="4" s="1"/>
  <c r="E100" i="4"/>
  <c r="F100" i="4" s="1"/>
  <c r="E48" i="4"/>
  <c r="F48" i="4" s="1"/>
  <c r="E149" i="4"/>
  <c r="F149" i="4" s="1"/>
  <c r="E154" i="4"/>
  <c r="F154" i="4" s="1"/>
  <c r="E47" i="4"/>
  <c r="F47" i="4" s="1"/>
  <c r="E167" i="4"/>
  <c r="F167" i="4" s="1"/>
  <c r="E76" i="4"/>
  <c r="F76" i="4" s="1"/>
  <c r="E182" i="4"/>
  <c r="F182" i="4" s="1"/>
  <c r="E172" i="4"/>
  <c r="F172" i="4" s="1"/>
  <c r="E130" i="4"/>
  <c r="F130" i="4" s="1"/>
  <c r="E77" i="4"/>
  <c r="F77" i="4" s="1"/>
  <c r="E158" i="4"/>
  <c r="F158" i="4" s="1"/>
  <c r="E168" i="4"/>
  <c r="F168" i="4" s="1"/>
  <c r="E175" i="4"/>
  <c r="F175" i="4" s="1"/>
  <c r="E212" i="4"/>
  <c r="F212" i="4" s="1"/>
  <c r="E194" i="4"/>
  <c r="F194" i="4" s="1"/>
  <c r="E197" i="4"/>
  <c r="F197" i="4" s="1"/>
  <c r="E141" i="4"/>
  <c r="F141" i="4" s="1"/>
  <c r="E70" i="4"/>
  <c r="F70" i="4" s="1"/>
  <c r="E64" i="4"/>
  <c r="F64" i="4" s="1"/>
  <c r="E157" i="4"/>
  <c r="F157" i="4" s="1"/>
  <c r="E49" i="4"/>
  <c r="F49" i="4" s="1"/>
  <c r="E133" i="4"/>
  <c r="F133" i="4" s="1"/>
  <c r="E78" i="4"/>
  <c r="F78" i="4" s="1"/>
  <c r="E156" i="4"/>
  <c r="F156" i="4" s="1"/>
  <c r="E113" i="4"/>
  <c r="F113" i="4" s="1"/>
  <c r="E71" i="4"/>
  <c r="F71" i="4" s="1"/>
  <c r="E152" i="4"/>
  <c r="F152" i="4" s="1"/>
  <c r="E85" i="4"/>
  <c r="F85" i="4" s="1"/>
  <c r="E120" i="4"/>
  <c r="F120" i="4" s="1"/>
  <c r="E170" i="4"/>
  <c r="F170" i="4" s="1"/>
  <c r="E179" i="4"/>
  <c r="F179" i="4" s="1"/>
  <c r="E183" i="4"/>
  <c r="F183" i="4" s="1"/>
  <c r="E196" i="4"/>
  <c r="F196" i="4" s="1"/>
  <c r="E214" i="4"/>
  <c r="F214" i="4" s="1"/>
  <c r="E211" i="4"/>
  <c r="F211" i="4" s="1"/>
  <c r="E190" i="4"/>
  <c r="F190" i="4" s="1"/>
  <c r="E67" i="4"/>
  <c r="F67" i="4" s="1"/>
  <c r="E54" i="4"/>
  <c r="F54" i="4" s="1"/>
  <c r="E92" i="4"/>
  <c r="F92" i="4" s="1"/>
  <c r="E84" i="4"/>
  <c r="F84" i="4" s="1"/>
  <c r="E52" i="4"/>
  <c r="F52" i="4" s="1"/>
  <c r="E74" i="4"/>
  <c r="F74" i="4" s="1"/>
  <c r="E135" i="4"/>
  <c r="F135" i="4" s="1"/>
  <c r="E80" i="4"/>
  <c r="F80" i="4" s="1"/>
  <c r="E160" i="4"/>
  <c r="F160" i="4" s="1"/>
  <c r="E114" i="4"/>
  <c r="F114" i="4" s="1"/>
  <c r="E79" i="4"/>
  <c r="F79" i="4" s="1"/>
  <c r="E155" i="4"/>
  <c r="F155" i="4" s="1"/>
  <c r="E93" i="4"/>
  <c r="F93" i="4" s="1"/>
  <c r="E128" i="4"/>
  <c r="F128" i="4" s="1"/>
  <c r="E171" i="4"/>
  <c r="F171" i="4" s="1"/>
  <c r="E180" i="4"/>
  <c r="F180" i="4" s="1"/>
  <c r="E116" i="4"/>
  <c r="F116" i="4" s="1"/>
  <c r="E218" i="4"/>
  <c r="F218" i="4" s="1"/>
  <c r="E213" i="4"/>
  <c r="F213" i="4" s="1"/>
  <c r="E173" i="4"/>
  <c r="F173" i="4" s="1"/>
  <c r="E122" i="4"/>
  <c r="F122" i="4" s="1"/>
  <c r="E121" i="4"/>
  <c r="F121" i="4" s="1"/>
  <c r="E56" i="4"/>
  <c r="F56" i="4" s="1"/>
  <c r="E103" i="4"/>
  <c r="F103" i="4" s="1"/>
  <c r="E117" i="4"/>
  <c r="F117" i="4" s="1"/>
  <c r="E169" i="4"/>
  <c r="F169" i="4" s="1"/>
  <c r="E217" i="4"/>
  <c r="F217" i="4" s="1"/>
  <c r="E191" i="4"/>
  <c r="F191" i="4" s="1"/>
  <c r="H191" i="4"/>
  <c r="I191" i="4" s="1"/>
  <c r="E134" i="4"/>
  <c r="F134" i="4" s="1"/>
  <c r="E60" i="4"/>
  <c r="F60" i="4" s="1"/>
  <c r="E111" i="4"/>
  <c r="F111" i="4" s="1"/>
  <c r="E83" i="4"/>
  <c r="F83" i="4" s="1"/>
  <c r="E222" i="4"/>
  <c r="F222" i="4" s="1"/>
  <c r="E224" i="4"/>
  <c r="F224" i="4" s="1"/>
  <c r="E209" i="4"/>
  <c r="F209" i="4" s="1"/>
  <c r="E205" i="4"/>
  <c r="F205" i="4" s="1"/>
  <c r="E58" i="4"/>
  <c r="F58" i="4" s="1"/>
  <c r="E131" i="4"/>
  <c r="F131" i="4" s="1"/>
  <c r="E96" i="4"/>
  <c r="F96" i="4" s="1"/>
  <c r="E88" i="4"/>
  <c r="F88" i="4" s="1"/>
  <c r="E62" i="4"/>
  <c r="F62" i="4" s="1"/>
  <c r="E91" i="4"/>
  <c r="F91" i="4" s="1"/>
  <c r="E187" i="4"/>
  <c r="F187" i="4" s="1"/>
  <c r="E108" i="4"/>
  <c r="F108" i="4" s="1"/>
  <c r="E115" i="4"/>
  <c r="F115" i="4" s="1"/>
  <c r="E87" i="4"/>
  <c r="F87" i="4" s="1"/>
  <c r="E162" i="4"/>
  <c r="F162" i="4" s="1"/>
  <c r="E101" i="4"/>
  <c r="F101" i="4" s="1"/>
  <c r="E142" i="4"/>
  <c r="F142" i="4" s="1"/>
  <c r="E140" i="4"/>
  <c r="F140" i="4" s="1"/>
  <c r="E181" i="4"/>
  <c r="F181" i="4" s="1"/>
  <c r="H208" i="2"/>
  <c r="I208" i="2" s="1"/>
  <c r="H212" i="2"/>
  <c r="I212" i="2" s="1"/>
  <c r="H220" i="2"/>
  <c r="I220" i="2" s="1"/>
  <c r="H103" i="2"/>
  <c r="I103" i="2" s="1"/>
  <c r="H323" i="2"/>
  <c r="I323" i="2" s="1"/>
  <c r="H82" i="2"/>
  <c r="I82" i="2" s="1"/>
  <c r="H512" i="2"/>
  <c r="I512" i="2" s="1"/>
  <c r="H282" i="2"/>
  <c r="I282" i="2" s="1"/>
  <c r="H467" i="2"/>
  <c r="I467" i="2" s="1"/>
  <c r="H77" i="2"/>
  <c r="I77" i="2" s="1"/>
  <c r="H229" i="2"/>
  <c r="I229" i="2" s="1"/>
  <c r="H381" i="2"/>
  <c r="I381" i="2" s="1"/>
  <c r="H364" i="2"/>
  <c r="I364" i="2" s="1"/>
  <c r="H209" i="2"/>
  <c r="I209" i="2" s="1"/>
  <c r="H298" i="2"/>
  <c r="I298" i="2" s="1"/>
  <c r="H251" i="2"/>
  <c r="I251" i="2" s="1"/>
  <c r="H216" i="2"/>
  <c r="I216" i="2" s="1"/>
  <c r="H242" i="2"/>
  <c r="I242" i="2" s="1"/>
  <c r="H201" i="2"/>
  <c r="I201" i="2" s="1"/>
  <c r="H205" i="2"/>
  <c r="I205" i="2" s="1"/>
  <c r="H269" i="2"/>
  <c r="I269" i="2" s="1"/>
  <c r="H259" i="2"/>
  <c r="I259" i="2" s="1"/>
  <c r="H225" i="2"/>
  <c r="I225" i="2" s="1"/>
  <c r="H202" i="2"/>
  <c r="I202" i="2" s="1"/>
  <c r="H283" i="2"/>
  <c r="I283" i="2" s="1"/>
  <c r="H291" i="2"/>
  <c r="I291" i="2" s="1"/>
  <c r="H148" i="2"/>
  <c r="I148" i="2" s="1"/>
  <c r="H407" i="2"/>
  <c r="I407" i="2" s="1"/>
  <c r="H328" i="2"/>
  <c r="I328" i="2" s="1"/>
  <c r="H287" i="2"/>
  <c r="I287" i="2" s="1"/>
  <c r="H84" i="2"/>
  <c r="I84" i="2" s="1"/>
  <c r="H497" i="2"/>
  <c r="I497" i="2" s="1"/>
  <c r="E287" i="2"/>
  <c r="F287" i="2" s="1"/>
  <c r="H89" i="2"/>
  <c r="I89" i="2" s="1"/>
  <c r="H337" i="2"/>
  <c r="I337" i="2" s="1"/>
  <c r="H161" i="2"/>
  <c r="I161" i="2" s="1"/>
  <c r="H101" i="2"/>
  <c r="I101" i="2" s="1"/>
  <c r="E536" i="2"/>
  <c r="F536" i="2" s="1"/>
  <c r="H536" i="2"/>
  <c r="I536" i="2" s="1"/>
  <c r="E524" i="2"/>
  <c r="F524" i="2" s="1"/>
  <c r="H524" i="2"/>
  <c r="I524" i="2" s="1"/>
  <c r="E429" i="2"/>
  <c r="F429" i="2" s="1"/>
  <c r="H429" i="2"/>
  <c r="I429" i="2" s="1"/>
  <c r="E457" i="2"/>
  <c r="F457" i="2" s="1"/>
  <c r="H457" i="2"/>
  <c r="I457" i="2" s="1"/>
  <c r="E223" i="2"/>
  <c r="F223" i="2" s="1"/>
  <c r="H223" i="2"/>
  <c r="I223" i="2" s="1"/>
  <c r="E432" i="2"/>
  <c r="F432" i="2" s="1"/>
  <c r="H432" i="2"/>
  <c r="I432" i="2" s="1"/>
  <c r="H379" i="2"/>
  <c r="I379" i="2" s="1"/>
  <c r="E379" i="2"/>
  <c r="F379" i="2" s="1"/>
  <c r="E274" i="2"/>
  <c r="F274" i="2" s="1"/>
  <c r="H274" i="2"/>
  <c r="I274" i="2" s="1"/>
  <c r="H374" i="2"/>
  <c r="I374" i="2" s="1"/>
  <c r="E374" i="2"/>
  <c r="F374" i="2" s="1"/>
  <c r="E192" i="2"/>
  <c r="F192" i="2" s="1"/>
  <c r="H192" i="2"/>
  <c r="I192" i="2" s="1"/>
  <c r="E477" i="2"/>
  <c r="F477" i="2" s="1"/>
  <c r="H477" i="2"/>
  <c r="I477" i="2" s="1"/>
  <c r="H76" i="2"/>
  <c r="I76" i="2" s="1"/>
  <c r="E76" i="2"/>
  <c r="F76" i="2" s="1"/>
  <c r="E171" i="2"/>
  <c r="F171" i="2" s="1"/>
  <c r="H171" i="2"/>
  <c r="I171" i="2" s="1"/>
  <c r="E46" i="2"/>
  <c r="F46" i="2" s="1"/>
  <c r="H46" i="2"/>
  <c r="I46" i="2" s="1"/>
  <c r="H104" i="2"/>
  <c r="I104" i="2" s="1"/>
  <c r="E104" i="2"/>
  <c r="F104" i="2" s="1"/>
  <c r="E106" i="2"/>
  <c r="F106" i="2" s="1"/>
  <c r="H106" i="2"/>
  <c r="I106" i="2" s="1"/>
  <c r="H508" i="2"/>
  <c r="I508" i="2" s="1"/>
  <c r="E508" i="2"/>
  <c r="F508" i="2" s="1"/>
  <c r="H545" i="2"/>
  <c r="I545" i="2" s="1"/>
  <c r="E545" i="2"/>
  <c r="F545" i="2" s="1"/>
  <c r="H554" i="2"/>
  <c r="I554" i="2" s="1"/>
  <c r="E554" i="2"/>
  <c r="F554" i="2" s="1"/>
  <c r="H442" i="2"/>
  <c r="I442" i="2" s="1"/>
  <c r="E442" i="2"/>
  <c r="F442" i="2" s="1"/>
  <c r="H532" i="2"/>
  <c r="I532" i="2" s="1"/>
  <c r="E532" i="2"/>
  <c r="F532" i="2" s="1"/>
  <c r="H198" i="2"/>
  <c r="I198" i="2" s="1"/>
  <c r="E198" i="2"/>
  <c r="F198" i="2" s="1"/>
  <c r="H394" i="2"/>
  <c r="I394" i="2" s="1"/>
  <c r="E394" i="2"/>
  <c r="F394" i="2" s="1"/>
  <c r="H414" i="2"/>
  <c r="I414" i="2" s="1"/>
  <c r="E414" i="2"/>
  <c r="F414" i="2" s="1"/>
  <c r="E449" i="2"/>
  <c r="F449" i="2" s="1"/>
  <c r="H449" i="2"/>
  <c r="I449" i="2" s="1"/>
  <c r="E469" i="2"/>
  <c r="F469" i="2" s="1"/>
  <c r="H469" i="2"/>
  <c r="I469" i="2" s="1"/>
  <c r="E520" i="2"/>
  <c r="F520" i="2" s="1"/>
  <c r="H520" i="2"/>
  <c r="I520" i="2" s="1"/>
  <c r="H92" i="2"/>
  <c r="I92" i="2" s="1"/>
  <c r="E92" i="2"/>
  <c r="F92" i="2" s="1"/>
  <c r="E177" i="2"/>
  <c r="F177" i="2" s="1"/>
  <c r="H177" i="2"/>
  <c r="I177" i="2" s="1"/>
  <c r="E49" i="2"/>
  <c r="F49" i="2" s="1"/>
  <c r="H49" i="2"/>
  <c r="I49" i="2" s="1"/>
  <c r="E182" i="2"/>
  <c r="F182" i="2" s="1"/>
  <c r="H182" i="2"/>
  <c r="I182" i="2" s="1"/>
  <c r="H140" i="2"/>
  <c r="I140" i="2" s="1"/>
  <c r="E140" i="2"/>
  <c r="F140" i="2" s="1"/>
  <c r="E188" i="2"/>
  <c r="F188" i="2" s="1"/>
  <c r="H188" i="2"/>
  <c r="I188" i="2" s="1"/>
  <c r="E549" i="2"/>
  <c r="F549" i="2" s="1"/>
  <c r="H549" i="2"/>
  <c r="I549" i="2" s="1"/>
  <c r="E498" i="2"/>
  <c r="F498" i="2" s="1"/>
  <c r="H498" i="2"/>
  <c r="I498" i="2" s="1"/>
  <c r="H488" i="2"/>
  <c r="I488" i="2" s="1"/>
  <c r="E488" i="2"/>
  <c r="F488" i="2" s="1"/>
  <c r="E304" i="2"/>
  <c r="F304" i="2" s="1"/>
  <c r="H304" i="2"/>
  <c r="I304" i="2" s="1"/>
  <c r="E318" i="2"/>
  <c r="F318" i="2" s="1"/>
  <c r="H318" i="2"/>
  <c r="I318" i="2" s="1"/>
  <c r="E502" i="2"/>
  <c r="F502" i="2" s="1"/>
  <c r="H502" i="2"/>
  <c r="I502" i="2" s="1"/>
  <c r="E226" i="2"/>
  <c r="F226" i="2" s="1"/>
  <c r="H226" i="2"/>
  <c r="I226" i="2" s="1"/>
  <c r="E206" i="2"/>
  <c r="F206" i="2" s="1"/>
  <c r="H206" i="2"/>
  <c r="I206" i="2" s="1"/>
  <c r="H420" i="2"/>
  <c r="I420" i="2" s="1"/>
  <c r="E420" i="2"/>
  <c r="F420" i="2" s="1"/>
  <c r="E358" i="2"/>
  <c r="F358" i="2" s="1"/>
  <c r="H358" i="2"/>
  <c r="I358" i="2" s="1"/>
  <c r="H211" i="2"/>
  <c r="I211" i="2" s="1"/>
  <c r="E211" i="2"/>
  <c r="F211" i="2" s="1"/>
  <c r="E204" i="2"/>
  <c r="F204" i="2" s="1"/>
  <c r="H204" i="2"/>
  <c r="I204" i="2" s="1"/>
  <c r="H405" i="2"/>
  <c r="I405" i="2" s="1"/>
  <c r="E405" i="2"/>
  <c r="F405" i="2" s="1"/>
  <c r="H340" i="2"/>
  <c r="I340" i="2" s="1"/>
  <c r="E340" i="2"/>
  <c r="F340" i="2" s="1"/>
  <c r="E509" i="2"/>
  <c r="F509" i="2" s="1"/>
  <c r="H509" i="2"/>
  <c r="I509" i="2" s="1"/>
  <c r="E526" i="2"/>
  <c r="F526" i="2" s="1"/>
  <c r="H526" i="2"/>
  <c r="I526" i="2" s="1"/>
  <c r="E58" i="2"/>
  <c r="F58" i="2" s="1"/>
  <c r="H58" i="2"/>
  <c r="I58" i="2" s="1"/>
  <c r="E53" i="2"/>
  <c r="F53" i="2" s="1"/>
  <c r="H53" i="2"/>
  <c r="I53" i="2" s="1"/>
  <c r="H62" i="2"/>
  <c r="I62" i="2" s="1"/>
  <c r="E62" i="2"/>
  <c r="F62" i="2" s="1"/>
  <c r="H120" i="2"/>
  <c r="I120" i="2" s="1"/>
  <c r="E120" i="2"/>
  <c r="F120" i="2" s="1"/>
  <c r="E83" i="2"/>
  <c r="F83" i="2" s="1"/>
  <c r="H83" i="2"/>
  <c r="I83" i="2" s="1"/>
  <c r="H558" i="2"/>
  <c r="I558" i="2" s="1"/>
  <c r="E558" i="2"/>
  <c r="F558" i="2" s="1"/>
  <c r="E447" i="2"/>
  <c r="F447" i="2" s="1"/>
  <c r="H447" i="2"/>
  <c r="I447" i="2" s="1"/>
  <c r="E503" i="2"/>
  <c r="F503" i="2" s="1"/>
  <c r="H503" i="2"/>
  <c r="I503" i="2" s="1"/>
  <c r="H441" i="2"/>
  <c r="I441" i="2" s="1"/>
  <c r="E441" i="2"/>
  <c r="F441" i="2" s="1"/>
  <c r="E311" i="2"/>
  <c r="F311" i="2" s="1"/>
  <c r="H311" i="2"/>
  <c r="I311" i="2" s="1"/>
  <c r="E302" i="2"/>
  <c r="F302" i="2" s="1"/>
  <c r="H302" i="2"/>
  <c r="I302" i="2" s="1"/>
  <c r="H324" i="2"/>
  <c r="I324" i="2" s="1"/>
  <c r="E324" i="2"/>
  <c r="F324" i="2" s="1"/>
  <c r="E570" i="2"/>
  <c r="F570" i="2" s="1"/>
  <c r="H570" i="2"/>
  <c r="I570" i="2" s="1"/>
  <c r="E371" i="2"/>
  <c r="F371" i="2" s="1"/>
  <c r="H371" i="2"/>
  <c r="I371" i="2" s="1"/>
  <c r="H207" i="2"/>
  <c r="I207" i="2" s="1"/>
  <c r="E207" i="2"/>
  <c r="F207" i="2" s="1"/>
  <c r="E315" i="2"/>
  <c r="F315" i="2" s="1"/>
  <c r="H315" i="2"/>
  <c r="I315" i="2" s="1"/>
  <c r="H236" i="2"/>
  <c r="I236" i="2" s="1"/>
  <c r="E236" i="2"/>
  <c r="F236" i="2" s="1"/>
  <c r="E350" i="2"/>
  <c r="F350" i="2" s="1"/>
  <c r="H350" i="2"/>
  <c r="I350" i="2" s="1"/>
  <c r="E465" i="2"/>
  <c r="F465" i="2" s="1"/>
  <c r="H465" i="2"/>
  <c r="I465" i="2" s="1"/>
  <c r="E51" i="2"/>
  <c r="F51" i="2" s="1"/>
  <c r="H51" i="2"/>
  <c r="I51" i="2" s="1"/>
  <c r="E116" i="2"/>
  <c r="F116" i="2" s="1"/>
  <c r="H116" i="2"/>
  <c r="I116" i="2" s="1"/>
  <c r="E123" i="2"/>
  <c r="F123" i="2" s="1"/>
  <c r="H123" i="2"/>
  <c r="I123" i="2" s="1"/>
  <c r="E99" i="2"/>
  <c r="F99" i="2" s="1"/>
  <c r="H99" i="2"/>
  <c r="I99" i="2" s="1"/>
  <c r="H538" i="2"/>
  <c r="I538" i="2" s="1"/>
  <c r="E538" i="2"/>
  <c r="F538" i="2" s="1"/>
  <c r="E479" i="2"/>
  <c r="F479" i="2" s="1"/>
  <c r="H479" i="2"/>
  <c r="I479" i="2" s="1"/>
  <c r="H474" i="2"/>
  <c r="I474" i="2" s="1"/>
  <c r="E474" i="2"/>
  <c r="F474" i="2" s="1"/>
  <c r="H471" i="2"/>
  <c r="I471" i="2" s="1"/>
  <c r="E471" i="2"/>
  <c r="F471" i="2" s="1"/>
  <c r="H396" i="2"/>
  <c r="I396" i="2" s="1"/>
  <c r="E396" i="2"/>
  <c r="F396" i="2" s="1"/>
  <c r="H521" i="2"/>
  <c r="I521" i="2" s="1"/>
  <c r="E521" i="2"/>
  <c r="F521" i="2" s="1"/>
  <c r="E295" i="2"/>
  <c r="F295" i="2" s="1"/>
  <c r="H295" i="2"/>
  <c r="I295" i="2" s="1"/>
  <c r="E385" i="2"/>
  <c r="F385" i="2" s="1"/>
  <c r="H385" i="2"/>
  <c r="I385" i="2" s="1"/>
  <c r="H440" i="2"/>
  <c r="I440" i="2" s="1"/>
  <c r="E440" i="2"/>
  <c r="F440" i="2" s="1"/>
  <c r="H376" i="2"/>
  <c r="I376" i="2" s="1"/>
  <c r="E376" i="2"/>
  <c r="F376" i="2" s="1"/>
  <c r="H292" i="2"/>
  <c r="I292" i="2" s="1"/>
  <c r="E292" i="2"/>
  <c r="F292" i="2" s="1"/>
  <c r="E199" i="2"/>
  <c r="F199" i="2" s="1"/>
  <c r="H199" i="2"/>
  <c r="I199" i="2" s="1"/>
  <c r="E345" i="2"/>
  <c r="F345" i="2" s="1"/>
  <c r="H345" i="2"/>
  <c r="I345" i="2" s="1"/>
  <c r="E401" i="2"/>
  <c r="F401" i="2" s="1"/>
  <c r="H401" i="2"/>
  <c r="I401" i="2" s="1"/>
  <c r="H332" i="2"/>
  <c r="I332" i="2" s="1"/>
  <c r="E332" i="2"/>
  <c r="F332" i="2" s="1"/>
  <c r="E79" i="2"/>
  <c r="F79" i="2" s="1"/>
  <c r="H79" i="2"/>
  <c r="I79" i="2" s="1"/>
  <c r="H569" i="2"/>
  <c r="I569" i="2" s="1"/>
  <c r="E569" i="2"/>
  <c r="F569" i="2" s="1"/>
  <c r="E515" i="2"/>
  <c r="F515" i="2" s="1"/>
  <c r="H515" i="2"/>
  <c r="I515" i="2" s="1"/>
  <c r="E472" i="2"/>
  <c r="F472" i="2" s="1"/>
  <c r="H472" i="2"/>
  <c r="I472" i="2" s="1"/>
  <c r="H537" i="2"/>
  <c r="I537" i="2" s="1"/>
  <c r="E537" i="2"/>
  <c r="F537" i="2" s="1"/>
  <c r="H565" i="2"/>
  <c r="I565" i="2" s="1"/>
  <c r="E565" i="2"/>
  <c r="F565" i="2" s="1"/>
  <c r="H511" i="2"/>
  <c r="I511" i="2" s="1"/>
  <c r="E511" i="2"/>
  <c r="F511" i="2" s="1"/>
  <c r="H458" i="2"/>
  <c r="I458" i="2" s="1"/>
  <c r="E458" i="2"/>
  <c r="F458" i="2" s="1"/>
  <c r="E444" i="2"/>
  <c r="F444" i="2" s="1"/>
  <c r="H444" i="2"/>
  <c r="I444" i="2" s="1"/>
  <c r="H344" i="2"/>
  <c r="I344" i="2" s="1"/>
  <c r="E344" i="2"/>
  <c r="F344" i="2" s="1"/>
  <c r="E453" i="2"/>
  <c r="F453" i="2" s="1"/>
  <c r="H453" i="2"/>
  <c r="I453" i="2" s="1"/>
  <c r="E476" i="2"/>
  <c r="F476" i="2" s="1"/>
  <c r="H476" i="2"/>
  <c r="I476" i="2" s="1"/>
  <c r="E280" i="2"/>
  <c r="F280" i="2" s="1"/>
  <c r="H280" i="2"/>
  <c r="I280" i="2" s="1"/>
  <c r="E548" i="2"/>
  <c r="F548" i="2" s="1"/>
  <c r="H548" i="2"/>
  <c r="I548" i="2" s="1"/>
  <c r="E354" i="2"/>
  <c r="F354" i="2" s="1"/>
  <c r="H354" i="2"/>
  <c r="I354" i="2" s="1"/>
  <c r="E254" i="2"/>
  <c r="F254" i="2" s="1"/>
  <c r="H254" i="2"/>
  <c r="I254" i="2" s="1"/>
  <c r="E363" i="2"/>
  <c r="F363" i="2" s="1"/>
  <c r="H363" i="2"/>
  <c r="I363" i="2" s="1"/>
  <c r="E370" i="2"/>
  <c r="F370" i="2" s="1"/>
  <c r="H370" i="2"/>
  <c r="I370" i="2" s="1"/>
  <c r="H276" i="2"/>
  <c r="I276" i="2" s="1"/>
  <c r="E276" i="2"/>
  <c r="F276" i="2" s="1"/>
  <c r="E367" i="2"/>
  <c r="F367" i="2" s="1"/>
  <c r="H367" i="2"/>
  <c r="I367" i="2" s="1"/>
  <c r="E451" i="2"/>
  <c r="F451" i="2" s="1"/>
  <c r="H451" i="2"/>
  <c r="I451" i="2" s="1"/>
  <c r="H342" i="2"/>
  <c r="I342" i="2" s="1"/>
  <c r="E342" i="2"/>
  <c r="F342" i="2" s="1"/>
  <c r="H431" i="2"/>
  <c r="I431" i="2" s="1"/>
  <c r="E431" i="2"/>
  <c r="F431" i="2" s="1"/>
  <c r="E341" i="2"/>
  <c r="F341" i="2" s="1"/>
  <c r="H341" i="2"/>
  <c r="I341" i="2" s="1"/>
  <c r="E240" i="2"/>
  <c r="F240" i="2" s="1"/>
  <c r="H240" i="2"/>
  <c r="I240" i="2" s="1"/>
  <c r="H234" i="2"/>
  <c r="I234" i="2" s="1"/>
  <c r="E234" i="2"/>
  <c r="F234" i="2" s="1"/>
  <c r="H289" i="2"/>
  <c r="I289" i="2" s="1"/>
  <c r="E289" i="2"/>
  <c r="F289" i="2" s="1"/>
  <c r="E63" i="2"/>
  <c r="F63" i="2" s="1"/>
  <c r="H63" i="2"/>
  <c r="I63" i="2" s="1"/>
  <c r="H330" i="2"/>
  <c r="I330" i="2" s="1"/>
  <c r="E330" i="2"/>
  <c r="F330" i="2" s="1"/>
  <c r="E75" i="2"/>
  <c r="F75" i="2" s="1"/>
  <c r="H75" i="2"/>
  <c r="I75" i="2" s="1"/>
  <c r="H70" i="2"/>
  <c r="I70" i="2" s="1"/>
  <c r="E70" i="2"/>
  <c r="F70" i="2" s="1"/>
  <c r="E200" i="2"/>
  <c r="F200" i="2" s="1"/>
  <c r="H200" i="2"/>
  <c r="I200" i="2" s="1"/>
  <c r="E233" i="2"/>
  <c r="F233" i="2" s="1"/>
  <c r="H233" i="2"/>
  <c r="I233" i="2" s="1"/>
  <c r="E436" i="2"/>
  <c r="F436" i="2" s="1"/>
  <c r="H436" i="2"/>
  <c r="I436" i="2" s="1"/>
  <c r="E384" i="2"/>
  <c r="F384" i="2" s="1"/>
  <c r="H384" i="2"/>
  <c r="I384" i="2" s="1"/>
  <c r="E169" i="2"/>
  <c r="F169" i="2" s="1"/>
  <c r="H169" i="2"/>
  <c r="I169" i="2" s="1"/>
  <c r="H566" i="2"/>
  <c r="I566" i="2" s="1"/>
  <c r="E566" i="2"/>
  <c r="F566" i="2" s="1"/>
  <c r="E568" i="2"/>
  <c r="F568" i="2" s="1"/>
  <c r="H568" i="2"/>
  <c r="I568" i="2" s="1"/>
  <c r="E564" i="2"/>
  <c r="F564" i="2" s="1"/>
  <c r="H564" i="2"/>
  <c r="I564" i="2" s="1"/>
  <c r="H529" i="2"/>
  <c r="I529" i="2" s="1"/>
  <c r="E529" i="2"/>
  <c r="F529" i="2" s="1"/>
  <c r="E560" i="2"/>
  <c r="F560" i="2" s="1"/>
  <c r="H560" i="2"/>
  <c r="I560" i="2" s="1"/>
  <c r="H470" i="2"/>
  <c r="I470" i="2" s="1"/>
  <c r="E470" i="2"/>
  <c r="F470" i="2" s="1"/>
  <c r="E437" i="2"/>
  <c r="F437" i="2" s="1"/>
  <c r="H437" i="2"/>
  <c r="I437" i="2" s="1"/>
  <c r="H550" i="2"/>
  <c r="I550" i="2" s="1"/>
  <c r="E550" i="2"/>
  <c r="F550" i="2" s="1"/>
  <c r="H329" i="2"/>
  <c r="I329" i="2" s="1"/>
  <c r="E329" i="2"/>
  <c r="F329" i="2" s="1"/>
  <c r="H433" i="2"/>
  <c r="I433" i="2" s="1"/>
  <c r="E433" i="2"/>
  <c r="F433" i="2" s="1"/>
  <c r="H462" i="2"/>
  <c r="I462" i="2" s="1"/>
  <c r="E462" i="2"/>
  <c r="F462" i="2" s="1"/>
  <c r="E279" i="2"/>
  <c r="F279" i="2" s="1"/>
  <c r="H279" i="2"/>
  <c r="I279" i="2" s="1"/>
  <c r="H480" i="2"/>
  <c r="I480" i="2" s="1"/>
  <c r="E480" i="2"/>
  <c r="F480" i="2" s="1"/>
  <c r="E351" i="2"/>
  <c r="F351" i="2" s="1"/>
  <c r="H351" i="2"/>
  <c r="I351" i="2" s="1"/>
  <c r="E238" i="2"/>
  <c r="F238" i="2" s="1"/>
  <c r="H238" i="2"/>
  <c r="I238" i="2" s="1"/>
  <c r="H362" i="2"/>
  <c r="I362" i="2" s="1"/>
  <c r="E362" i="2"/>
  <c r="F362" i="2" s="1"/>
  <c r="E368" i="2"/>
  <c r="F368" i="2" s="1"/>
  <c r="H368" i="2"/>
  <c r="I368" i="2" s="1"/>
  <c r="H260" i="2"/>
  <c r="I260" i="2" s="1"/>
  <c r="E260" i="2"/>
  <c r="F260" i="2" s="1"/>
  <c r="E481" i="2"/>
  <c r="F481" i="2" s="1"/>
  <c r="H481" i="2"/>
  <c r="I481" i="2" s="1"/>
  <c r="H369" i="2"/>
  <c r="I369" i="2" s="1"/>
  <c r="E369" i="2"/>
  <c r="F369" i="2" s="1"/>
  <c r="E339" i="2"/>
  <c r="F339" i="2" s="1"/>
  <c r="H339" i="2"/>
  <c r="I339" i="2" s="1"/>
  <c r="H360" i="2"/>
  <c r="I360" i="2" s="1"/>
  <c r="E360" i="2"/>
  <c r="F360" i="2" s="1"/>
  <c r="E464" i="2"/>
  <c r="F464" i="2" s="1"/>
  <c r="H464" i="2"/>
  <c r="I464" i="2" s="1"/>
  <c r="H213" i="2"/>
  <c r="I213" i="2" s="1"/>
  <c r="E213" i="2"/>
  <c r="F213" i="2" s="1"/>
  <c r="H285" i="2"/>
  <c r="I285" i="2" s="1"/>
  <c r="E285" i="2"/>
  <c r="F285" i="2" s="1"/>
  <c r="E187" i="2"/>
  <c r="F187" i="2" s="1"/>
  <c r="H187" i="2"/>
  <c r="I187" i="2" s="1"/>
  <c r="H278" i="2"/>
  <c r="I278" i="2" s="1"/>
  <c r="E278" i="2"/>
  <c r="F278" i="2" s="1"/>
  <c r="E57" i="2"/>
  <c r="F57" i="2" s="1"/>
  <c r="H57" i="2"/>
  <c r="I57" i="2" s="1"/>
  <c r="H303" i="2"/>
  <c r="I303" i="2" s="1"/>
  <c r="E303" i="2"/>
  <c r="F303" i="2" s="1"/>
  <c r="E61" i="2"/>
  <c r="F61" i="2" s="1"/>
  <c r="H61" i="2"/>
  <c r="I61" i="2" s="1"/>
  <c r="H189" i="2"/>
  <c r="I189" i="2" s="1"/>
  <c r="E189" i="2"/>
  <c r="F189" i="2" s="1"/>
  <c r="E313" i="2"/>
  <c r="F313" i="2" s="1"/>
  <c r="H313" i="2"/>
  <c r="I313" i="2" s="1"/>
  <c r="H372" i="2"/>
  <c r="I372" i="2" s="1"/>
  <c r="E372" i="2"/>
  <c r="F372" i="2" s="1"/>
  <c r="E257" i="2"/>
  <c r="F257" i="2" s="1"/>
  <c r="H257" i="2"/>
  <c r="I257" i="2" s="1"/>
  <c r="H300" i="2"/>
  <c r="I300" i="2" s="1"/>
  <c r="E300" i="2"/>
  <c r="F300" i="2" s="1"/>
  <c r="E452" i="2"/>
  <c r="F452" i="2" s="1"/>
  <c r="H452" i="2"/>
  <c r="I452" i="2" s="1"/>
  <c r="E391" i="2"/>
  <c r="F391" i="2" s="1"/>
  <c r="H391" i="2"/>
  <c r="I391" i="2" s="1"/>
  <c r="H419" i="2"/>
  <c r="I419" i="2" s="1"/>
  <c r="E419" i="2"/>
  <c r="F419" i="2" s="1"/>
  <c r="E293" i="2"/>
  <c r="F293" i="2" s="1"/>
  <c r="H293" i="2"/>
  <c r="I293" i="2" s="1"/>
  <c r="H455" i="2"/>
  <c r="I455" i="2" s="1"/>
  <c r="E455" i="2"/>
  <c r="F455" i="2" s="1"/>
  <c r="E530" i="2"/>
  <c r="F530" i="2" s="1"/>
  <c r="H530" i="2"/>
  <c r="I530" i="2" s="1"/>
  <c r="E494" i="2"/>
  <c r="F494" i="2" s="1"/>
  <c r="H494" i="2"/>
  <c r="I494" i="2" s="1"/>
  <c r="E523" i="2"/>
  <c r="F523" i="2" s="1"/>
  <c r="H523" i="2"/>
  <c r="I523" i="2" s="1"/>
  <c r="H551" i="2"/>
  <c r="I551" i="2" s="1"/>
  <c r="E551" i="2"/>
  <c r="F551" i="2" s="1"/>
  <c r="E69" i="2"/>
  <c r="F69" i="2" s="1"/>
  <c r="H69" i="2"/>
  <c r="I69" i="2" s="1"/>
  <c r="E147" i="2"/>
  <c r="F147" i="2" s="1"/>
  <c r="H147" i="2"/>
  <c r="I147" i="2" s="1"/>
  <c r="E52" i="2"/>
  <c r="F52" i="2" s="1"/>
  <c r="H52" i="2"/>
  <c r="I52" i="2" s="1"/>
  <c r="E135" i="2"/>
  <c r="F135" i="2" s="1"/>
  <c r="H135" i="2"/>
  <c r="I135" i="2" s="1"/>
  <c r="E138" i="2"/>
  <c r="F138" i="2" s="1"/>
  <c r="H138" i="2"/>
  <c r="I138" i="2" s="1"/>
  <c r="E118" i="2"/>
  <c r="F118" i="2" s="1"/>
  <c r="H118" i="2"/>
  <c r="I118" i="2" s="1"/>
  <c r="H108" i="2"/>
  <c r="I108" i="2" s="1"/>
  <c r="E108" i="2"/>
  <c r="F108" i="2" s="1"/>
  <c r="E175" i="2"/>
  <c r="F175" i="2" s="1"/>
  <c r="H175" i="2"/>
  <c r="I175" i="2" s="1"/>
  <c r="E97" i="2"/>
  <c r="F97" i="2" s="1"/>
  <c r="H97" i="2"/>
  <c r="I97" i="2" s="1"/>
  <c r="E91" i="2"/>
  <c r="F91" i="2" s="1"/>
  <c r="H91" i="2"/>
  <c r="I91" i="2" s="1"/>
  <c r="E157" i="2"/>
  <c r="F157" i="2" s="1"/>
  <c r="H157" i="2"/>
  <c r="I157" i="2" s="1"/>
  <c r="E162" i="2"/>
  <c r="F162" i="2" s="1"/>
  <c r="H162" i="2"/>
  <c r="I162" i="2" s="1"/>
  <c r="E178" i="2"/>
  <c r="F178" i="2" s="1"/>
  <c r="H178" i="2"/>
  <c r="I178" i="2" s="1"/>
  <c r="H399" i="2"/>
  <c r="I399" i="2" s="1"/>
  <c r="E399" i="2"/>
  <c r="F399" i="2" s="1"/>
  <c r="E153" i="2"/>
  <c r="F153" i="2" s="1"/>
  <c r="H153" i="2"/>
  <c r="I153" i="2" s="1"/>
  <c r="H390" i="2"/>
  <c r="I390" i="2" s="1"/>
  <c r="E390" i="2"/>
  <c r="F390" i="2" s="1"/>
  <c r="E299" i="2"/>
  <c r="F299" i="2" s="1"/>
  <c r="H299" i="2"/>
  <c r="I299" i="2" s="1"/>
  <c r="H191" i="2"/>
  <c r="I191" i="2" s="1"/>
  <c r="E191" i="2"/>
  <c r="F191" i="2" s="1"/>
  <c r="E149" i="2"/>
  <c r="F149" i="2" s="1"/>
  <c r="H149" i="2"/>
  <c r="I149" i="2" s="1"/>
  <c r="E555" i="2"/>
  <c r="F555" i="2" s="1"/>
  <c r="H555" i="2"/>
  <c r="I555" i="2" s="1"/>
  <c r="H446" i="2"/>
  <c r="I446" i="2" s="1"/>
  <c r="E446" i="2"/>
  <c r="F446" i="2" s="1"/>
  <c r="H553" i="2"/>
  <c r="I553" i="2" s="1"/>
  <c r="E553" i="2"/>
  <c r="F553" i="2" s="1"/>
  <c r="E264" i="2"/>
  <c r="F264" i="2" s="1"/>
  <c r="H264" i="2"/>
  <c r="I264" i="2" s="1"/>
  <c r="E352" i="2"/>
  <c r="F352" i="2" s="1"/>
  <c r="H352" i="2"/>
  <c r="I352" i="2" s="1"/>
  <c r="E562" i="2"/>
  <c r="F562" i="2" s="1"/>
  <c r="H562" i="2"/>
  <c r="I562" i="2" s="1"/>
  <c r="H210" i="2"/>
  <c r="I210" i="2" s="1"/>
  <c r="E210" i="2"/>
  <c r="F210" i="2" s="1"/>
  <c r="E267" i="2"/>
  <c r="F267" i="2" s="1"/>
  <c r="H267" i="2"/>
  <c r="I267" i="2" s="1"/>
  <c r="H228" i="2"/>
  <c r="I228" i="2" s="1"/>
  <c r="E228" i="2"/>
  <c r="F228" i="2" s="1"/>
  <c r="E460" i="2"/>
  <c r="F460" i="2" s="1"/>
  <c r="H460" i="2"/>
  <c r="I460" i="2" s="1"/>
  <c r="H518" i="2"/>
  <c r="I518" i="2" s="1"/>
  <c r="E518" i="2"/>
  <c r="F518" i="2" s="1"/>
  <c r="E59" i="2"/>
  <c r="F59" i="2" s="1"/>
  <c r="H59" i="2"/>
  <c r="I59" i="2" s="1"/>
  <c r="E111" i="2"/>
  <c r="F111" i="2" s="1"/>
  <c r="H111" i="2"/>
  <c r="I111" i="2" s="1"/>
  <c r="E164" i="2"/>
  <c r="F164" i="2" s="1"/>
  <c r="H164" i="2"/>
  <c r="I164" i="2" s="1"/>
  <c r="H326" i="2"/>
  <c r="I326" i="2" s="1"/>
  <c r="E326" i="2"/>
  <c r="F326" i="2" s="1"/>
  <c r="E533" i="2"/>
  <c r="F533" i="2" s="1"/>
  <c r="H533" i="2"/>
  <c r="I533" i="2" s="1"/>
  <c r="E571" i="2"/>
  <c r="F571" i="2" s="1"/>
  <c r="H571" i="2"/>
  <c r="I571" i="2" s="1"/>
  <c r="E263" i="2"/>
  <c r="F263" i="2" s="1"/>
  <c r="H263" i="2"/>
  <c r="I263" i="2" s="1"/>
  <c r="E214" i="2"/>
  <c r="F214" i="2" s="1"/>
  <c r="H214" i="2"/>
  <c r="I214" i="2" s="1"/>
  <c r="E393" i="2"/>
  <c r="F393" i="2" s="1"/>
  <c r="H393" i="2"/>
  <c r="I393" i="2" s="1"/>
  <c r="H428" i="2"/>
  <c r="I428" i="2" s="1"/>
  <c r="E428" i="2"/>
  <c r="F428" i="2" s="1"/>
  <c r="E307" i="2"/>
  <c r="F307" i="2" s="1"/>
  <c r="H307" i="2"/>
  <c r="I307" i="2" s="1"/>
  <c r="H380" i="2"/>
  <c r="I380" i="2" s="1"/>
  <c r="E380" i="2"/>
  <c r="F380" i="2" s="1"/>
  <c r="E403" i="2"/>
  <c r="F403" i="2" s="1"/>
  <c r="H403" i="2"/>
  <c r="I403" i="2" s="1"/>
  <c r="H543" i="2"/>
  <c r="I543" i="2" s="1"/>
  <c r="E543" i="2"/>
  <c r="F543" i="2" s="1"/>
  <c r="H66" i="2"/>
  <c r="I66" i="2" s="1"/>
  <c r="E66" i="2"/>
  <c r="F66" i="2" s="1"/>
  <c r="E122" i="2"/>
  <c r="F122" i="2" s="1"/>
  <c r="H122" i="2"/>
  <c r="I122" i="2" s="1"/>
  <c r="E107" i="2"/>
  <c r="F107" i="2" s="1"/>
  <c r="H107" i="2"/>
  <c r="I107" i="2" s="1"/>
  <c r="E539" i="2"/>
  <c r="F539" i="2" s="1"/>
  <c r="H539" i="2"/>
  <c r="I539" i="2" s="1"/>
  <c r="E312" i="2"/>
  <c r="F312" i="2" s="1"/>
  <c r="H312" i="2"/>
  <c r="I312" i="2" s="1"/>
  <c r="E389" i="2"/>
  <c r="F389" i="2" s="1"/>
  <c r="H389" i="2"/>
  <c r="I389" i="2" s="1"/>
  <c r="H215" i="2"/>
  <c r="I215" i="2" s="1"/>
  <c r="E215" i="2"/>
  <c r="F215" i="2" s="1"/>
  <c r="E411" i="2"/>
  <c r="F411" i="2" s="1"/>
  <c r="H411" i="2"/>
  <c r="I411" i="2" s="1"/>
  <c r="H505" i="2"/>
  <c r="I505" i="2" s="1"/>
  <c r="E505" i="2"/>
  <c r="F505" i="2" s="1"/>
  <c r="E483" i="2"/>
  <c r="F483" i="2" s="1"/>
  <c r="H483" i="2"/>
  <c r="I483" i="2" s="1"/>
  <c r="E96" i="2"/>
  <c r="F96" i="2" s="1"/>
  <c r="H96" i="2"/>
  <c r="I96" i="2" s="1"/>
  <c r="H124" i="2"/>
  <c r="I124" i="2" s="1"/>
  <c r="E124" i="2"/>
  <c r="F124" i="2" s="1"/>
  <c r="E125" i="2"/>
  <c r="F125" i="2" s="1"/>
  <c r="H125" i="2"/>
  <c r="I125" i="2" s="1"/>
  <c r="E126" i="2"/>
  <c r="F126" i="2" s="1"/>
  <c r="H126" i="2"/>
  <c r="I126" i="2" s="1"/>
  <c r="H168" i="2"/>
  <c r="I168" i="2" s="1"/>
  <c r="E168" i="2"/>
  <c r="F168" i="2" s="1"/>
  <c r="H222" i="2"/>
  <c r="I222" i="2" s="1"/>
  <c r="E222" i="2"/>
  <c r="F222" i="2" s="1"/>
  <c r="E80" i="2"/>
  <c r="F80" i="2" s="1"/>
  <c r="H80" i="2"/>
  <c r="I80" i="2" s="1"/>
  <c r="H255" i="2"/>
  <c r="I255" i="2" s="1"/>
  <c r="E255" i="2"/>
  <c r="F255" i="2" s="1"/>
  <c r="E559" i="2"/>
  <c r="F559" i="2" s="1"/>
  <c r="H559" i="2"/>
  <c r="I559" i="2" s="1"/>
  <c r="E482" i="2"/>
  <c r="F482" i="2" s="1"/>
  <c r="H482" i="2"/>
  <c r="I482" i="2" s="1"/>
  <c r="E466" i="2"/>
  <c r="F466" i="2" s="1"/>
  <c r="H466" i="2"/>
  <c r="I466" i="2" s="1"/>
  <c r="E288" i="2"/>
  <c r="F288" i="2" s="1"/>
  <c r="H288" i="2"/>
  <c r="I288" i="2" s="1"/>
  <c r="E406" i="2"/>
  <c r="F406" i="2" s="1"/>
  <c r="H406" i="2"/>
  <c r="I406" i="2" s="1"/>
  <c r="H418" i="2"/>
  <c r="I418" i="2" s="1"/>
  <c r="E418" i="2"/>
  <c r="F418" i="2" s="1"/>
  <c r="H417" i="2"/>
  <c r="I417" i="2" s="1"/>
  <c r="E417" i="2"/>
  <c r="F417" i="2" s="1"/>
  <c r="E290" i="2"/>
  <c r="F290" i="2" s="1"/>
  <c r="H290" i="2"/>
  <c r="I290" i="2" s="1"/>
  <c r="H392" i="2"/>
  <c r="I392" i="2" s="1"/>
  <c r="E392" i="2"/>
  <c r="F392" i="2" s="1"/>
  <c r="H98" i="2"/>
  <c r="I98" i="2" s="1"/>
  <c r="E98" i="2"/>
  <c r="F98" i="2" s="1"/>
  <c r="E265" i="2"/>
  <c r="F265" i="2" s="1"/>
  <c r="H265" i="2"/>
  <c r="I265" i="2" s="1"/>
  <c r="H346" i="2"/>
  <c r="I346" i="2" s="1"/>
  <c r="E346" i="2"/>
  <c r="F346" i="2" s="1"/>
  <c r="H366" i="2"/>
  <c r="I366" i="2" s="1"/>
  <c r="E366" i="2"/>
  <c r="F366" i="2" s="1"/>
  <c r="H527" i="2"/>
  <c r="I527" i="2" s="1"/>
  <c r="E527" i="2"/>
  <c r="F527" i="2" s="1"/>
  <c r="E127" i="2"/>
  <c r="F127" i="2" s="1"/>
  <c r="H127" i="2"/>
  <c r="I127" i="2" s="1"/>
  <c r="E65" i="2"/>
  <c r="F65" i="2" s="1"/>
  <c r="H65" i="2"/>
  <c r="I65" i="2" s="1"/>
  <c r="E48" i="2"/>
  <c r="F48" i="2" s="1"/>
  <c r="H48" i="2"/>
  <c r="I48" i="2" s="1"/>
  <c r="E557" i="2"/>
  <c r="F557" i="2" s="1"/>
  <c r="H557" i="2"/>
  <c r="I557" i="2" s="1"/>
  <c r="E546" i="2"/>
  <c r="F546" i="2" s="1"/>
  <c r="H546" i="2"/>
  <c r="I546" i="2" s="1"/>
  <c r="E499" i="2"/>
  <c r="F499" i="2" s="1"/>
  <c r="H499" i="2"/>
  <c r="I499" i="2" s="1"/>
  <c r="E415" i="2"/>
  <c r="F415" i="2" s="1"/>
  <c r="H415" i="2"/>
  <c r="I415" i="2" s="1"/>
  <c r="E475" i="2"/>
  <c r="F475" i="2" s="1"/>
  <c r="H475" i="2"/>
  <c r="I475" i="2" s="1"/>
  <c r="E491" i="2"/>
  <c r="F491" i="2" s="1"/>
  <c r="H491" i="2"/>
  <c r="I491" i="2" s="1"/>
  <c r="H478" i="2"/>
  <c r="I478" i="2" s="1"/>
  <c r="E478" i="2"/>
  <c r="F478" i="2" s="1"/>
  <c r="H463" i="2"/>
  <c r="I463" i="2" s="1"/>
  <c r="E463" i="2"/>
  <c r="F463" i="2" s="1"/>
  <c r="H421" i="2"/>
  <c r="I421" i="2" s="1"/>
  <c r="E421" i="2"/>
  <c r="F421" i="2" s="1"/>
  <c r="E336" i="2"/>
  <c r="F336" i="2" s="1"/>
  <c r="H336" i="2"/>
  <c r="I336" i="2" s="1"/>
  <c r="E272" i="2"/>
  <c r="F272" i="2" s="1"/>
  <c r="H272" i="2"/>
  <c r="I272" i="2" s="1"/>
  <c r="E296" i="2"/>
  <c r="F296" i="2" s="1"/>
  <c r="H296" i="2"/>
  <c r="I296" i="2" s="1"/>
  <c r="E232" i="2"/>
  <c r="F232" i="2" s="1"/>
  <c r="H232" i="2"/>
  <c r="I232" i="2" s="1"/>
  <c r="H398" i="2"/>
  <c r="I398" i="2" s="1"/>
  <c r="E398" i="2"/>
  <c r="F398" i="2" s="1"/>
  <c r="E286" i="2"/>
  <c r="F286" i="2" s="1"/>
  <c r="H286" i="2"/>
  <c r="I286" i="2" s="1"/>
  <c r="E450" i="2"/>
  <c r="F450" i="2" s="1"/>
  <c r="H450" i="2"/>
  <c r="I450" i="2" s="1"/>
  <c r="E378" i="2"/>
  <c r="F378" i="2" s="1"/>
  <c r="H378" i="2"/>
  <c r="I378" i="2" s="1"/>
  <c r="H308" i="2"/>
  <c r="I308" i="2" s="1"/>
  <c r="E308" i="2"/>
  <c r="F308" i="2" s="1"/>
  <c r="H190" i="2"/>
  <c r="I190" i="2" s="1"/>
  <c r="E190" i="2"/>
  <c r="F190" i="2" s="1"/>
  <c r="H334" i="2"/>
  <c r="I334" i="2" s="1"/>
  <c r="E334" i="2"/>
  <c r="F334" i="2" s="1"/>
  <c r="H357" i="2"/>
  <c r="I357" i="2" s="1"/>
  <c r="E357" i="2"/>
  <c r="F357" i="2" s="1"/>
  <c r="H327" i="2"/>
  <c r="I327" i="2" s="1"/>
  <c r="E327" i="2"/>
  <c r="F327" i="2" s="1"/>
  <c r="E412" i="2"/>
  <c r="F412" i="2" s="1"/>
  <c r="H412" i="2"/>
  <c r="I412" i="2" s="1"/>
  <c r="E322" i="2"/>
  <c r="F322" i="2" s="1"/>
  <c r="H322" i="2"/>
  <c r="I322" i="2" s="1"/>
  <c r="H365" i="2"/>
  <c r="I365" i="2" s="1"/>
  <c r="E365" i="2"/>
  <c r="F365" i="2" s="1"/>
  <c r="H388" i="2"/>
  <c r="I388" i="2" s="1"/>
  <c r="E388" i="2"/>
  <c r="F388" i="2" s="1"/>
  <c r="H317" i="2"/>
  <c r="I317" i="2" s="1"/>
  <c r="E317" i="2"/>
  <c r="F317" i="2" s="1"/>
  <c r="H194" i="2"/>
  <c r="I194" i="2" s="1"/>
  <c r="E194" i="2"/>
  <c r="F194" i="2" s="1"/>
  <c r="E93" i="2"/>
  <c r="F93" i="2" s="1"/>
  <c r="H93" i="2"/>
  <c r="I93" i="2" s="1"/>
  <c r="E64" i="2"/>
  <c r="F64" i="2" s="1"/>
  <c r="H64" i="2"/>
  <c r="I64" i="2" s="1"/>
  <c r="H525" i="2"/>
  <c r="I525" i="2" s="1"/>
  <c r="E525" i="2"/>
  <c r="F525" i="2" s="1"/>
  <c r="H305" i="2"/>
  <c r="I305" i="2" s="1"/>
  <c r="E305" i="2"/>
  <c r="F305" i="2" s="1"/>
  <c r="E281" i="2"/>
  <c r="F281" i="2" s="1"/>
  <c r="H281" i="2"/>
  <c r="I281" i="2" s="1"/>
  <c r="H252" i="2"/>
  <c r="I252" i="2" s="1"/>
  <c r="E252" i="2"/>
  <c r="F252" i="2" s="1"/>
  <c r="E195" i="2"/>
  <c r="F195" i="2" s="1"/>
  <c r="H195" i="2"/>
  <c r="I195" i="2" s="1"/>
  <c r="H348" i="2"/>
  <c r="I348" i="2" s="1"/>
  <c r="E348" i="2"/>
  <c r="F348" i="2" s="1"/>
  <c r="E375" i="2"/>
  <c r="F375" i="2" s="1"/>
  <c r="H375" i="2"/>
  <c r="I375" i="2" s="1"/>
  <c r="E245" i="2"/>
  <c r="F245" i="2" s="1"/>
  <c r="H245" i="2"/>
  <c r="I245" i="2" s="1"/>
  <c r="H387" i="2"/>
  <c r="I387" i="2" s="1"/>
  <c r="E387" i="2"/>
  <c r="F387" i="2" s="1"/>
  <c r="E459" i="2"/>
  <c r="F459" i="2" s="1"/>
  <c r="H459" i="2"/>
  <c r="I459" i="2" s="1"/>
  <c r="E473" i="2"/>
  <c r="F473" i="2" s="1"/>
  <c r="H473" i="2"/>
  <c r="I473" i="2" s="1"/>
  <c r="H487" i="2"/>
  <c r="I487" i="2" s="1"/>
  <c r="E487" i="2"/>
  <c r="F487" i="2" s="1"/>
  <c r="H519" i="2"/>
  <c r="I519" i="2" s="1"/>
  <c r="E519" i="2"/>
  <c r="F519" i="2" s="1"/>
  <c r="E155" i="2"/>
  <c r="F155" i="2" s="1"/>
  <c r="H155" i="2"/>
  <c r="I155" i="2" s="1"/>
  <c r="E134" i="2"/>
  <c r="F134" i="2" s="1"/>
  <c r="H134" i="2"/>
  <c r="I134" i="2" s="1"/>
  <c r="E128" i="2"/>
  <c r="F128" i="2" s="1"/>
  <c r="H128" i="2"/>
  <c r="I128" i="2" s="1"/>
  <c r="E71" i="2"/>
  <c r="F71" i="2" s="1"/>
  <c r="H71" i="2"/>
  <c r="I71" i="2" s="1"/>
  <c r="E73" i="2"/>
  <c r="F73" i="2" s="1"/>
  <c r="H73" i="2"/>
  <c r="I73" i="2" s="1"/>
  <c r="H54" i="2"/>
  <c r="I54" i="2" s="1"/>
  <c r="E54" i="2"/>
  <c r="F54" i="2" s="1"/>
  <c r="E119" i="2"/>
  <c r="F119" i="2" s="1"/>
  <c r="H119" i="2"/>
  <c r="I119" i="2" s="1"/>
  <c r="E78" i="2"/>
  <c r="F78" i="2" s="1"/>
  <c r="H78" i="2"/>
  <c r="I78" i="2" s="1"/>
  <c r="E142" i="2"/>
  <c r="F142" i="2" s="1"/>
  <c r="H142" i="2"/>
  <c r="I142" i="2" s="1"/>
  <c r="E136" i="2"/>
  <c r="F136" i="2" s="1"/>
  <c r="H136" i="2"/>
  <c r="I136" i="2" s="1"/>
  <c r="E156" i="2"/>
  <c r="F156" i="2" s="1"/>
  <c r="H156" i="2"/>
  <c r="I156" i="2" s="1"/>
  <c r="H172" i="2"/>
  <c r="I172" i="2" s="1"/>
  <c r="E172" i="2"/>
  <c r="F172" i="2" s="1"/>
  <c r="E193" i="2"/>
  <c r="F193" i="2" s="1"/>
  <c r="H193" i="2"/>
  <c r="I193" i="2" s="1"/>
  <c r="E87" i="2"/>
  <c r="F87" i="2" s="1"/>
  <c r="H87" i="2"/>
  <c r="I87" i="2" s="1"/>
  <c r="H427" i="2"/>
  <c r="I427" i="2" s="1"/>
  <c r="E427" i="2"/>
  <c r="F427" i="2" s="1"/>
  <c r="H244" i="2"/>
  <c r="I244" i="2" s="1"/>
  <c r="E244" i="2"/>
  <c r="F244" i="2" s="1"/>
  <c r="H319" i="2"/>
  <c r="I319" i="2" s="1"/>
  <c r="E319" i="2"/>
  <c r="F319" i="2" s="1"/>
  <c r="E547" i="2"/>
  <c r="F547" i="2" s="1"/>
  <c r="H547" i="2"/>
  <c r="I547" i="2" s="1"/>
  <c r="E397" i="2"/>
  <c r="F397" i="2" s="1"/>
  <c r="H397" i="2"/>
  <c r="I397" i="2" s="1"/>
  <c r="E347" i="2"/>
  <c r="F347" i="2" s="1"/>
  <c r="H347" i="2"/>
  <c r="I347" i="2" s="1"/>
  <c r="H246" i="2"/>
  <c r="I246" i="2" s="1"/>
  <c r="E246" i="2"/>
  <c r="F246" i="2" s="1"/>
  <c r="E445" i="2"/>
  <c r="F445" i="2" s="1"/>
  <c r="H445" i="2"/>
  <c r="I445" i="2" s="1"/>
  <c r="H262" i="2"/>
  <c r="I262" i="2" s="1"/>
  <c r="E262" i="2"/>
  <c r="F262" i="2" s="1"/>
  <c r="E43" i="2"/>
  <c r="F43" i="2" s="1"/>
  <c r="H43" i="2"/>
  <c r="I43" i="2" s="1"/>
  <c r="H410" i="2"/>
  <c r="I410" i="2" s="1"/>
  <c r="E410" i="2"/>
  <c r="F410" i="2" s="1"/>
  <c r="H400" i="2"/>
  <c r="I400" i="2" s="1"/>
  <c r="E400" i="2"/>
  <c r="F400" i="2" s="1"/>
  <c r="H454" i="2"/>
  <c r="I454" i="2" s="1"/>
  <c r="E454" i="2"/>
  <c r="F454" i="2" s="1"/>
  <c r="E552" i="2"/>
  <c r="F552" i="2" s="1"/>
  <c r="H552" i="2"/>
  <c r="I552" i="2" s="1"/>
  <c r="E141" i="2"/>
  <c r="F141" i="2" s="1"/>
  <c r="H141" i="2"/>
  <c r="I141" i="2" s="1"/>
  <c r="H110" i="2"/>
  <c r="I110" i="2" s="1"/>
  <c r="E110" i="2"/>
  <c r="F110" i="2" s="1"/>
  <c r="H180" i="2"/>
  <c r="I180" i="2" s="1"/>
  <c r="E180" i="2"/>
  <c r="F180" i="2" s="1"/>
  <c r="H102" i="2"/>
  <c r="I102" i="2" s="1"/>
  <c r="E102" i="2"/>
  <c r="F102" i="2" s="1"/>
  <c r="H534" i="2"/>
  <c r="I534" i="2" s="1"/>
  <c r="E534" i="2"/>
  <c r="F534" i="2" s="1"/>
  <c r="E434" i="2"/>
  <c r="F434" i="2" s="1"/>
  <c r="H434" i="2"/>
  <c r="I434" i="2" s="1"/>
  <c r="E320" i="2"/>
  <c r="F320" i="2" s="1"/>
  <c r="H320" i="2"/>
  <c r="I320" i="2" s="1"/>
  <c r="H338" i="2"/>
  <c r="I338" i="2" s="1"/>
  <c r="E338" i="2"/>
  <c r="F338" i="2" s="1"/>
  <c r="H237" i="2"/>
  <c r="I237" i="2" s="1"/>
  <c r="E237" i="2"/>
  <c r="F237" i="2" s="1"/>
  <c r="H310" i="2"/>
  <c r="I310" i="2" s="1"/>
  <c r="E310" i="2"/>
  <c r="F310" i="2" s="1"/>
  <c r="E256" i="2"/>
  <c r="F256" i="2" s="1"/>
  <c r="H256" i="2"/>
  <c r="I256" i="2" s="1"/>
  <c r="E41" i="2"/>
  <c r="F41" i="2" s="1"/>
  <c r="H41" i="2"/>
  <c r="I41" i="2" s="1"/>
  <c r="H314" i="2"/>
  <c r="I314" i="2" s="1"/>
  <c r="E314" i="2"/>
  <c r="F314" i="2" s="1"/>
  <c r="H333" i="2"/>
  <c r="I333" i="2" s="1"/>
  <c r="E333" i="2"/>
  <c r="F333" i="2" s="1"/>
  <c r="E325" i="2"/>
  <c r="F325" i="2" s="1"/>
  <c r="H325" i="2"/>
  <c r="I325" i="2" s="1"/>
  <c r="H572" i="2"/>
  <c r="I572" i="2" s="1"/>
  <c r="E572" i="2"/>
  <c r="F572" i="2" s="1"/>
  <c r="E535" i="2"/>
  <c r="F535" i="2" s="1"/>
  <c r="H535" i="2"/>
  <c r="I535" i="2" s="1"/>
  <c r="H40" i="2"/>
  <c r="I40" i="2" s="1"/>
  <c r="J40" i="2" s="1"/>
  <c r="K40" i="2" s="1"/>
  <c r="E40" i="2"/>
  <c r="F40" i="2" s="1"/>
  <c r="E113" i="2"/>
  <c r="F113" i="2" s="1"/>
  <c r="H113" i="2"/>
  <c r="I113" i="2" s="1"/>
  <c r="H166" i="2"/>
  <c r="I166" i="2" s="1"/>
  <c r="E166" i="2"/>
  <c r="F166" i="2" s="1"/>
  <c r="E258" i="2"/>
  <c r="F258" i="2" s="1"/>
  <c r="H258" i="2"/>
  <c r="I258" i="2" s="1"/>
  <c r="H561" i="2"/>
  <c r="I561" i="2" s="1"/>
  <c r="E561" i="2"/>
  <c r="F561" i="2" s="1"/>
  <c r="H510" i="2"/>
  <c r="I510" i="2" s="1"/>
  <c r="E510" i="2"/>
  <c r="F510" i="2" s="1"/>
  <c r="H443" i="2"/>
  <c r="I443" i="2" s="1"/>
  <c r="E443" i="2"/>
  <c r="F443" i="2" s="1"/>
  <c r="E248" i="2"/>
  <c r="F248" i="2" s="1"/>
  <c r="H248" i="2"/>
  <c r="I248" i="2" s="1"/>
  <c r="H456" i="2"/>
  <c r="I456" i="2" s="1"/>
  <c r="E456" i="2"/>
  <c r="F456" i="2" s="1"/>
  <c r="H425" i="2"/>
  <c r="I425" i="2" s="1"/>
  <c r="E425" i="2"/>
  <c r="F425" i="2" s="1"/>
  <c r="H301" i="2"/>
  <c r="I301" i="2" s="1"/>
  <c r="E301" i="2"/>
  <c r="F301" i="2" s="1"/>
  <c r="H422" i="2"/>
  <c r="I422" i="2" s="1"/>
  <c r="E422" i="2"/>
  <c r="F422" i="2" s="1"/>
  <c r="H42" i="2"/>
  <c r="I42" i="2" s="1"/>
  <c r="E42" i="2"/>
  <c r="F42" i="2" s="1"/>
  <c r="H321" i="2"/>
  <c r="I321" i="2" s="1"/>
  <c r="E321" i="2"/>
  <c r="F321" i="2" s="1"/>
  <c r="H531" i="2"/>
  <c r="I531" i="2" s="1"/>
  <c r="E531" i="2"/>
  <c r="F531" i="2" s="1"/>
  <c r="E408" i="2"/>
  <c r="F408" i="2" s="1"/>
  <c r="H408" i="2"/>
  <c r="I408" i="2" s="1"/>
  <c r="E359" i="2"/>
  <c r="F359" i="2" s="1"/>
  <c r="H359" i="2"/>
  <c r="I359" i="2" s="1"/>
  <c r="H485" i="2"/>
  <c r="I485" i="2" s="1"/>
  <c r="E485" i="2"/>
  <c r="F485" i="2" s="1"/>
  <c r="E567" i="2"/>
  <c r="F567" i="2" s="1"/>
  <c r="H567" i="2"/>
  <c r="I567" i="2" s="1"/>
  <c r="E183" i="2"/>
  <c r="F183" i="2" s="1"/>
  <c r="H183" i="2"/>
  <c r="I183" i="2" s="1"/>
  <c r="E115" i="2"/>
  <c r="F115" i="2" s="1"/>
  <c r="H115" i="2"/>
  <c r="I115" i="2" s="1"/>
  <c r="E181" i="2"/>
  <c r="F181" i="2" s="1"/>
  <c r="H181" i="2"/>
  <c r="I181" i="2" s="1"/>
  <c r="H146" i="2"/>
  <c r="I146" i="2" s="1"/>
  <c r="E146" i="2"/>
  <c r="F146" i="2" s="1"/>
  <c r="E90" i="2"/>
  <c r="F90" i="2" s="1"/>
  <c r="H90" i="2"/>
  <c r="I90" i="2" s="1"/>
  <c r="H514" i="2"/>
  <c r="I514" i="2" s="1"/>
  <c r="E514" i="2"/>
  <c r="F514" i="2" s="1"/>
  <c r="E486" i="2"/>
  <c r="F486" i="2" s="1"/>
  <c r="H486" i="2"/>
  <c r="I486" i="2" s="1"/>
  <c r="E386" i="2"/>
  <c r="F386" i="2" s="1"/>
  <c r="H386" i="2"/>
  <c r="I386" i="2" s="1"/>
  <c r="E247" i="2"/>
  <c r="F247" i="2" s="1"/>
  <c r="H247" i="2"/>
  <c r="I247" i="2" s="1"/>
  <c r="H495" i="2"/>
  <c r="I495" i="2" s="1"/>
  <c r="E495" i="2"/>
  <c r="F495" i="2" s="1"/>
  <c r="H218" i="2"/>
  <c r="I218" i="2" s="1"/>
  <c r="E218" i="2"/>
  <c r="F218" i="2" s="1"/>
  <c r="H382" i="2"/>
  <c r="I382" i="2" s="1"/>
  <c r="E382" i="2"/>
  <c r="F382" i="2" s="1"/>
  <c r="E343" i="2"/>
  <c r="F343" i="2" s="1"/>
  <c r="H343" i="2"/>
  <c r="I343" i="2" s="1"/>
  <c r="E335" i="2"/>
  <c r="F335" i="2" s="1"/>
  <c r="H335" i="2"/>
  <c r="I335" i="2" s="1"/>
  <c r="E85" i="2"/>
  <c r="F85" i="2" s="1"/>
  <c r="H85" i="2"/>
  <c r="I85" i="2" s="1"/>
  <c r="E504" i="2"/>
  <c r="F504" i="2" s="1"/>
  <c r="H504" i="2"/>
  <c r="I504" i="2" s="1"/>
  <c r="H438" i="2"/>
  <c r="I438" i="2" s="1"/>
  <c r="E438" i="2"/>
  <c r="F438" i="2" s="1"/>
  <c r="H100" i="2"/>
  <c r="I100" i="2" s="1"/>
  <c r="E100" i="2"/>
  <c r="F100" i="2" s="1"/>
  <c r="E60" i="2"/>
  <c r="F60" i="2" s="1"/>
  <c r="H60" i="2"/>
  <c r="I60" i="2" s="1"/>
  <c r="E129" i="2"/>
  <c r="F129" i="2" s="1"/>
  <c r="H129" i="2"/>
  <c r="I129" i="2" s="1"/>
  <c r="E170" i="2"/>
  <c r="F170" i="2" s="1"/>
  <c r="H170" i="2"/>
  <c r="I170" i="2" s="1"/>
  <c r="E196" i="2"/>
  <c r="F196" i="2" s="1"/>
  <c r="H196" i="2"/>
  <c r="I196" i="2" s="1"/>
  <c r="H563" i="2"/>
  <c r="I563" i="2" s="1"/>
  <c r="E563" i="2"/>
  <c r="F563" i="2" s="1"/>
  <c r="E496" i="2"/>
  <c r="F496" i="2" s="1"/>
  <c r="H496" i="2"/>
  <c r="I496" i="2" s="1"/>
  <c r="E270" i="2"/>
  <c r="F270" i="2" s="1"/>
  <c r="H270" i="2"/>
  <c r="I270" i="2" s="1"/>
  <c r="E186" i="2"/>
  <c r="F186" i="2" s="1"/>
  <c r="H186" i="2"/>
  <c r="I186" i="2" s="1"/>
  <c r="H507" i="2"/>
  <c r="I507" i="2" s="1"/>
  <c r="E507" i="2"/>
  <c r="F507" i="2" s="1"/>
  <c r="E249" i="2"/>
  <c r="F249" i="2" s="1"/>
  <c r="H249" i="2"/>
  <c r="I249" i="2" s="1"/>
  <c r="H271" i="2"/>
  <c r="I271" i="2" s="1"/>
  <c r="E271" i="2"/>
  <c r="F271" i="2" s="1"/>
  <c r="E306" i="2"/>
  <c r="F306" i="2" s="1"/>
  <c r="H306" i="2"/>
  <c r="I306" i="2" s="1"/>
  <c r="E144" i="2"/>
  <c r="F144" i="2" s="1"/>
  <c r="H144" i="2"/>
  <c r="I144" i="2" s="1"/>
  <c r="E404" i="2"/>
  <c r="F404" i="2" s="1"/>
  <c r="H404" i="2"/>
  <c r="I404" i="2" s="1"/>
  <c r="H86" i="2"/>
  <c r="I86" i="2" s="1"/>
  <c r="E86" i="2"/>
  <c r="F86" i="2" s="1"/>
  <c r="E243" i="2"/>
  <c r="F243" i="2" s="1"/>
  <c r="H243" i="2"/>
  <c r="I243" i="2" s="1"/>
  <c r="E273" i="2"/>
  <c r="F273" i="2" s="1"/>
  <c r="H273" i="2"/>
  <c r="I273" i="2" s="1"/>
  <c r="E297" i="2"/>
  <c r="F297" i="2" s="1"/>
  <c r="H297" i="2"/>
  <c r="I297" i="2" s="1"/>
  <c r="H219" i="2"/>
  <c r="I219" i="2" s="1"/>
  <c r="E219" i="2"/>
  <c r="F219" i="2" s="1"/>
  <c r="H268" i="2"/>
  <c r="I268" i="2" s="1"/>
  <c r="E268" i="2"/>
  <c r="F268" i="2" s="1"/>
  <c r="E426" i="2"/>
  <c r="F426" i="2" s="1"/>
  <c r="H426" i="2"/>
  <c r="I426" i="2" s="1"/>
  <c r="E349" i="2"/>
  <c r="F349" i="2" s="1"/>
  <c r="H349" i="2"/>
  <c r="I349" i="2" s="1"/>
  <c r="H383" i="2"/>
  <c r="I383" i="2" s="1"/>
  <c r="E383" i="2"/>
  <c r="F383" i="2" s="1"/>
  <c r="E261" i="2"/>
  <c r="F261" i="2" s="1"/>
  <c r="H261" i="2"/>
  <c r="I261" i="2" s="1"/>
  <c r="E409" i="2"/>
  <c r="F409" i="2" s="1"/>
  <c r="H409" i="2"/>
  <c r="I409" i="2" s="1"/>
  <c r="H500" i="2"/>
  <c r="I500" i="2" s="1"/>
  <c r="E500" i="2"/>
  <c r="F500" i="2" s="1"/>
  <c r="E492" i="2"/>
  <c r="F492" i="2" s="1"/>
  <c r="H492" i="2"/>
  <c r="I492" i="2" s="1"/>
  <c r="H516" i="2"/>
  <c r="I516" i="2" s="1"/>
  <c r="E516" i="2"/>
  <c r="F516" i="2" s="1"/>
  <c r="E542" i="2"/>
  <c r="F542" i="2" s="1"/>
  <c r="H542" i="2"/>
  <c r="I542" i="2" s="1"/>
  <c r="H68" i="2"/>
  <c r="I68" i="2" s="1"/>
  <c r="E68" i="2"/>
  <c r="F68" i="2" s="1"/>
  <c r="E167" i="2"/>
  <c r="F167" i="2" s="1"/>
  <c r="H167" i="2"/>
  <c r="I167" i="2" s="1"/>
  <c r="E137" i="2"/>
  <c r="F137" i="2" s="1"/>
  <c r="H137" i="2"/>
  <c r="I137" i="2" s="1"/>
  <c r="E131" i="2"/>
  <c r="F131" i="2" s="1"/>
  <c r="H131" i="2"/>
  <c r="I131" i="2" s="1"/>
  <c r="H130" i="2"/>
  <c r="I130" i="2" s="1"/>
  <c r="E130" i="2"/>
  <c r="F130" i="2" s="1"/>
  <c r="H114" i="2"/>
  <c r="I114" i="2" s="1"/>
  <c r="E114" i="2"/>
  <c r="F114" i="2" s="1"/>
  <c r="E67" i="2"/>
  <c r="F67" i="2" s="1"/>
  <c r="H67" i="2"/>
  <c r="I67" i="2" s="1"/>
  <c r="E163" i="2"/>
  <c r="F163" i="2" s="1"/>
  <c r="H163" i="2"/>
  <c r="I163" i="2" s="1"/>
  <c r="E81" i="2"/>
  <c r="F81" i="2" s="1"/>
  <c r="H81" i="2"/>
  <c r="I81" i="2" s="1"/>
  <c r="E145" i="2"/>
  <c r="F145" i="2" s="1"/>
  <c r="H145" i="2"/>
  <c r="I145" i="2" s="1"/>
  <c r="E139" i="2"/>
  <c r="F139" i="2" s="1"/>
  <c r="H139" i="2"/>
  <c r="I139" i="2" s="1"/>
  <c r="E158" i="2"/>
  <c r="F158" i="2" s="1"/>
  <c r="H158" i="2"/>
  <c r="I158" i="2" s="1"/>
  <c r="H174" i="2"/>
  <c r="I174" i="2" s="1"/>
  <c r="E174" i="2"/>
  <c r="F174" i="2" s="1"/>
  <c r="E44" i="2"/>
  <c r="F44" i="2" s="1"/>
  <c r="H44" i="2"/>
  <c r="I44" i="2" s="1"/>
  <c r="H377" i="2"/>
  <c r="I377" i="2" s="1"/>
  <c r="E377" i="2"/>
  <c r="F377" i="2" s="1"/>
  <c r="H239" i="2"/>
  <c r="I239" i="2" s="1"/>
  <c r="E239" i="2"/>
  <c r="F239" i="2" s="1"/>
  <c r="H266" i="2"/>
  <c r="I266" i="2" s="1"/>
  <c r="E266" i="2"/>
  <c r="F266" i="2" s="1"/>
  <c r="E159" i="2"/>
  <c r="F159" i="2" s="1"/>
  <c r="H159" i="2"/>
  <c r="I159" i="2" s="1"/>
  <c r="H517" i="2"/>
  <c r="I517" i="2" s="1"/>
  <c r="E517" i="2"/>
  <c r="F517" i="2" s="1"/>
  <c r="H489" i="2"/>
  <c r="I489" i="2" s="1"/>
  <c r="E489" i="2"/>
  <c r="F489" i="2" s="1"/>
  <c r="E430" i="2"/>
  <c r="F430" i="2" s="1"/>
  <c r="H430" i="2"/>
  <c r="I430" i="2" s="1"/>
  <c r="H361" i="2"/>
  <c r="I361" i="2" s="1"/>
  <c r="E361" i="2"/>
  <c r="F361" i="2" s="1"/>
  <c r="H253" i="2"/>
  <c r="I253" i="2" s="1"/>
  <c r="E253" i="2"/>
  <c r="F253" i="2" s="1"/>
  <c r="H185" i="2"/>
  <c r="I185" i="2" s="1"/>
  <c r="E185" i="2"/>
  <c r="F185" i="2" s="1"/>
  <c r="H56" i="2"/>
  <c r="I56" i="2" s="1"/>
  <c r="E56" i="2"/>
  <c r="F56" i="2" s="1"/>
  <c r="E275" i="2"/>
  <c r="F275" i="2" s="1"/>
  <c r="H275" i="2"/>
  <c r="I275" i="2" s="1"/>
  <c r="H316" i="2"/>
  <c r="I316" i="2" s="1"/>
  <c r="E316" i="2"/>
  <c r="F316" i="2" s="1"/>
  <c r="E309" i="2"/>
  <c r="F309" i="2" s="1"/>
  <c r="H309" i="2"/>
  <c r="I309" i="2" s="1"/>
  <c r="E544" i="2"/>
  <c r="F544" i="2" s="1"/>
  <c r="H544" i="2"/>
  <c r="I544" i="2" s="1"/>
  <c r="E151" i="2"/>
  <c r="F151" i="2" s="1"/>
  <c r="H151" i="2"/>
  <c r="I151" i="2" s="1"/>
  <c r="E121" i="2"/>
  <c r="F121" i="2" s="1"/>
  <c r="H121" i="2"/>
  <c r="I121" i="2" s="1"/>
  <c r="E165" i="2"/>
  <c r="F165" i="2" s="1"/>
  <c r="H165" i="2"/>
  <c r="I165" i="2" s="1"/>
  <c r="H150" i="2"/>
  <c r="I150" i="2" s="1"/>
  <c r="E150" i="2"/>
  <c r="F150" i="2" s="1"/>
  <c r="E513" i="2"/>
  <c r="F513" i="2" s="1"/>
  <c r="H513" i="2"/>
  <c r="I513" i="2" s="1"/>
  <c r="H439" i="2"/>
  <c r="I439" i="2" s="1"/>
  <c r="E439" i="2"/>
  <c r="F439" i="2" s="1"/>
  <c r="E424" i="2"/>
  <c r="F424" i="2" s="1"/>
  <c r="H424" i="2"/>
  <c r="I424" i="2" s="1"/>
  <c r="H353" i="2"/>
  <c r="I353" i="2" s="1"/>
  <c r="E353" i="2"/>
  <c r="F353" i="2" s="1"/>
  <c r="H227" i="2"/>
  <c r="I227" i="2" s="1"/>
  <c r="E227" i="2"/>
  <c r="F227" i="2" s="1"/>
  <c r="H230" i="2"/>
  <c r="I230" i="2" s="1"/>
  <c r="E230" i="2"/>
  <c r="F230" i="2" s="1"/>
  <c r="H50" i="2"/>
  <c r="I50" i="2" s="1"/>
  <c r="E50" i="2"/>
  <c r="F50" i="2" s="1"/>
  <c r="H423" i="2"/>
  <c r="I423" i="2" s="1"/>
  <c r="E423" i="2"/>
  <c r="F423" i="2" s="1"/>
  <c r="H203" i="2"/>
  <c r="I203" i="2" s="1"/>
  <c r="E203" i="2"/>
  <c r="F203" i="2" s="1"/>
  <c r="E461" i="2"/>
  <c r="F461" i="2" s="1"/>
  <c r="H461" i="2"/>
  <c r="I461" i="2" s="1"/>
  <c r="E179" i="2"/>
  <c r="F179" i="2" s="1"/>
  <c r="H179" i="2"/>
  <c r="I179" i="2" s="1"/>
  <c r="E112" i="2"/>
  <c r="F112" i="2" s="1"/>
  <c r="H112" i="2"/>
  <c r="I112" i="2" s="1"/>
  <c r="E173" i="2"/>
  <c r="F173" i="2" s="1"/>
  <c r="H173" i="2"/>
  <c r="I173" i="2" s="1"/>
  <c r="E95" i="2"/>
  <c r="F95" i="2" s="1"/>
  <c r="H95" i="2"/>
  <c r="I95" i="2" s="1"/>
  <c r="E528" i="2"/>
  <c r="F528" i="2" s="1"/>
  <c r="H528" i="2"/>
  <c r="I528" i="2" s="1"/>
  <c r="E490" i="2"/>
  <c r="F490" i="2" s="1"/>
  <c r="H490" i="2"/>
  <c r="I490" i="2" s="1"/>
  <c r="H402" i="2"/>
  <c r="I402" i="2" s="1"/>
  <c r="E402" i="2"/>
  <c r="F402" i="2" s="1"/>
  <c r="H413" i="2"/>
  <c r="I413" i="2" s="1"/>
  <c r="E413" i="2"/>
  <c r="F413" i="2" s="1"/>
  <c r="E331" i="2"/>
  <c r="F331" i="2" s="1"/>
  <c r="H331" i="2"/>
  <c r="I331" i="2" s="1"/>
  <c r="H356" i="2"/>
  <c r="I356" i="2" s="1"/>
  <c r="E356" i="2"/>
  <c r="F356" i="2" s="1"/>
  <c r="E105" i="2"/>
  <c r="F105" i="2" s="1"/>
  <c r="H105" i="2"/>
  <c r="I105" i="2" s="1"/>
  <c r="H435" i="2"/>
  <c r="I435" i="2" s="1"/>
  <c r="E435" i="2"/>
  <c r="F435" i="2" s="1"/>
  <c r="H501" i="2"/>
  <c r="I501" i="2" s="1"/>
  <c r="E501" i="2"/>
  <c r="F501" i="2" s="1"/>
  <c r="H468" i="2"/>
  <c r="I468" i="2" s="1"/>
  <c r="E468" i="2"/>
  <c r="F468" i="2" s="1"/>
  <c r="E72" i="2"/>
  <c r="F72" i="2" s="1"/>
  <c r="H72" i="2"/>
  <c r="I72" i="2" s="1"/>
  <c r="E47" i="2"/>
  <c r="F47" i="2" s="1"/>
  <c r="H47" i="2"/>
  <c r="I47" i="2" s="1"/>
  <c r="E154" i="2"/>
  <c r="F154" i="2" s="1"/>
  <c r="H154" i="2"/>
  <c r="I154" i="2" s="1"/>
  <c r="H541" i="2"/>
  <c r="I541" i="2" s="1"/>
  <c r="E541" i="2"/>
  <c r="F541" i="2" s="1"/>
  <c r="E540" i="2"/>
  <c r="F540" i="2" s="1"/>
  <c r="H540" i="2"/>
  <c r="I540" i="2" s="1"/>
  <c r="E448" i="2"/>
  <c r="F448" i="2" s="1"/>
  <c r="H448" i="2"/>
  <c r="I448" i="2" s="1"/>
  <c r="E231" i="2"/>
  <c r="F231" i="2" s="1"/>
  <c r="H231" i="2"/>
  <c r="I231" i="2" s="1"/>
  <c r="H294" i="2"/>
  <c r="I294" i="2" s="1"/>
  <c r="E294" i="2"/>
  <c r="F294" i="2" s="1"/>
  <c r="H395" i="2"/>
  <c r="I395" i="2" s="1"/>
  <c r="E395" i="2"/>
  <c r="F395" i="2" s="1"/>
  <c r="H284" i="2"/>
  <c r="I284" i="2" s="1"/>
  <c r="E284" i="2"/>
  <c r="F284" i="2" s="1"/>
  <c r="E355" i="2"/>
  <c r="F355" i="2" s="1"/>
  <c r="H355" i="2"/>
  <c r="I355" i="2" s="1"/>
  <c r="E277" i="2"/>
  <c r="F277" i="2" s="1"/>
  <c r="H277" i="2"/>
  <c r="I277" i="2" s="1"/>
  <c r="E416" i="2"/>
  <c r="F416" i="2" s="1"/>
  <c r="H416" i="2"/>
  <c r="I416" i="2" s="1"/>
  <c r="H506" i="2"/>
  <c r="I506" i="2" s="1"/>
  <c r="E506" i="2"/>
  <c r="F506" i="2" s="1"/>
  <c r="E493" i="2"/>
  <c r="F493" i="2" s="1"/>
  <c r="H493" i="2"/>
  <c r="I493" i="2" s="1"/>
  <c r="H522" i="2"/>
  <c r="I522" i="2" s="1"/>
  <c r="E522" i="2"/>
  <c r="F522" i="2" s="1"/>
  <c r="E556" i="2"/>
  <c r="F556" i="2" s="1"/>
  <c r="H556" i="2"/>
  <c r="I556" i="2" s="1"/>
  <c r="E55" i="2"/>
  <c r="F55" i="2" s="1"/>
  <c r="H55" i="2"/>
  <c r="I55" i="2" s="1"/>
  <c r="E143" i="2"/>
  <c r="F143" i="2" s="1"/>
  <c r="H143" i="2"/>
  <c r="I143" i="2" s="1"/>
  <c r="E45" i="2"/>
  <c r="F45" i="2" s="1"/>
  <c r="H45" i="2"/>
  <c r="I45" i="2" s="1"/>
  <c r="E132" i="2"/>
  <c r="F132" i="2" s="1"/>
  <c r="H132" i="2"/>
  <c r="I132" i="2" s="1"/>
  <c r="E133" i="2"/>
  <c r="F133" i="2" s="1"/>
  <c r="H133" i="2"/>
  <c r="I133" i="2" s="1"/>
  <c r="E117" i="2"/>
  <c r="F117" i="2" s="1"/>
  <c r="H117" i="2"/>
  <c r="I117" i="2" s="1"/>
  <c r="H74" i="2"/>
  <c r="I74" i="2" s="1"/>
  <c r="E74" i="2"/>
  <c r="F74" i="2" s="1"/>
  <c r="H94" i="2"/>
  <c r="I94" i="2" s="1"/>
  <c r="E94" i="2"/>
  <c r="F94" i="2" s="1"/>
  <c r="H88" i="2"/>
  <c r="I88" i="2" s="1"/>
  <c r="E88" i="2"/>
  <c r="F88" i="2" s="1"/>
  <c r="H152" i="2"/>
  <c r="I152" i="2" s="1"/>
  <c r="E152" i="2"/>
  <c r="F152" i="2" s="1"/>
  <c r="H160" i="2"/>
  <c r="I160" i="2" s="1"/>
  <c r="E160" i="2"/>
  <c r="F160" i="2" s="1"/>
  <c r="H176" i="2"/>
  <c r="I176" i="2" s="1"/>
  <c r="E176" i="2"/>
  <c r="F176" i="2" s="1"/>
  <c r="E109" i="2"/>
  <c r="F109" i="2" s="1"/>
  <c r="H109" i="2"/>
  <c r="I109" i="2" s="1"/>
  <c r="E373" i="2"/>
  <c r="F373" i="2" s="1"/>
  <c r="H373" i="2"/>
  <c r="I373" i="2" s="1"/>
  <c r="E235" i="2"/>
  <c r="F235" i="2" s="1"/>
  <c r="H235" i="2"/>
  <c r="I235" i="2" s="1"/>
  <c r="H241" i="2"/>
  <c r="I241" i="2" s="1"/>
  <c r="E241" i="2"/>
  <c r="F241" i="2" s="1"/>
  <c r="J38" i="5" l="1"/>
  <c r="K38" i="5" s="1"/>
  <c r="H48" i="4"/>
  <c r="I48" i="4" s="1"/>
  <c r="L44" i="4"/>
  <c r="K44" i="4"/>
  <c r="J45" i="4"/>
  <c r="J46" i="4" s="1"/>
  <c r="L40" i="2"/>
  <c r="J41" i="2"/>
  <c r="K41" i="2" s="1"/>
  <c r="L41" i="2" s="1"/>
  <c r="M40" i="2" s="1"/>
  <c r="J39" i="5" l="1"/>
  <c r="K39" i="5" s="1"/>
  <c r="K46" i="4"/>
  <c r="L46" i="4"/>
  <c r="J47" i="4"/>
  <c r="L45" i="4"/>
  <c r="K45" i="4"/>
  <c r="J42" i="2"/>
  <c r="J40" i="5" l="1"/>
  <c r="K40" i="5" s="1"/>
  <c r="L47" i="4"/>
  <c r="K47" i="4"/>
  <c r="J48" i="4"/>
  <c r="K42" i="2"/>
  <c r="J43" i="2"/>
  <c r="J41" i="5" l="1"/>
  <c r="K41" i="5" s="1"/>
  <c r="K48" i="4"/>
  <c r="L48" i="4"/>
  <c r="J49" i="4"/>
  <c r="L42" i="2"/>
  <c r="M41" i="2" s="1"/>
  <c r="K43" i="2"/>
  <c r="L43" i="2" s="1"/>
  <c r="M42" i="2" s="1"/>
  <c r="J44" i="2"/>
  <c r="J42" i="5" l="1"/>
  <c r="K42" i="5" s="1"/>
  <c r="L49" i="4"/>
  <c r="K49" i="4"/>
  <c r="J50" i="4"/>
  <c r="K44" i="2"/>
  <c r="J45" i="2"/>
  <c r="J43" i="5" l="1"/>
  <c r="K43" i="5" s="1"/>
  <c r="K50" i="4"/>
  <c r="L50" i="4"/>
  <c r="J51" i="4"/>
  <c r="L44" i="2"/>
  <c r="M43" i="2" s="1"/>
  <c r="K45" i="2"/>
  <c r="L45" i="2" s="1"/>
  <c r="M44" i="2" s="1"/>
  <c r="J46" i="2"/>
  <c r="J44" i="5" l="1"/>
  <c r="K44" i="5" s="1"/>
  <c r="K51" i="4"/>
  <c r="L51" i="4"/>
  <c r="J52" i="4"/>
  <c r="K46" i="2"/>
  <c r="J47" i="2"/>
  <c r="J45" i="5" l="1"/>
  <c r="K45" i="5" s="1"/>
  <c r="L52" i="4"/>
  <c r="K52" i="4"/>
  <c r="J53" i="4"/>
  <c r="L46" i="2"/>
  <c r="M45" i="2" s="1"/>
  <c r="K47" i="2"/>
  <c r="L47" i="2" s="1"/>
  <c r="M46" i="2" s="1"/>
  <c r="J48" i="2"/>
  <c r="J46" i="5" l="1"/>
  <c r="K46" i="5" s="1"/>
  <c r="K53" i="4"/>
  <c r="L53" i="4"/>
  <c r="J54" i="4"/>
  <c r="K48" i="2"/>
  <c r="L48" i="2" s="1"/>
  <c r="M47" i="2" s="1"/>
  <c r="J49" i="2"/>
  <c r="J47" i="5" l="1"/>
  <c r="K47" i="5" s="1"/>
  <c r="L54" i="4"/>
  <c r="K54" i="4"/>
  <c r="J55" i="4"/>
  <c r="J50" i="2"/>
  <c r="K49" i="2"/>
  <c r="L49" i="2" s="1"/>
  <c r="M48" i="2" s="1"/>
  <c r="J48" i="5" l="1"/>
  <c r="K48" i="5" s="1"/>
  <c r="L55" i="4"/>
  <c r="K55" i="4"/>
  <c r="J56" i="4"/>
  <c r="J51" i="2"/>
  <c r="K50" i="2"/>
  <c r="L50" i="2" s="1"/>
  <c r="M49" i="2" s="1"/>
  <c r="J49" i="5" l="1"/>
  <c r="K49" i="5" s="1"/>
  <c r="K56" i="4"/>
  <c r="L56" i="4"/>
  <c r="J57" i="4"/>
  <c r="K51" i="2"/>
  <c r="L51" i="2" s="1"/>
  <c r="M50" i="2" s="1"/>
  <c r="J52" i="2"/>
  <c r="J50" i="5" l="1"/>
  <c r="K50" i="5" s="1"/>
  <c r="K57" i="4"/>
  <c r="L57" i="4"/>
  <c r="J58" i="4"/>
  <c r="K52" i="2"/>
  <c r="L52" i="2" s="1"/>
  <c r="M51" i="2" s="1"/>
  <c r="J53" i="2"/>
  <c r="J51" i="5" l="1"/>
  <c r="K51" i="5" s="1"/>
  <c r="K58" i="4"/>
  <c r="L58" i="4"/>
  <c r="J59" i="4"/>
  <c r="J54" i="2"/>
  <c r="K53" i="2"/>
  <c r="L53" i="2" s="1"/>
  <c r="M52" i="2" s="1"/>
  <c r="J52" i="5" l="1"/>
  <c r="K52" i="5" s="1"/>
  <c r="L59" i="4"/>
  <c r="K59" i="4"/>
  <c r="J60" i="4"/>
  <c r="J55" i="2"/>
  <c r="K54" i="2"/>
  <c r="L54" i="2" s="1"/>
  <c r="M53" i="2" s="1"/>
  <c r="J53" i="5" l="1"/>
  <c r="K53" i="5" s="1"/>
  <c r="L60" i="4"/>
  <c r="K60" i="4"/>
  <c r="J61" i="4"/>
  <c r="J56" i="2"/>
  <c r="K55" i="2"/>
  <c r="L55" i="2" s="1"/>
  <c r="M54" i="2" s="1"/>
  <c r="J54" i="5" l="1"/>
  <c r="K54" i="5" s="1"/>
  <c r="K61" i="4"/>
  <c r="L61" i="4"/>
  <c r="J62" i="4"/>
  <c r="J57" i="2"/>
  <c r="K56" i="2"/>
  <c r="L56" i="2" s="1"/>
  <c r="M55" i="2" s="1"/>
  <c r="J55" i="5" l="1"/>
  <c r="K55" i="5" s="1"/>
  <c r="L62" i="4"/>
  <c r="K62" i="4"/>
  <c r="J63" i="4"/>
  <c r="K57" i="2"/>
  <c r="L57" i="2" s="1"/>
  <c r="M56" i="2" s="1"/>
  <c r="J58" i="2"/>
  <c r="J56" i="5" l="1"/>
  <c r="K56" i="5" s="1"/>
  <c r="L63" i="4"/>
  <c r="K63" i="4"/>
  <c r="J64" i="4"/>
  <c r="K58" i="2"/>
  <c r="L58" i="2" s="1"/>
  <c r="M57" i="2" s="1"/>
  <c r="J59" i="2"/>
  <c r="J57" i="5" l="1"/>
  <c r="K57" i="5" s="1"/>
  <c r="K64" i="4"/>
  <c r="L64" i="4"/>
  <c r="J65" i="4"/>
  <c r="K59" i="2"/>
  <c r="L59" i="2" s="1"/>
  <c r="M58" i="2" s="1"/>
  <c r="J60" i="2"/>
  <c r="J58" i="5" l="1"/>
  <c r="K58" i="5" s="1"/>
  <c r="L65" i="4"/>
  <c r="K65" i="4"/>
  <c r="J66" i="4"/>
  <c r="K60" i="2"/>
  <c r="L60" i="2" s="1"/>
  <c r="M59" i="2" s="1"/>
  <c r="J61" i="2"/>
  <c r="J59" i="5" l="1"/>
  <c r="K59" i="5" s="1"/>
  <c r="K66" i="4"/>
  <c r="L66" i="4"/>
  <c r="J67" i="4"/>
  <c r="J62" i="2"/>
  <c r="K61" i="2"/>
  <c r="L61" i="2" s="1"/>
  <c r="M60" i="2" s="1"/>
  <c r="J60" i="5" l="1"/>
  <c r="K60" i="5" s="1"/>
  <c r="K67" i="4"/>
  <c r="L67" i="4"/>
  <c r="J68" i="4"/>
  <c r="K62" i="2"/>
  <c r="L62" i="2" s="1"/>
  <c r="M61" i="2" s="1"/>
  <c r="J63" i="2"/>
  <c r="J61" i="5" l="1"/>
  <c r="K61" i="5" s="1"/>
  <c r="K68" i="4"/>
  <c r="L68" i="4"/>
  <c r="J69" i="4"/>
  <c r="K63" i="2"/>
  <c r="L63" i="2" s="1"/>
  <c r="M62" i="2" s="1"/>
  <c r="J64" i="2"/>
  <c r="J62" i="5" l="1"/>
  <c r="K62" i="5" s="1"/>
  <c r="L69" i="4"/>
  <c r="K69" i="4"/>
  <c r="J70" i="4"/>
  <c r="K64" i="2"/>
  <c r="L64" i="2" s="1"/>
  <c r="M63" i="2" s="1"/>
  <c r="J65" i="2"/>
  <c r="J63" i="5" l="1"/>
  <c r="K63" i="5" s="1"/>
  <c r="L70" i="4"/>
  <c r="K70" i="4"/>
  <c r="J71" i="4"/>
  <c r="K65" i="2"/>
  <c r="L65" i="2" s="1"/>
  <c r="M64" i="2" s="1"/>
  <c r="J66" i="2"/>
  <c r="J64" i="5" l="1"/>
  <c r="K64" i="5" s="1"/>
  <c r="L71" i="4"/>
  <c r="K71" i="4"/>
  <c r="J72" i="4"/>
  <c r="K66" i="2"/>
  <c r="L66" i="2" s="1"/>
  <c r="M65" i="2" s="1"/>
  <c r="J67" i="2"/>
  <c r="J65" i="5" l="1"/>
  <c r="K65" i="5" s="1"/>
  <c r="K72" i="4"/>
  <c r="L72" i="4"/>
  <c r="J73" i="4"/>
  <c r="K67" i="2"/>
  <c r="L67" i="2" s="1"/>
  <c r="M66" i="2" s="1"/>
  <c r="J68" i="2"/>
  <c r="J66" i="5" l="1"/>
  <c r="K66" i="5" s="1"/>
  <c r="L73" i="4"/>
  <c r="K73" i="4"/>
  <c r="J74" i="4"/>
  <c r="K68" i="2"/>
  <c r="L68" i="2" s="1"/>
  <c r="M67" i="2" s="1"/>
  <c r="J69" i="2"/>
  <c r="J67" i="5" l="1"/>
  <c r="K67" i="5" s="1"/>
  <c r="K74" i="4"/>
  <c r="L74" i="4"/>
  <c r="J75" i="4"/>
  <c r="K69" i="2"/>
  <c r="L69" i="2" s="1"/>
  <c r="M68" i="2" s="1"/>
  <c r="J70" i="2"/>
  <c r="J68" i="5" l="1"/>
  <c r="K68" i="5" s="1"/>
  <c r="L75" i="4"/>
  <c r="K75" i="4"/>
  <c r="J76" i="4"/>
  <c r="K70" i="2"/>
  <c r="L70" i="2" s="1"/>
  <c r="M69" i="2" s="1"/>
  <c r="J71" i="2"/>
  <c r="J69" i="5" l="1"/>
  <c r="K69" i="5" s="1"/>
  <c r="K76" i="4"/>
  <c r="L76" i="4"/>
  <c r="J77" i="4"/>
  <c r="K71" i="2"/>
  <c r="L71" i="2" s="1"/>
  <c r="M70" i="2" s="1"/>
  <c r="J72" i="2"/>
  <c r="J70" i="5" l="1"/>
  <c r="K70" i="5" s="1"/>
  <c r="L77" i="4"/>
  <c r="K77" i="4"/>
  <c r="J78" i="4"/>
  <c r="K72" i="2"/>
  <c r="L72" i="2" s="1"/>
  <c r="M71" i="2" s="1"/>
  <c r="J73" i="2"/>
  <c r="J71" i="5" l="1"/>
  <c r="K71" i="5" s="1"/>
  <c r="L78" i="4"/>
  <c r="K78" i="4"/>
  <c r="J79" i="4"/>
  <c r="K73" i="2"/>
  <c r="L73" i="2" s="1"/>
  <c r="M72" i="2" s="1"/>
  <c r="J74" i="2"/>
  <c r="J72" i="5" l="1"/>
  <c r="K72" i="5" s="1"/>
  <c r="L79" i="4"/>
  <c r="K79" i="4"/>
  <c r="J80" i="4"/>
  <c r="K74" i="2"/>
  <c r="L74" i="2" s="1"/>
  <c r="M73" i="2" s="1"/>
  <c r="J75" i="2"/>
  <c r="J73" i="5" l="1"/>
  <c r="K73" i="5" s="1"/>
  <c r="L80" i="4"/>
  <c r="K80" i="4"/>
  <c r="J81" i="4"/>
  <c r="K75" i="2"/>
  <c r="L75" i="2" s="1"/>
  <c r="M74" i="2" s="1"/>
  <c r="J76" i="2"/>
  <c r="J74" i="5" l="1"/>
  <c r="K74" i="5" s="1"/>
  <c r="L81" i="4"/>
  <c r="K81" i="4"/>
  <c r="J82" i="4"/>
  <c r="K76" i="2"/>
  <c r="L76" i="2" s="1"/>
  <c r="M75" i="2" s="1"/>
  <c r="J77" i="2"/>
  <c r="J75" i="5" l="1"/>
  <c r="K75" i="5" s="1"/>
  <c r="K82" i="4"/>
  <c r="L82" i="4"/>
  <c r="J83" i="4"/>
  <c r="K77" i="2"/>
  <c r="L77" i="2" s="1"/>
  <c r="M76" i="2" s="1"/>
  <c r="J78" i="2"/>
  <c r="J76" i="5" l="1"/>
  <c r="K76" i="5" s="1"/>
  <c r="L83" i="4"/>
  <c r="K83" i="4"/>
  <c r="J84" i="4"/>
  <c r="K78" i="2"/>
  <c r="L78" i="2" s="1"/>
  <c r="M77" i="2" s="1"/>
  <c r="J79" i="2"/>
  <c r="J77" i="5" l="1"/>
  <c r="K77" i="5" s="1"/>
  <c r="K84" i="4"/>
  <c r="L84" i="4"/>
  <c r="J85" i="4"/>
  <c r="K79" i="2"/>
  <c r="L79" i="2" s="1"/>
  <c r="M78" i="2" s="1"/>
  <c r="J80" i="2"/>
  <c r="J78" i="5" l="1"/>
  <c r="K78" i="5" s="1"/>
  <c r="L85" i="4"/>
  <c r="K85" i="4"/>
  <c r="J86" i="4"/>
  <c r="K80" i="2"/>
  <c r="L80" i="2" s="1"/>
  <c r="M79" i="2" s="1"/>
  <c r="J81" i="2"/>
  <c r="J79" i="5" l="1"/>
  <c r="K79" i="5" s="1"/>
  <c r="K86" i="4"/>
  <c r="L86" i="4"/>
  <c r="J87" i="4"/>
  <c r="K81" i="2"/>
  <c r="L81" i="2" s="1"/>
  <c r="M80" i="2" s="1"/>
  <c r="J82" i="2"/>
  <c r="J80" i="5" l="1"/>
  <c r="K80" i="5" s="1"/>
  <c r="L87" i="4"/>
  <c r="K87" i="4"/>
  <c r="J88" i="4"/>
  <c r="K82" i="2"/>
  <c r="L82" i="2" s="1"/>
  <c r="M81" i="2" s="1"/>
  <c r="J83" i="2"/>
  <c r="J81" i="5" l="1"/>
  <c r="K81" i="5" s="1"/>
  <c r="K88" i="4"/>
  <c r="L88" i="4"/>
  <c r="J89" i="4"/>
  <c r="K83" i="2"/>
  <c r="L83" i="2" s="1"/>
  <c r="M82" i="2" s="1"/>
  <c r="J84" i="2"/>
  <c r="J82" i="5" l="1"/>
  <c r="K82" i="5" s="1"/>
  <c r="L89" i="4"/>
  <c r="K89" i="4"/>
  <c r="J90" i="4"/>
  <c r="K84" i="2"/>
  <c r="L84" i="2" s="1"/>
  <c r="M83" i="2" s="1"/>
  <c r="J85" i="2"/>
  <c r="J83" i="5" l="1"/>
  <c r="K83" i="5" s="1"/>
  <c r="K90" i="4"/>
  <c r="L90" i="4"/>
  <c r="J91" i="4"/>
  <c r="K85" i="2"/>
  <c r="L85" i="2" s="1"/>
  <c r="M84" i="2" s="1"/>
  <c r="J86" i="2"/>
  <c r="J84" i="5" l="1"/>
  <c r="K84" i="5" s="1"/>
  <c r="L91" i="4"/>
  <c r="K91" i="4"/>
  <c r="J92" i="4"/>
  <c r="K86" i="2"/>
  <c r="L86" i="2" s="1"/>
  <c r="M85" i="2" s="1"/>
  <c r="J87" i="2"/>
  <c r="J85" i="5" l="1"/>
  <c r="K85" i="5" s="1"/>
  <c r="K92" i="4"/>
  <c r="L92" i="4"/>
  <c r="J93" i="4"/>
  <c r="K87" i="2"/>
  <c r="L87" i="2" s="1"/>
  <c r="M86" i="2" s="1"/>
  <c r="J88" i="2"/>
  <c r="J86" i="5" l="1"/>
  <c r="K86" i="5" s="1"/>
  <c r="L93" i="4"/>
  <c r="K93" i="4"/>
  <c r="J94" i="4"/>
  <c r="K88" i="2"/>
  <c r="L88" i="2" s="1"/>
  <c r="M87" i="2" s="1"/>
  <c r="J89" i="2"/>
  <c r="J87" i="5" l="1"/>
  <c r="K87" i="5" s="1"/>
  <c r="K94" i="4"/>
  <c r="L94" i="4"/>
  <c r="J95" i="4"/>
  <c r="K89" i="2"/>
  <c r="L89" i="2" s="1"/>
  <c r="M88" i="2" s="1"/>
  <c r="J90" i="2"/>
  <c r="J88" i="5" l="1"/>
  <c r="K88" i="5" s="1"/>
  <c r="L95" i="4"/>
  <c r="K95" i="4"/>
  <c r="J96" i="4"/>
  <c r="J91" i="2"/>
  <c r="K90" i="2"/>
  <c r="L90" i="2" s="1"/>
  <c r="M89" i="2" s="1"/>
  <c r="J89" i="5" l="1"/>
  <c r="K89" i="5" s="1"/>
  <c r="L96" i="4"/>
  <c r="K96" i="4"/>
  <c r="J97" i="4"/>
  <c r="K91" i="2"/>
  <c r="L91" i="2" s="1"/>
  <c r="M90" i="2" s="1"/>
  <c r="J92" i="2"/>
  <c r="J90" i="5" l="1"/>
  <c r="K90" i="5" s="1"/>
  <c r="L97" i="4"/>
  <c r="K97" i="4"/>
  <c r="J98" i="4"/>
  <c r="K92" i="2"/>
  <c r="L92" i="2" s="1"/>
  <c r="M91" i="2" s="1"/>
  <c r="J93" i="2"/>
  <c r="J91" i="5" l="1"/>
  <c r="K91" i="5" s="1"/>
  <c r="K98" i="4"/>
  <c r="L98" i="4"/>
  <c r="J99" i="4"/>
  <c r="K93" i="2"/>
  <c r="L93" i="2" s="1"/>
  <c r="M92" i="2" s="1"/>
  <c r="J94" i="2"/>
  <c r="J92" i="5" l="1"/>
  <c r="K92" i="5" s="1"/>
  <c r="L99" i="4"/>
  <c r="K99" i="4"/>
  <c r="J100" i="4"/>
  <c r="K94" i="2"/>
  <c r="L94" i="2" s="1"/>
  <c r="M93" i="2" s="1"/>
  <c r="J95" i="2"/>
  <c r="J93" i="5" l="1"/>
  <c r="K93" i="5" s="1"/>
  <c r="K100" i="4"/>
  <c r="L100" i="4"/>
  <c r="J101" i="4"/>
  <c r="K95" i="2"/>
  <c r="L95" i="2" s="1"/>
  <c r="M94" i="2" s="1"/>
  <c r="J96" i="2"/>
  <c r="J94" i="5" l="1"/>
  <c r="K94" i="5" s="1"/>
  <c r="L101" i="4"/>
  <c r="K101" i="4"/>
  <c r="J102" i="4"/>
  <c r="K96" i="2"/>
  <c r="L96" i="2" s="1"/>
  <c r="M95" i="2" s="1"/>
  <c r="J97" i="2"/>
  <c r="J95" i="5" l="1"/>
  <c r="K95" i="5" s="1"/>
  <c r="K102" i="4"/>
  <c r="L102" i="4"/>
  <c r="J103" i="4"/>
  <c r="J98" i="2"/>
  <c r="K97" i="2"/>
  <c r="L97" i="2" s="1"/>
  <c r="M96" i="2" s="1"/>
  <c r="J96" i="5" l="1"/>
  <c r="K96" i="5" s="1"/>
  <c r="L103" i="4"/>
  <c r="K103" i="4"/>
  <c r="J104" i="4"/>
  <c r="K98" i="2"/>
  <c r="L98" i="2" s="1"/>
  <c r="M97" i="2" s="1"/>
  <c r="J99" i="2"/>
  <c r="J97" i="5" l="1"/>
  <c r="K97" i="5" s="1"/>
  <c r="K104" i="4"/>
  <c r="L104" i="4"/>
  <c r="J105" i="4"/>
  <c r="K99" i="2"/>
  <c r="L99" i="2" s="1"/>
  <c r="M98" i="2" s="1"/>
  <c r="J100" i="2"/>
  <c r="J98" i="5" l="1"/>
  <c r="K98" i="5" s="1"/>
  <c r="L105" i="4"/>
  <c r="K105" i="4"/>
  <c r="J106" i="4"/>
  <c r="K100" i="2"/>
  <c r="L100" i="2" s="1"/>
  <c r="M99" i="2" s="1"/>
  <c r="J101" i="2"/>
  <c r="J99" i="5" l="1"/>
  <c r="K99" i="5" s="1"/>
  <c r="K106" i="4"/>
  <c r="L106" i="4"/>
  <c r="J107" i="4"/>
  <c r="K101" i="2"/>
  <c r="L101" i="2" s="1"/>
  <c r="M100" i="2" s="1"/>
  <c r="J102" i="2"/>
  <c r="J100" i="5" l="1"/>
  <c r="K100" i="5" s="1"/>
  <c r="L107" i="4"/>
  <c r="K107" i="4"/>
  <c r="J108" i="4"/>
  <c r="K102" i="2"/>
  <c r="L102" i="2" s="1"/>
  <c r="M101" i="2" s="1"/>
  <c r="J103" i="2"/>
  <c r="J101" i="5" l="1"/>
  <c r="K101" i="5" s="1"/>
  <c r="K108" i="4"/>
  <c r="L108" i="4"/>
  <c r="J109" i="4"/>
  <c r="K103" i="2"/>
  <c r="L103" i="2" s="1"/>
  <c r="M102" i="2" s="1"/>
  <c r="J104" i="2"/>
  <c r="J102" i="5" l="1"/>
  <c r="K102" i="5" s="1"/>
  <c r="K109" i="4"/>
  <c r="L109" i="4"/>
  <c r="J110" i="4"/>
  <c r="K104" i="2"/>
  <c r="L104" i="2" s="1"/>
  <c r="M103" i="2" s="1"/>
  <c r="J105" i="2"/>
  <c r="J103" i="5" l="1"/>
  <c r="K103" i="5" s="1"/>
  <c r="L110" i="4"/>
  <c r="K110" i="4"/>
  <c r="J111" i="4"/>
  <c r="K105" i="2"/>
  <c r="L105" i="2" s="1"/>
  <c r="M104" i="2" s="1"/>
  <c r="J106" i="2"/>
  <c r="J104" i="5" l="1"/>
  <c r="K104" i="5" s="1"/>
  <c r="L111" i="4"/>
  <c r="K111" i="4"/>
  <c r="J112" i="4"/>
  <c r="J107" i="2"/>
  <c r="K106" i="2"/>
  <c r="L106" i="2" s="1"/>
  <c r="M105" i="2" s="1"/>
  <c r="J105" i="5" l="1"/>
  <c r="K105" i="5" s="1"/>
  <c r="L112" i="4"/>
  <c r="K112" i="4"/>
  <c r="J113" i="4"/>
  <c r="K107" i="2"/>
  <c r="L107" i="2" s="1"/>
  <c r="M106" i="2" s="1"/>
  <c r="J108" i="2"/>
  <c r="J106" i="5" l="1"/>
  <c r="K106" i="5" s="1"/>
  <c r="L113" i="4"/>
  <c r="K113" i="4"/>
  <c r="J114" i="4"/>
  <c r="K108" i="2"/>
  <c r="L108" i="2" s="1"/>
  <c r="M107" i="2" s="1"/>
  <c r="J109" i="2"/>
  <c r="J107" i="5" l="1"/>
  <c r="K107" i="5" s="1"/>
  <c r="K114" i="4"/>
  <c r="L114" i="4"/>
  <c r="J115" i="4"/>
  <c r="J110" i="2"/>
  <c r="K109" i="2"/>
  <c r="L109" i="2" s="1"/>
  <c r="M108" i="2" s="1"/>
  <c r="J108" i="5" l="1"/>
  <c r="K108" i="5" s="1"/>
  <c r="L115" i="4"/>
  <c r="K115" i="4"/>
  <c r="J116" i="4"/>
  <c r="J111" i="2"/>
  <c r="K110" i="2"/>
  <c r="L110" i="2" s="1"/>
  <c r="M109" i="2" s="1"/>
  <c r="J109" i="5" l="1"/>
  <c r="K109" i="5" s="1"/>
  <c r="K116" i="4"/>
  <c r="L116" i="4"/>
  <c r="J117" i="4"/>
  <c r="K111" i="2"/>
  <c r="L111" i="2" s="1"/>
  <c r="M110" i="2" s="1"/>
  <c r="J112" i="2"/>
  <c r="J110" i="5" l="1"/>
  <c r="K110" i="5" s="1"/>
  <c r="K117" i="4"/>
  <c r="L117" i="4"/>
  <c r="J118" i="4"/>
  <c r="K112" i="2"/>
  <c r="L112" i="2" s="1"/>
  <c r="M111" i="2" s="1"/>
  <c r="J113" i="2"/>
  <c r="J111" i="5" l="1"/>
  <c r="K111" i="5" s="1"/>
  <c r="L118" i="4"/>
  <c r="K118" i="4"/>
  <c r="J119" i="4"/>
  <c r="J114" i="2"/>
  <c r="K113" i="2"/>
  <c r="L113" i="2" s="1"/>
  <c r="M112" i="2" s="1"/>
  <c r="J112" i="5" l="1"/>
  <c r="K112" i="5" s="1"/>
  <c r="L119" i="4"/>
  <c r="K119" i="4"/>
  <c r="J120" i="4"/>
  <c r="K114" i="2"/>
  <c r="L114" i="2" s="1"/>
  <c r="M113" i="2" s="1"/>
  <c r="J115" i="2"/>
  <c r="J113" i="5" l="1"/>
  <c r="K113" i="5" s="1"/>
  <c r="L120" i="4"/>
  <c r="K120" i="4"/>
  <c r="J121" i="4"/>
  <c r="K115" i="2"/>
  <c r="L115" i="2" s="1"/>
  <c r="M114" i="2" s="1"/>
  <c r="J116" i="2"/>
  <c r="J114" i="5" l="1"/>
  <c r="K114" i="5" s="1"/>
  <c r="L121" i="4"/>
  <c r="K121" i="4"/>
  <c r="J122" i="4"/>
  <c r="K116" i="2"/>
  <c r="L116" i="2" s="1"/>
  <c r="M115" i="2" s="1"/>
  <c r="J117" i="2"/>
  <c r="J115" i="5" l="1"/>
  <c r="K115" i="5" s="1"/>
  <c r="L122" i="4"/>
  <c r="K122" i="4"/>
  <c r="J123" i="4"/>
  <c r="K117" i="2"/>
  <c r="L117" i="2" s="1"/>
  <c r="M116" i="2" s="1"/>
  <c r="J118" i="2"/>
  <c r="J116" i="5" l="1"/>
  <c r="K116" i="5" s="1"/>
  <c r="L123" i="4"/>
  <c r="K123" i="4"/>
  <c r="J124" i="4"/>
  <c r="K118" i="2"/>
  <c r="L118" i="2" s="1"/>
  <c r="M117" i="2" s="1"/>
  <c r="J119" i="2"/>
  <c r="J117" i="5" l="1"/>
  <c r="K117" i="5" s="1"/>
  <c r="L124" i="4"/>
  <c r="K124" i="4"/>
  <c r="J125" i="4"/>
  <c r="J120" i="2"/>
  <c r="K119" i="2"/>
  <c r="L119" i="2" s="1"/>
  <c r="M118" i="2" s="1"/>
  <c r="J118" i="5" l="1"/>
  <c r="K118" i="5" s="1"/>
  <c r="K125" i="4"/>
  <c r="L125" i="4"/>
  <c r="J126" i="4"/>
  <c r="J121" i="2"/>
  <c r="K120" i="2"/>
  <c r="L120" i="2" s="1"/>
  <c r="M119" i="2" s="1"/>
  <c r="J119" i="5" l="1"/>
  <c r="K119" i="5" s="1"/>
  <c r="L126" i="4"/>
  <c r="K126" i="4"/>
  <c r="J127" i="4"/>
  <c r="J122" i="2"/>
  <c r="K121" i="2"/>
  <c r="L121" i="2" s="1"/>
  <c r="M120" i="2" s="1"/>
  <c r="J120" i="5" l="1"/>
  <c r="K120" i="5" s="1"/>
  <c r="L127" i="4"/>
  <c r="K127" i="4"/>
  <c r="J128" i="4"/>
  <c r="K122" i="2"/>
  <c r="L122" i="2" s="1"/>
  <c r="M121" i="2" s="1"/>
  <c r="J123" i="2"/>
  <c r="J121" i="5" l="1"/>
  <c r="K121" i="5" s="1"/>
  <c r="L128" i="4"/>
  <c r="K128" i="4"/>
  <c r="J129" i="4"/>
  <c r="K123" i="2"/>
  <c r="L123" i="2" s="1"/>
  <c r="M122" i="2" s="1"/>
  <c r="J124" i="2"/>
  <c r="J122" i="5" l="1"/>
  <c r="K122" i="5" s="1"/>
  <c r="L129" i="4"/>
  <c r="K129" i="4"/>
  <c r="J130" i="4"/>
  <c r="K124" i="2"/>
  <c r="L124" i="2" s="1"/>
  <c r="M123" i="2" s="1"/>
  <c r="J125" i="2"/>
  <c r="J123" i="5" l="1"/>
  <c r="K123" i="5" s="1"/>
  <c r="L130" i="4"/>
  <c r="K130" i="4"/>
  <c r="J131" i="4"/>
  <c r="J126" i="2"/>
  <c r="K125" i="2"/>
  <c r="L125" i="2" s="1"/>
  <c r="M124" i="2" s="1"/>
  <c r="J124" i="5" l="1"/>
  <c r="K124" i="5" s="1"/>
  <c r="L131" i="4"/>
  <c r="K131" i="4"/>
  <c r="J132" i="4"/>
  <c r="J127" i="2"/>
  <c r="K126" i="2"/>
  <c r="L126" i="2" s="1"/>
  <c r="M125" i="2" s="1"/>
  <c r="J125" i="5" l="1"/>
  <c r="K125" i="5" s="1"/>
  <c r="L132" i="4"/>
  <c r="K132" i="4"/>
  <c r="J133" i="4"/>
  <c r="K127" i="2"/>
  <c r="L127" i="2" s="1"/>
  <c r="M126" i="2" s="1"/>
  <c r="J128" i="2"/>
  <c r="J126" i="5" l="1"/>
  <c r="K126" i="5" s="1"/>
  <c r="L133" i="4"/>
  <c r="K133" i="4"/>
  <c r="J134" i="4"/>
  <c r="K128" i="2"/>
  <c r="L128" i="2" s="1"/>
  <c r="M127" i="2" s="1"/>
  <c r="J129" i="2"/>
  <c r="J127" i="5" l="1"/>
  <c r="K127" i="5" s="1"/>
  <c r="L134" i="4"/>
  <c r="K134" i="4"/>
  <c r="J135" i="4"/>
  <c r="K129" i="2"/>
  <c r="L129" i="2" s="1"/>
  <c r="M128" i="2" s="1"/>
  <c r="J130" i="2"/>
  <c r="J128" i="5" l="1"/>
  <c r="K128" i="5" s="1"/>
  <c r="L135" i="4"/>
  <c r="K135" i="4"/>
  <c r="J136" i="4"/>
  <c r="J131" i="2"/>
  <c r="K130" i="2"/>
  <c r="L130" i="2" s="1"/>
  <c r="M129" i="2" s="1"/>
  <c r="J129" i="5" l="1"/>
  <c r="K129" i="5" s="1"/>
  <c r="L136" i="4"/>
  <c r="K136" i="4"/>
  <c r="J137" i="4"/>
  <c r="K131" i="2"/>
  <c r="L131" i="2" s="1"/>
  <c r="M130" i="2" s="1"/>
  <c r="J132" i="2"/>
  <c r="J130" i="5" l="1"/>
  <c r="K130" i="5" s="1"/>
  <c r="K137" i="4"/>
  <c r="L137" i="4"/>
  <c r="J138" i="4"/>
  <c r="J133" i="2"/>
  <c r="K132" i="2"/>
  <c r="L132" i="2" s="1"/>
  <c r="M131" i="2" s="1"/>
  <c r="J131" i="5" l="1"/>
  <c r="K131" i="5" s="1"/>
  <c r="K138" i="4"/>
  <c r="L138" i="4"/>
  <c r="J139" i="4"/>
  <c r="K133" i="2"/>
  <c r="L133" i="2" s="1"/>
  <c r="M132" i="2" s="1"/>
  <c r="J134" i="2"/>
  <c r="J132" i="5" l="1"/>
  <c r="K132" i="5" s="1"/>
  <c r="L139" i="4"/>
  <c r="K139" i="4"/>
  <c r="J140" i="4"/>
  <c r="J135" i="2"/>
  <c r="K134" i="2"/>
  <c r="L134" i="2" s="1"/>
  <c r="M133" i="2" s="1"/>
  <c r="J133" i="5" l="1"/>
  <c r="K133" i="5" s="1"/>
  <c r="K140" i="4"/>
  <c r="L140" i="4"/>
  <c r="J141" i="4"/>
  <c r="J136" i="2"/>
  <c r="K135" i="2"/>
  <c r="L135" i="2" s="1"/>
  <c r="M134" i="2" s="1"/>
  <c r="J134" i="5" l="1"/>
  <c r="K134" i="5" s="1"/>
  <c r="K141" i="4"/>
  <c r="L141" i="4"/>
  <c r="J142" i="4"/>
  <c r="K136" i="2"/>
  <c r="L136" i="2" s="1"/>
  <c r="M135" i="2" s="1"/>
  <c r="J137" i="2"/>
  <c r="J135" i="5" l="1"/>
  <c r="K135" i="5" s="1"/>
  <c r="L142" i="4"/>
  <c r="K142" i="4"/>
  <c r="J143" i="4"/>
  <c r="K137" i="2"/>
  <c r="L137" i="2" s="1"/>
  <c r="M136" i="2" s="1"/>
  <c r="J138" i="2"/>
  <c r="J136" i="5" l="1"/>
  <c r="K136" i="5" s="1"/>
  <c r="K143" i="4"/>
  <c r="L143" i="4"/>
  <c r="J144" i="4"/>
  <c r="J139" i="2"/>
  <c r="K138" i="2"/>
  <c r="L138" i="2" s="1"/>
  <c r="M137" i="2" s="1"/>
  <c r="J137" i="5" l="1"/>
  <c r="K137" i="5" s="1"/>
  <c r="L144" i="4"/>
  <c r="K144" i="4"/>
  <c r="J145" i="4"/>
  <c r="K139" i="2"/>
  <c r="L139" i="2" s="1"/>
  <c r="M138" i="2" s="1"/>
  <c r="J140" i="2"/>
  <c r="J138" i="5" l="1"/>
  <c r="K138" i="5" s="1"/>
  <c r="K145" i="4"/>
  <c r="L145" i="4"/>
  <c r="J146" i="4"/>
  <c r="K140" i="2"/>
  <c r="L140" i="2" s="1"/>
  <c r="M139" i="2" s="1"/>
  <c r="J141" i="2"/>
  <c r="J139" i="5" l="1"/>
  <c r="K139" i="5" s="1"/>
  <c r="L146" i="4"/>
  <c r="K146" i="4"/>
  <c r="J147" i="4"/>
  <c r="J142" i="2"/>
  <c r="K141" i="2"/>
  <c r="L141" i="2" s="1"/>
  <c r="M140" i="2" s="1"/>
  <c r="J140" i="5" l="1"/>
  <c r="K140" i="5" s="1"/>
  <c r="L147" i="4"/>
  <c r="K147" i="4"/>
  <c r="J148" i="4"/>
  <c r="K142" i="2"/>
  <c r="L142" i="2" s="1"/>
  <c r="M141" i="2" s="1"/>
  <c r="J143" i="2"/>
  <c r="J141" i="5" l="1"/>
  <c r="K141" i="5" s="1"/>
  <c r="L148" i="4"/>
  <c r="K148" i="4"/>
  <c r="J149" i="4"/>
  <c r="J144" i="2"/>
  <c r="K143" i="2"/>
  <c r="L143" i="2" s="1"/>
  <c r="M142" i="2" s="1"/>
  <c r="J142" i="5" l="1"/>
  <c r="K142" i="5" s="1"/>
  <c r="L149" i="4"/>
  <c r="K149" i="4"/>
  <c r="J150" i="4"/>
  <c r="K144" i="2"/>
  <c r="L144" i="2" s="1"/>
  <c r="M143" i="2" s="1"/>
  <c r="J145" i="2"/>
  <c r="J143" i="5" l="1"/>
  <c r="K143" i="5" s="1"/>
  <c r="K150" i="4"/>
  <c r="L150" i="4"/>
  <c r="J151" i="4"/>
  <c r="J146" i="2"/>
  <c r="K145" i="2"/>
  <c r="L145" i="2" s="1"/>
  <c r="M144" i="2" s="1"/>
  <c r="J144" i="5" l="1"/>
  <c r="K144" i="5" s="1"/>
  <c r="K151" i="4"/>
  <c r="L151" i="4"/>
  <c r="J152" i="4"/>
  <c r="J147" i="2"/>
  <c r="K146" i="2"/>
  <c r="L146" i="2" s="1"/>
  <c r="M145" i="2" s="1"/>
  <c r="J145" i="5" l="1"/>
  <c r="K145" i="5" s="1"/>
  <c r="L152" i="4"/>
  <c r="K152" i="4"/>
  <c r="J153" i="4"/>
  <c r="J148" i="2"/>
  <c r="K147" i="2"/>
  <c r="L147" i="2" s="1"/>
  <c r="M146" i="2" s="1"/>
  <c r="J146" i="5" l="1"/>
  <c r="K146" i="5" s="1"/>
  <c r="L153" i="4"/>
  <c r="K153" i="4"/>
  <c r="J154" i="4"/>
  <c r="K148" i="2"/>
  <c r="L148" i="2" s="1"/>
  <c r="M147" i="2" s="1"/>
  <c r="J149" i="2"/>
  <c r="J147" i="5" l="1"/>
  <c r="K147" i="5" s="1"/>
  <c r="L154" i="4"/>
  <c r="K154" i="4"/>
  <c r="J155" i="4"/>
  <c r="K149" i="2"/>
  <c r="L149" i="2" s="1"/>
  <c r="M148" i="2" s="1"/>
  <c r="J150" i="2"/>
  <c r="J148" i="5" l="1"/>
  <c r="K148" i="5" s="1"/>
  <c r="L155" i="4"/>
  <c r="K155" i="4"/>
  <c r="J156" i="4"/>
  <c r="J151" i="2"/>
  <c r="K150" i="2"/>
  <c r="L150" i="2" s="1"/>
  <c r="M149" i="2" s="1"/>
  <c r="J149" i="5" l="1"/>
  <c r="K149" i="5" s="1"/>
  <c r="K156" i="4"/>
  <c r="L156" i="4"/>
  <c r="J157" i="4"/>
  <c r="J152" i="2"/>
  <c r="K151" i="2"/>
  <c r="L151" i="2" s="1"/>
  <c r="M150" i="2" s="1"/>
  <c r="J150" i="5" l="1"/>
  <c r="K150" i="5" s="1"/>
  <c r="K157" i="4"/>
  <c r="L157" i="4"/>
  <c r="J158" i="4"/>
  <c r="K152" i="2"/>
  <c r="L152" i="2" s="1"/>
  <c r="M151" i="2" s="1"/>
  <c r="J153" i="2"/>
  <c r="J151" i="5" l="1"/>
  <c r="K151" i="5" s="1"/>
  <c r="K158" i="4"/>
  <c r="L158" i="4"/>
  <c r="J159" i="4"/>
  <c r="K153" i="2"/>
  <c r="L153" i="2" s="1"/>
  <c r="M152" i="2" s="1"/>
  <c r="J154" i="2"/>
  <c r="J152" i="5" l="1"/>
  <c r="K152" i="5" s="1"/>
  <c r="L159" i="4"/>
  <c r="K159" i="4"/>
  <c r="J160" i="4"/>
  <c r="K154" i="2"/>
  <c r="L154" i="2" s="1"/>
  <c r="M153" i="2" s="1"/>
  <c r="J155" i="2"/>
  <c r="J153" i="5" l="1"/>
  <c r="K153" i="5" s="1"/>
  <c r="L160" i="4"/>
  <c r="K160" i="4"/>
  <c r="J161" i="4"/>
  <c r="K155" i="2"/>
  <c r="L155" i="2" s="1"/>
  <c r="M154" i="2" s="1"/>
  <c r="J156" i="2"/>
  <c r="J154" i="5" l="1"/>
  <c r="K154" i="5" s="1"/>
  <c r="K161" i="4"/>
  <c r="L161" i="4"/>
  <c r="J162" i="4"/>
  <c r="K156" i="2"/>
  <c r="L156" i="2" s="1"/>
  <c r="M155" i="2" s="1"/>
  <c r="J157" i="2"/>
  <c r="J155" i="5" l="1"/>
  <c r="K155" i="5" s="1"/>
  <c r="L162" i="4"/>
  <c r="K162" i="4"/>
  <c r="J163" i="4"/>
  <c r="J158" i="2"/>
  <c r="K157" i="2"/>
  <c r="L157" i="2" s="1"/>
  <c r="M156" i="2" s="1"/>
  <c r="J156" i="5" l="1"/>
  <c r="K156" i="5" s="1"/>
  <c r="L163" i="4"/>
  <c r="K163" i="4"/>
  <c r="J164" i="4"/>
  <c r="J159" i="2"/>
  <c r="K158" i="2"/>
  <c r="L158" i="2" s="1"/>
  <c r="M157" i="2" s="1"/>
  <c r="J157" i="5" l="1"/>
  <c r="K157" i="5" s="1"/>
  <c r="L164" i="4"/>
  <c r="K164" i="4"/>
  <c r="J165" i="4"/>
  <c r="K159" i="2"/>
  <c r="L159" i="2" s="1"/>
  <c r="M158" i="2" s="1"/>
  <c r="J160" i="2"/>
  <c r="J158" i="5" l="1"/>
  <c r="K158" i="5" s="1"/>
  <c r="L165" i="4"/>
  <c r="K165" i="4"/>
  <c r="J166" i="4"/>
  <c r="J161" i="2"/>
  <c r="K160" i="2"/>
  <c r="L160" i="2" s="1"/>
  <c r="M159" i="2" s="1"/>
  <c r="J159" i="5" l="1"/>
  <c r="K159" i="5" s="1"/>
  <c r="K166" i="4"/>
  <c r="L166" i="4"/>
  <c r="J167" i="4"/>
  <c r="J162" i="2"/>
  <c r="K161" i="2"/>
  <c r="L161" i="2" s="1"/>
  <c r="M160" i="2" s="1"/>
  <c r="J160" i="5" l="1"/>
  <c r="K160" i="5" s="1"/>
  <c r="K167" i="4"/>
  <c r="L167" i="4"/>
  <c r="J168" i="4"/>
  <c r="J163" i="2"/>
  <c r="K162" i="2"/>
  <c r="L162" i="2" s="1"/>
  <c r="M161" i="2" s="1"/>
  <c r="J161" i="5" l="1"/>
  <c r="K161" i="5" s="1"/>
  <c r="L168" i="4"/>
  <c r="K168" i="4"/>
  <c r="J169" i="4"/>
  <c r="J164" i="2"/>
  <c r="K163" i="2"/>
  <c r="L163" i="2" s="1"/>
  <c r="M162" i="2" s="1"/>
  <c r="J162" i="5" l="1"/>
  <c r="K162" i="5" s="1"/>
  <c r="L169" i="4"/>
  <c r="K169" i="4"/>
  <c r="J170" i="4"/>
  <c r="K164" i="2"/>
  <c r="L164" i="2" s="1"/>
  <c r="M163" i="2" s="1"/>
  <c r="J165" i="2"/>
  <c r="J163" i="5" l="1"/>
  <c r="K163" i="5" s="1"/>
  <c r="K170" i="4"/>
  <c r="L170" i="4"/>
  <c r="J171" i="4"/>
  <c r="K165" i="2"/>
  <c r="L165" i="2" s="1"/>
  <c r="M164" i="2" s="1"/>
  <c r="J166" i="2"/>
  <c r="J164" i="5" l="1"/>
  <c r="K164" i="5" s="1"/>
  <c r="L171" i="4"/>
  <c r="K171" i="4"/>
  <c r="J172" i="4"/>
  <c r="J167" i="2"/>
  <c r="K166" i="2"/>
  <c r="L166" i="2" s="1"/>
  <c r="M165" i="2" s="1"/>
  <c r="J165" i="5" l="1"/>
  <c r="K165" i="5" s="1"/>
  <c r="K172" i="4"/>
  <c r="L172" i="4"/>
  <c r="J173" i="4"/>
  <c r="K167" i="2"/>
  <c r="L167" i="2" s="1"/>
  <c r="M166" i="2" s="1"/>
  <c r="J168" i="2"/>
  <c r="J166" i="5" l="1"/>
  <c r="K166" i="5" s="1"/>
  <c r="K173" i="4"/>
  <c r="L173" i="4"/>
  <c r="J174" i="4"/>
  <c r="J169" i="2"/>
  <c r="K168" i="2"/>
  <c r="L168" i="2" s="1"/>
  <c r="M167" i="2" s="1"/>
  <c r="J167" i="5" l="1"/>
  <c r="K167" i="5" s="1"/>
  <c r="K174" i="4"/>
  <c r="L174" i="4"/>
  <c r="J175" i="4"/>
  <c r="J170" i="2"/>
  <c r="K169" i="2"/>
  <c r="L169" i="2" s="1"/>
  <c r="M168" i="2" s="1"/>
  <c r="J168" i="5" l="1"/>
  <c r="K168" i="5" s="1"/>
  <c r="L175" i="4"/>
  <c r="K175" i="4"/>
  <c r="J176" i="4"/>
  <c r="J171" i="2"/>
  <c r="K170" i="2"/>
  <c r="L170" i="2" s="1"/>
  <c r="M169" i="2" s="1"/>
  <c r="J169" i="5" l="1"/>
  <c r="K169" i="5" s="1"/>
  <c r="L176" i="4"/>
  <c r="K176" i="4"/>
  <c r="J177" i="4"/>
  <c r="K171" i="2"/>
  <c r="L171" i="2" s="1"/>
  <c r="M170" i="2" s="1"/>
  <c r="J172" i="2"/>
  <c r="J170" i="5" l="1"/>
  <c r="K170" i="5" s="1"/>
  <c r="L177" i="4"/>
  <c r="K177" i="4"/>
  <c r="J178" i="4"/>
  <c r="K172" i="2"/>
  <c r="L172" i="2" s="1"/>
  <c r="M171" i="2" s="1"/>
  <c r="J173" i="2"/>
  <c r="J171" i="5" l="1"/>
  <c r="K171" i="5" s="1"/>
  <c r="L178" i="4"/>
  <c r="K178" i="4"/>
  <c r="J179" i="4"/>
  <c r="J174" i="2"/>
  <c r="K173" i="2"/>
  <c r="L173" i="2" s="1"/>
  <c r="M172" i="2" s="1"/>
  <c r="J172" i="5" l="1"/>
  <c r="K172" i="5" s="1"/>
  <c r="L179" i="4"/>
  <c r="K179" i="4"/>
  <c r="J180" i="4"/>
  <c r="J175" i="2"/>
  <c r="K174" i="2"/>
  <c r="L174" i="2" s="1"/>
  <c r="M173" i="2" s="1"/>
  <c r="J173" i="5" l="1"/>
  <c r="K173" i="5" s="1"/>
  <c r="K180" i="4"/>
  <c r="L180" i="4"/>
  <c r="J181" i="4"/>
  <c r="K175" i="2"/>
  <c r="L175" i="2" s="1"/>
  <c r="M174" i="2" s="1"/>
  <c r="J176" i="2"/>
  <c r="J174" i="5" l="1"/>
  <c r="K174" i="5" s="1"/>
  <c r="L181" i="4"/>
  <c r="K181" i="4"/>
  <c r="J182" i="4"/>
  <c r="K176" i="2"/>
  <c r="L176" i="2" s="1"/>
  <c r="M175" i="2" s="1"/>
  <c r="J177" i="2"/>
  <c r="J175" i="5" l="1"/>
  <c r="K175" i="5" s="1"/>
  <c r="K182" i="4"/>
  <c r="L182" i="4"/>
  <c r="J183" i="4"/>
  <c r="K177" i="2"/>
  <c r="L177" i="2" s="1"/>
  <c r="M176" i="2" s="1"/>
  <c r="J178" i="2"/>
  <c r="J176" i="5" l="1"/>
  <c r="K176" i="5" s="1"/>
  <c r="L183" i="4"/>
  <c r="K183" i="4"/>
  <c r="J184" i="4"/>
  <c r="J179" i="2"/>
  <c r="K178" i="2"/>
  <c r="L178" i="2" s="1"/>
  <c r="M177" i="2" s="1"/>
  <c r="J177" i="5" l="1"/>
  <c r="K177" i="5" s="1"/>
  <c r="K184" i="4"/>
  <c r="L184" i="4"/>
  <c r="J185" i="4"/>
  <c r="K179" i="2"/>
  <c r="L179" i="2" s="1"/>
  <c r="M178" i="2" s="1"/>
  <c r="J180" i="2"/>
  <c r="J178" i="5" l="1"/>
  <c r="K178" i="5" s="1"/>
  <c r="L185" i="4"/>
  <c r="K185" i="4"/>
  <c r="J186" i="4"/>
  <c r="J181" i="2"/>
  <c r="K180" i="2"/>
  <c r="L180" i="2" s="1"/>
  <c r="M179" i="2" s="1"/>
  <c r="J180" i="5" l="1"/>
  <c r="K180" i="5" s="1"/>
  <c r="K186" i="4"/>
  <c r="L186" i="4"/>
  <c r="J187" i="4"/>
  <c r="K181" i="2"/>
  <c r="L181" i="2" s="1"/>
  <c r="M180" i="2" s="1"/>
  <c r="J182" i="2"/>
  <c r="J181" i="5" l="1"/>
  <c r="K181" i="5" s="1"/>
  <c r="L187" i="4"/>
  <c r="K187" i="4"/>
  <c r="J189" i="4"/>
  <c r="J183" i="2"/>
  <c r="K182" i="2"/>
  <c r="L182" i="2" s="1"/>
  <c r="M181" i="2" s="1"/>
  <c r="J182" i="5" l="1"/>
  <c r="K182" i="5" s="1"/>
  <c r="L189" i="4"/>
  <c r="K189" i="4"/>
  <c r="J190" i="4"/>
  <c r="J185" i="2"/>
  <c r="K183" i="2"/>
  <c r="L183" i="2" s="1"/>
  <c r="M182" i="2" s="1"/>
  <c r="J183" i="5" l="1"/>
  <c r="K183" i="5" s="1"/>
  <c r="L190" i="4"/>
  <c r="K190" i="4"/>
  <c r="J191" i="4"/>
  <c r="J186" i="2"/>
  <c r="K185" i="2"/>
  <c r="J184" i="5" l="1"/>
  <c r="K184" i="5" s="1"/>
  <c r="K191" i="4"/>
  <c r="L191" i="4"/>
  <c r="J192" i="4"/>
  <c r="L185" i="2"/>
  <c r="M184" i="2" s="1"/>
  <c r="J187" i="2"/>
  <c r="K186" i="2"/>
  <c r="L186" i="2" s="1"/>
  <c r="M185" i="2" s="1"/>
  <c r="J185" i="5" l="1"/>
  <c r="K185" i="5" s="1"/>
  <c r="L192" i="4"/>
  <c r="K192" i="4"/>
  <c r="J193" i="4"/>
  <c r="J188" i="2"/>
  <c r="K187" i="2"/>
  <c r="L187" i="2" s="1"/>
  <c r="M186" i="2" s="1"/>
  <c r="J186" i="5" l="1"/>
  <c r="K186" i="5" s="1"/>
  <c r="L193" i="4"/>
  <c r="K193" i="4"/>
  <c r="J194" i="4"/>
  <c r="K188" i="2"/>
  <c r="L188" i="2" s="1"/>
  <c r="M187" i="2" s="1"/>
  <c r="J189" i="2"/>
  <c r="J187" i="5" l="1"/>
  <c r="K187" i="5" s="1"/>
  <c r="L194" i="4"/>
  <c r="K194" i="4"/>
  <c r="J195" i="4"/>
  <c r="K189" i="2"/>
  <c r="L189" i="2" s="1"/>
  <c r="M188" i="2" s="1"/>
  <c r="J190" i="2"/>
  <c r="J188" i="5" l="1"/>
  <c r="K188" i="5" s="1"/>
  <c r="L195" i="4"/>
  <c r="K195" i="4"/>
  <c r="J196" i="4"/>
  <c r="K190" i="2"/>
  <c r="L190" i="2" s="1"/>
  <c r="M189" i="2" s="1"/>
  <c r="J191" i="2"/>
  <c r="J189" i="5" l="1"/>
  <c r="K189" i="5" s="1"/>
  <c r="L196" i="4"/>
  <c r="K196" i="4"/>
  <c r="J197" i="4"/>
  <c r="J192" i="2"/>
  <c r="K191" i="2"/>
  <c r="L191" i="2" s="1"/>
  <c r="M190" i="2" s="1"/>
  <c r="J190" i="5" l="1"/>
  <c r="K190" i="5" s="1"/>
  <c r="L197" i="4"/>
  <c r="K197" i="4"/>
  <c r="J198" i="4"/>
  <c r="J193" i="2"/>
  <c r="K192" i="2"/>
  <c r="L192" i="2" s="1"/>
  <c r="M191" i="2" s="1"/>
  <c r="J191" i="5" l="1"/>
  <c r="K191" i="5" s="1"/>
  <c r="L198" i="4"/>
  <c r="K198" i="4"/>
  <c r="J199" i="4"/>
  <c r="J194" i="2"/>
  <c r="K193" i="2"/>
  <c r="L193" i="2" s="1"/>
  <c r="M192" i="2" s="1"/>
  <c r="J192" i="5" l="1"/>
  <c r="K192" i="5" s="1"/>
  <c r="L199" i="4"/>
  <c r="K199" i="4"/>
  <c r="J200" i="4"/>
  <c r="K194" i="2"/>
  <c r="L194" i="2" s="1"/>
  <c r="M193" i="2" s="1"/>
  <c r="J195" i="2"/>
  <c r="J193" i="5" l="1"/>
  <c r="K193" i="5" s="1"/>
  <c r="L200" i="4"/>
  <c r="K200" i="4"/>
  <c r="J201" i="4"/>
  <c r="K195" i="2"/>
  <c r="L195" i="2" s="1"/>
  <c r="M194" i="2" s="1"/>
  <c r="J196" i="2"/>
  <c r="J194" i="5" l="1"/>
  <c r="K194" i="5" s="1"/>
  <c r="L201" i="4"/>
  <c r="K201" i="4"/>
  <c r="J202" i="4"/>
  <c r="K196" i="2"/>
  <c r="L196" i="2" s="1"/>
  <c r="M195" i="2" s="1"/>
  <c r="J197" i="2"/>
  <c r="J195" i="5" l="1"/>
  <c r="K195" i="5" s="1"/>
  <c r="L202" i="4"/>
  <c r="K202" i="4"/>
  <c r="J203" i="4"/>
  <c r="J198" i="2"/>
  <c r="K197" i="2"/>
  <c r="L197" i="2" s="1"/>
  <c r="M196" i="2" s="1"/>
  <c r="J196" i="5" l="1"/>
  <c r="K196" i="5" s="1"/>
  <c r="K203" i="4"/>
  <c r="L203" i="4"/>
  <c r="J204" i="4"/>
  <c r="J199" i="2"/>
  <c r="K198" i="2"/>
  <c r="L198" i="2" s="1"/>
  <c r="M197" i="2" s="1"/>
  <c r="J197" i="5" l="1"/>
  <c r="K197" i="5" s="1"/>
  <c r="L204" i="4"/>
  <c r="K204" i="4"/>
  <c r="J205" i="4"/>
  <c r="J200" i="2"/>
  <c r="K199" i="2"/>
  <c r="L199" i="2" s="1"/>
  <c r="M198" i="2" s="1"/>
  <c r="J198" i="5" l="1"/>
  <c r="K198" i="5" s="1"/>
  <c r="L205" i="4"/>
  <c r="K205" i="4"/>
  <c r="J206" i="4"/>
  <c r="K200" i="2"/>
  <c r="L200" i="2" s="1"/>
  <c r="M199" i="2" s="1"/>
  <c r="J201" i="2"/>
  <c r="J199" i="5" l="1"/>
  <c r="K199" i="5" s="1"/>
  <c r="L206" i="4"/>
  <c r="K206" i="4"/>
  <c r="J207" i="4"/>
  <c r="K201" i="2"/>
  <c r="L201" i="2" s="1"/>
  <c r="M200" i="2" s="1"/>
  <c r="J202" i="2"/>
  <c r="J200" i="5" l="1"/>
  <c r="K200" i="5" s="1"/>
  <c r="L207" i="4"/>
  <c r="K207" i="4"/>
  <c r="J208" i="4"/>
  <c r="J203" i="2"/>
  <c r="K202" i="2"/>
  <c r="L202" i="2" s="1"/>
  <c r="M201" i="2" s="1"/>
  <c r="J201" i="5" l="1"/>
  <c r="K201" i="5" s="1"/>
  <c r="L208" i="4"/>
  <c r="K208" i="4"/>
  <c r="J209" i="4"/>
  <c r="J204" i="2"/>
  <c r="K203" i="2"/>
  <c r="L203" i="2" s="1"/>
  <c r="M202" i="2" s="1"/>
  <c r="J202" i="5" l="1"/>
  <c r="K202" i="5" s="1"/>
  <c r="L209" i="4"/>
  <c r="K209" i="4"/>
  <c r="J210" i="4"/>
  <c r="J205" i="2"/>
  <c r="K204" i="2"/>
  <c r="L204" i="2" s="1"/>
  <c r="M203" i="2" s="1"/>
  <c r="J203" i="5" l="1"/>
  <c r="K203" i="5" s="1"/>
  <c r="L210" i="4"/>
  <c r="K210" i="4"/>
  <c r="J211" i="4"/>
  <c r="K205" i="2"/>
  <c r="L205" i="2" s="1"/>
  <c r="M204" i="2" s="1"/>
  <c r="J206" i="2"/>
  <c r="J204" i="5" l="1"/>
  <c r="K204" i="5" s="1"/>
  <c r="L211" i="4"/>
  <c r="K211" i="4"/>
  <c r="J212" i="4"/>
  <c r="K206" i="2"/>
  <c r="L206" i="2" s="1"/>
  <c r="M205" i="2" s="1"/>
  <c r="J207" i="2"/>
  <c r="J205" i="5" l="1"/>
  <c r="K205" i="5" s="1"/>
  <c r="L212" i="4"/>
  <c r="K212" i="4"/>
  <c r="J213" i="4"/>
  <c r="K207" i="2"/>
  <c r="L207" i="2" s="1"/>
  <c r="M206" i="2" s="1"/>
  <c r="J208" i="2"/>
  <c r="J206" i="5" l="1"/>
  <c r="K206" i="5" s="1"/>
  <c r="L213" i="4"/>
  <c r="K213" i="4"/>
  <c r="J214" i="4"/>
  <c r="J209" i="2"/>
  <c r="K208" i="2"/>
  <c r="L208" i="2" s="1"/>
  <c r="M207" i="2" s="1"/>
  <c r="J207" i="5" l="1"/>
  <c r="K207" i="5" s="1"/>
  <c r="L214" i="4"/>
  <c r="K214" i="4"/>
  <c r="J215" i="4"/>
  <c r="J210" i="2"/>
  <c r="K209" i="2"/>
  <c r="L209" i="2" s="1"/>
  <c r="M208" i="2" s="1"/>
  <c r="J208" i="5" l="1"/>
  <c r="K208" i="5" s="1"/>
  <c r="L215" i="4"/>
  <c r="K215" i="4"/>
  <c r="J216" i="4"/>
  <c r="J211" i="2"/>
  <c r="K210" i="2"/>
  <c r="L210" i="2" s="1"/>
  <c r="M209" i="2" s="1"/>
  <c r="J209" i="5" l="1"/>
  <c r="K209" i="5" s="1"/>
  <c r="L216" i="4"/>
  <c r="K216" i="4"/>
  <c r="J217" i="4"/>
  <c r="K211" i="2"/>
  <c r="L211" i="2" s="1"/>
  <c r="M210" i="2" s="1"/>
  <c r="J212" i="2"/>
  <c r="J210" i="5" l="1"/>
  <c r="K210" i="5" s="1"/>
  <c r="L217" i="4"/>
  <c r="K217" i="4"/>
  <c r="J218" i="4"/>
  <c r="K212" i="2"/>
  <c r="L212" i="2" s="1"/>
  <c r="M211" i="2" s="1"/>
  <c r="J213" i="2"/>
  <c r="J211" i="5" l="1"/>
  <c r="K211" i="5" s="1"/>
  <c r="L218" i="4"/>
  <c r="K218" i="4"/>
  <c r="J219" i="4"/>
  <c r="K213" i="2"/>
  <c r="L213" i="2" s="1"/>
  <c r="M212" i="2" s="1"/>
  <c r="J214" i="2"/>
  <c r="J212" i="5" l="1"/>
  <c r="K212" i="5" s="1"/>
  <c r="K219" i="4"/>
  <c r="L219" i="4"/>
  <c r="J220" i="4"/>
  <c r="J215" i="2"/>
  <c r="K214" i="2"/>
  <c r="L214" i="2" s="1"/>
  <c r="M213" i="2" s="1"/>
  <c r="J213" i="5" l="1"/>
  <c r="K213" i="5" s="1"/>
  <c r="L220" i="4"/>
  <c r="K220" i="4"/>
  <c r="J221" i="4"/>
  <c r="J216" i="2"/>
  <c r="K215" i="2"/>
  <c r="L215" i="2" s="1"/>
  <c r="M214" i="2" s="1"/>
  <c r="J214" i="5" l="1"/>
  <c r="K214" i="5" s="1"/>
  <c r="K221" i="4"/>
  <c r="L221" i="4"/>
  <c r="J222" i="4"/>
  <c r="J217" i="2"/>
  <c r="K216" i="2"/>
  <c r="L216" i="2" s="1"/>
  <c r="M215" i="2" s="1"/>
  <c r="J215" i="5" l="1"/>
  <c r="K215" i="5" s="1"/>
  <c r="G21" i="5" s="1"/>
  <c r="G24" i="5" s="1"/>
  <c r="L222" i="4"/>
  <c r="K222" i="4"/>
  <c r="J223" i="4"/>
  <c r="K217" i="2"/>
  <c r="L217" i="2" s="1"/>
  <c r="M216" i="2" s="1"/>
  <c r="J218" i="2"/>
  <c r="G19" i="5" l="1"/>
  <c r="L223" i="4"/>
  <c r="K223" i="4"/>
  <c r="J224" i="4"/>
  <c r="K218" i="2"/>
  <c r="L218" i="2" s="1"/>
  <c r="M217" i="2" s="1"/>
  <c r="J219" i="2"/>
  <c r="L224" i="4" l="1"/>
  <c r="G23" i="4" s="1"/>
  <c r="K224" i="4"/>
  <c r="G25" i="4" s="1"/>
  <c r="K219" i="2"/>
  <c r="L219" i="2" s="1"/>
  <c r="M218" i="2" s="1"/>
  <c r="J220" i="2"/>
  <c r="G28" i="4" l="1"/>
  <c r="J222" i="2"/>
  <c r="K220" i="2"/>
  <c r="G23" i="2" s="1"/>
  <c r="G31" i="4" l="1"/>
  <c r="L220" i="2"/>
  <c r="M219" i="2" s="1"/>
  <c r="G25" i="2"/>
  <c r="G27" i="2" s="1"/>
  <c r="J223" i="2"/>
  <c r="K222" i="2"/>
  <c r="L222" i="2" s="1"/>
  <c r="J224" i="2" l="1"/>
  <c r="K223" i="2"/>
  <c r="L223" i="2" s="1"/>
  <c r="M222" i="2" s="1"/>
  <c r="K224" i="2" l="1"/>
  <c r="L224" i="2" s="1"/>
  <c r="M223" i="2" s="1"/>
  <c r="J225" i="2"/>
  <c r="J226" i="2" l="1"/>
  <c r="K225" i="2"/>
  <c r="L225" i="2" s="1"/>
  <c r="M224" i="2" s="1"/>
  <c r="K226" i="2" l="1"/>
  <c r="L226" i="2" s="1"/>
  <c r="M225" i="2" s="1"/>
  <c r="J227" i="2"/>
  <c r="J228" i="2" l="1"/>
  <c r="K227" i="2"/>
  <c r="L227" i="2" s="1"/>
  <c r="M226" i="2" s="1"/>
  <c r="K228" i="2" l="1"/>
  <c r="L228" i="2" s="1"/>
  <c r="M227" i="2" s="1"/>
  <c r="J229" i="2"/>
  <c r="J230" i="2" l="1"/>
  <c r="K229" i="2"/>
  <c r="L229" i="2" s="1"/>
  <c r="M228" i="2" s="1"/>
  <c r="K230" i="2" l="1"/>
  <c r="L230" i="2" s="1"/>
  <c r="M229" i="2" s="1"/>
  <c r="J231" i="2"/>
  <c r="J232" i="2" l="1"/>
  <c r="K231" i="2"/>
  <c r="L231" i="2" s="1"/>
  <c r="M230" i="2" s="1"/>
  <c r="K232" i="2" l="1"/>
  <c r="L232" i="2" s="1"/>
  <c r="M231" i="2" s="1"/>
  <c r="J233" i="2"/>
  <c r="J234" i="2" l="1"/>
  <c r="K233" i="2"/>
  <c r="L233" i="2" s="1"/>
  <c r="M232" i="2" s="1"/>
  <c r="K234" i="2" l="1"/>
  <c r="L234" i="2" s="1"/>
  <c r="M233" i="2" s="1"/>
  <c r="J235" i="2"/>
  <c r="K235" i="2" l="1"/>
  <c r="L235" i="2" s="1"/>
  <c r="M234" i="2" s="1"/>
  <c r="J236" i="2"/>
  <c r="K236" i="2" l="1"/>
  <c r="L236" i="2" s="1"/>
  <c r="M235" i="2" s="1"/>
  <c r="J237" i="2"/>
  <c r="J238" i="2" l="1"/>
  <c r="K237" i="2"/>
  <c r="L237" i="2" s="1"/>
  <c r="M236" i="2" s="1"/>
  <c r="J239" i="2" l="1"/>
  <c r="K238" i="2"/>
  <c r="L238" i="2" s="1"/>
  <c r="M237" i="2" s="1"/>
  <c r="J240" i="2" l="1"/>
  <c r="K239" i="2"/>
  <c r="L239" i="2" s="1"/>
  <c r="M238" i="2" s="1"/>
  <c r="K240" i="2" l="1"/>
  <c r="L240" i="2" s="1"/>
  <c r="M239" i="2" s="1"/>
  <c r="J241" i="2"/>
  <c r="K241" i="2" l="1"/>
  <c r="L241" i="2" s="1"/>
  <c r="M240" i="2" s="1"/>
  <c r="J242" i="2"/>
  <c r="K242" i="2" l="1"/>
  <c r="L242" i="2" s="1"/>
  <c r="M241" i="2" s="1"/>
  <c r="J243" i="2"/>
  <c r="K243" i="2" l="1"/>
  <c r="L243" i="2" s="1"/>
  <c r="M242" i="2" s="1"/>
  <c r="J244" i="2"/>
  <c r="K244" i="2" l="1"/>
  <c r="L244" i="2" s="1"/>
  <c r="M243" i="2" s="1"/>
  <c r="J245" i="2"/>
  <c r="K245" i="2" l="1"/>
  <c r="L245" i="2" s="1"/>
  <c r="M244" i="2" s="1"/>
  <c r="J246" i="2"/>
  <c r="J247" i="2" l="1"/>
  <c r="K246" i="2"/>
  <c r="L246" i="2" s="1"/>
  <c r="M245" i="2" s="1"/>
  <c r="K247" i="2" l="1"/>
  <c r="L247" i="2" s="1"/>
  <c r="M246" i="2" s="1"/>
  <c r="J248" i="2"/>
  <c r="K248" i="2" l="1"/>
  <c r="L248" i="2" s="1"/>
  <c r="M247" i="2" s="1"/>
  <c r="J249" i="2"/>
  <c r="J250" i="2" l="1"/>
  <c r="K249" i="2"/>
  <c r="L249" i="2" s="1"/>
  <c r="M248" i="2" s="1"/>
  <c r="K250" i="2" l="1"/>
  <c r="L250" i="2" s="1"/>
  <c r="M249" i="2" s="1"/>
  <c r="J251" i="2"/>
  <c r="K251" i="2" l="1"/>
  <c r="L251" i="2" s="1"/>
  <c r="M250" i="2" s="1"/>
  <c r="J252" i="2"/>
  <c r="K252" i="2" l="1"/>
  <c r="L252" i="2" s="1"/>
  <c r="M251" i="2" s="1"/>
  <c r="J253" i="2"/>
  <c r="K253" i="2" l="1"/>
  <c r="L253" i="2" s="1"/>
  <c r="M252" i="2" s="1"/>
  <c r="J254" i="2"/>
  <c r="K254" i="2" l="1"/>
  <c r="L254" i="2" s="1"/>
  <c r="M253" i="2" s="1"/>
  <c r="J255" i="2"/>
  <c r="K255" i="2" l="1"/>
  <c r="L255" i="2" s="1"/>
  <c r="M254" i="2" s="1"/>
  <c r="J256" i="2"/>
  <c r="K256" i="2" l="1"/>
  <c r="L256" i="2" s="1"/>
  <c r="M255" i="2" s="1"/>
  <c r="J257" i="2"/>
  <c r="K257" i="2" l="1"/>
  <c r="L257" i="2" s="1"/>
  <c r="M256" i="2" s="1"/>
  <c r="J258" i="2"/>
  <c r="K258" i="2" l="1"/>
  <c r="L258" i="2" s="1"/>
  <c r="M257" i="2" s="1"/>
  <c r="J259" i="2"/>
  <c r="K259" i="2" l="1"/>
  <c r="L259" i="2" s="1"/>
  <c r="M258" i="2" s="1"/>
  <c r="J260" i="2"/>
  <c r="K260" i="2" l="1"/>
  <c r="L260" i="2" s="1"/>
  <c r="M259" i="2" s="1"/>
  <c r="J261" i="2"/>
  <c r="K261" i="2" l="1"/>
  <c r="L261" i="2" s="1"/>
  <c r="M260" i="2" s="1"/>
  <c r="J262" i="2"/>
  <c r="K262" i="2" l="1"/>
  <c r="L262" i="2" s="1"/>
  <c r="M261" i="2" s="1"/>
  <c r="J263" i="2"/>
  <c r="K263" i="2" l="1"/>
  <c r="L263" i="2" s="1"/>
  <c r="M262" i="2" s="1"/>
  <c r="J264" i="2"/>
  <c r="K264" i="2" l="1"/>
  <c r="L264" i="2" s="1"/>
  <c r="M263" i="2" s="1"/>
  <c r="J265" i="2"/>
  <c r="K265" i="2" l="1"/>
  <c r="L265" i="2" s="1"/>
  <c r="M264" i="2" s="1"/>
  <c r="J266" i="2"/>
  <c r="K266" i="2" l="1"/>
  <c r="L266" i="2" s="1"/>
  <c r="M265" i="2" s="1"/>
  <c r="J267" i="2"/>
  <c r="K267" i="2" l="1"/>
  <c r="L267" i="2" s="1"/>
  <c r="M266" i="2" s="1"/>
  <c r="J268" i="2"/>
  <c r="K268" i="2" l="1"/>
  <c r="L268" i="2" s="1"/>
  <c r="M267" i="2" s="1"/>
  <c r="J269" i="2"/>
  <c r="K269" i="2" l="1"/>
  <c r="L269" i="2" s="1"/>
  <c r="M268" i="2" s="1"/>
  <c r="J270" i="2"/>
  <c r="K270" i="2" l="1"/>
  <c r="L270" i="2" s="1"/>
  <c r="M269" i="2" s="1"/>
  <c r="J271" i="2"/>
  <c r="K271" i="2" l="1"/>
  <c r="L271" i="2" s="1"/>
  <c r="M270" i="2" s="1"/>
  <c r="J272" i="2"/>
  <c r="K272" i="2" l="1"/>
  <c r="L272" i="2" s="1"/>
  <c r="M271" i="2" s="1"/>
  <c r="J273" i="2"/>
  <c r="K273" i="2" l="1"/>
  <c r="L273" i="2" s="1"/>
  <c r="M272" i="2" s="1"/>
  <c r="J274" i="2"/>
  <c r="K274" i="2" l="1"/>
  <c r="L274" i="2" s="1"/>
  <c r="M273" i="2" s="1"/>
  <c r="J275" i="2"/>
  <c r="K275" i="2" l="1"/>
  <c r="L275" i="2" s="1"/>
  <c r="M274" i="2" s="1"/>
  <c r="J276" i="2"/>
  <c r="K276" i="2" l="1"/>
  <c r="L276" i="2" s="1"/>
  <c r="M275" i="2" s="1"/>
  <c r="J277" i="2"/>
  <c r="K277" i="2" l="1"/>
  <c r="L277" i="2" s="1"/>
  <c r="M276" i="2" s="1"/>
  <c r="J278" i="2"/>
  <c r="K278" i="2" l="1"/>
  <c r="L278" i="2" s="1"/>
  <c r="M277" i="2" s="1"/>
  <c r="J279" i="2"/>
  <c r="K279" i="2" l="1"/>
  <c r="L279" i="2" s="1"/>
  <c r="M278" i="2" s="1"/>
  <c r="J280" i="2"/>
  <c r="K280" i="2" l="1"/>
  <c r="L280" i="2" s="1"/>
  <c r="M279" i="2" s="1"/>
  <c r="J281" i="2"/>
  <c r="K281" i="2" l="1"/>
  <c r="L281" i="2" s="1"/>
  <c r="M280" i="2" s="1"/>
  <c r="J282" i="2"/>
  <c r="K282" i="2" l="1"/>
  <c r="L282" i="2" s="1"/>
  <c r="M281" i="2" s="1"/>
  <c r="J283" i="2"/>
  <c r="K283" i="2" l="1"/>
  <c r="L283" i="2" s="1"/>
  <c r="M282" i="2" s="1"/>
  <c r="J284" i="2"/>
  <c r="K284" i="2" l="1"/>
  <c r="L284" i="2" s="1"/>
  <c r="M283" i="2" s="1"/>
  <c r="J285" i="2"/>
  <c r="K285" i="2" l="1"/>
  <c r="L285" i="2" s="1"/>
  <c r="M284" i="2" s="1"/>
  <c r="J286" i="2"/>
  <c r="K286" i="2" l="1"/>
  <c r="L286" i="2" s="1"/>
  <c r="M285" i="2" s="1"/>
  <c r="J287" i="2"/>
  <c r="K287" i="2" l="1"/>
  <c r="L287" i="2" s="1"/>
  <c r="M286" i="2" s="1"/>
  <c r="J288" i="2"/>
  <c r="K288" i="2" l="1"/>
  <c r="L288" i="2" s="1"/>
  <c r="M287" i="2" s="1"/>
  <c r="J289" i="2"/>
  <c r="K289" i="2" l="1"/>
  <c r="L289" i="2" s="1"/>
  <c r="M288" i="2" s="1"/>
  <c r="J290" i="2"/>
  <c r="K290" i="2" l="1"/>
  <c r="L290" i="2" s="1"/>
  <c r="M289" i="2" s="1"/>
  <c r="J291" i="2"/>
  <c r="K291" i="2" l="1"/>
  <c r="L291" i="2" s="1"/>
  <c r="M290" i="2" s="1"/>
  <c r="J292" i="2"/>
  <c r="K292" i="2" l="1"/>
  <c r="L292" i="2" s="1"/>
  <c r="M291" i="2" s="1"/>
  <c r="J293" i="2"/>
  <c r="K293" i="2" l="1"/>
  <c r="L293" i="2" s="1"/>
  <c r="M292" i="2" s="1"/>
  <c r="J294" i="2"/>
  <c r="K294" i="2" l="1"/>
  <c r="L294" i="2" s="1"/>
  <c r="M293" i="2" s="1"/>
  <c r="J295" i="2"/>
  <c r="K295" i="2" l="1"/>
  <c r="L295" i="2" s="1"/>
  <c r="M294" i="2" s="1"/>
  <c r="J296" i="2"/>
  <c r="K296" i="2" l="1"/>
  <c r="L296" i="2" s="1"/>
  <c r="M295" i="2" s="1"/>
  <c r="J297" i="2"/>
  <c r="K297" i="2" l="1"/>
  <c r="L297" i="2" s="1"/>
  <c r="M296" i="2" s="1"/>
  <c r="J298" i="2"/>
  <c r="K298" i="2" l="1"/>
  <c r="L298" i="2" s="1"/>
  <c r="M297" i="2" s="1"/>
  <c r="J299" i="2"/>
  <c r="K299" i="2" l="1"/>
  <c r="L299" i="2" s="1"/>
  <c r="M298" i="2" s="1"/>
  <c r="J300" i="2"/>
  <c r="K300" i="2" l="1"/>
  <c r="L300" i="2" s="1"/>
  <c r="M299" i="2" s="1"/>
  <c r="J301" i="2"/>
  <c r="K301" i="2" l="1"/>
  <c r="L301" i="2" s="1"/>
  <c r="M300" i="2" s="1"/>
  <c r="J302" i="2"/>
  <c r="K302" i="2" l="1"/>
  <c r="L302" i="2" s="1"/>
  <c r="M301" i="2" s="1"/>
  <c r="J303" i="2"/>
  <c r="K303" i="2" l="1"/>
  <c r="L303" i="2" s="1"/>
  <c r="M302" i="2" s="1"/>
  <c r="J304" i="2"/>
  <c r="K304" i="2" l="1"/>
  <c r="L304" i="2" s="1"/>
  <c r="M303" i="2" s="1"/>
  <c r="J305" i="2"/>
  <c r="K305" i="2" l="1"/>
  <c r="L305" i="2" s="1"/>
  <c r="M304" i="2" s="1"/>
  <c r="J306" i="2"/>
  <c r="K306" i="2" l="1"/>
  <c r="L306" i="2" s="1"/>
  <c r="M305" i="2" s="1"/>
  <c r="J307" i="2"/>
  <c r="K307" i="2" l="1"/>
  <c r="L307" i="2" s="1"/>
  <c r="M306" i="2" s="1"/>
  <c r="J308" i="2"/>
  <c r="K308" i="2" l="1"/>
  <c r="L308" i="2" s="1"/>
  <c r="M307" i="2" s="1"/>
  <c r="J309" i="2"/>
  <c r="K309" i="2" l="1"/>
  <c r="L309" i="2" s="1"/>
  <c r="M308" i="2" s="1"/>
  <c r="J310" i="2"/>
  <c r="K310" i="2" l="1"/>
  <c r="L310" i="2" s="1"/>
  <c r="M309" i="2" s="1"/>
  <c r="J311" i="2"/>
  <c r="K311" i="2" l="1"/>
  <c r="L311" i="2" s="1"/>
  <c r="M310" i="2" s="1"/>
  <c r="J312" i="2"/>
  <c r="K312" i="2" l="1"/>
  <c r="L312" i="2" s="1"/>
  <c r="M311" i="2" s="1"/>
  <c r="J313" i="2"/>
  <c r="K313" i="2" l="1"/>
  <c r="L313" i="2" s="1"/>
  <c r="M312" i="2" s="1"/>
  <c r="J314" i="2"/>
  <c r="K314" i="2" l="1"/>
  <c r="L314" i="2" s="1"/>
  <c r="M313" i="2" s="1"/>
  <c r="J315" i="2"/>
  <c r="K315" i="2" l="1"/>
  <c r="L315" i="2" s="1"/>
  <c r="M314" i="2" s="1"/>
  <c r="J316" i="2"/>
  <c r="K316" i="2" l="1"/>
  <c r="L316" i="2" s="1"/>
  <c r="M315" i="2" s="1"/>
  <c r="J317" i="2"/>
  <c r="K317" i="2" l="1"/>
  <c r="L317" i="2" s="1"/>
  <c r="M316" i="2" s="1"/>
  <c r="J318" i="2"/>
  <c r="K318" i="2" l="1"/>
  <c r="L318" i="2" s="1"/>
  <c r="M317" i="2" s="1"/>
  <c r="J319" i="2"/>
  <c r="K319" i="2" l="1"/>
  <c r="L319" i="2" s="1"/>
  <c r="M318" i="2" s="1"/>
  <c r="J320" i="2"/>
  <c r="K320" i="2" l="1"/>
  <c r="L320" i="2" s="1"/>
  <c r="M319" i="2" s="1"/>
  <c r="J321" i="2"/>
  <c r="K321" i="2" l="1"/>
  <c r="L321" i="2" s="1"/>
  <c r="M320" i="2" s="1"/>
  <c r="J322" i="2"/>
  <c r="K322" i="2" l="1"/>
  <c r="L322" i="2" s="1"/>
  <c r="M321" i="2" s="1"/>
  <c r="J323" i="2"/>
  <c r="K323" i="2" l="1"/>
  <c r="L323" i="2" s="1"/>
  <c r="M322" i="2" s="1"/>
  <c r="J324" i="2"/>
  <c r="K324" i="2" l="1"/>
  <c r="L324" i="2" s="1"/>
  <c r="M323" i="2" s="1"/>
  <c r="J325" i="2"/>
  <c r="K325" i="2" l="1"/>
  <c r="L325" i="2" s="1"/>
  <c r="M324" i="2" s="1"/>
  <c r="J326" i="2"/>
  <c r="K326" i="2" l="1"/>
  <c r="L326" i="2" s="1"/>
  <c r="M325" i="2" s="1"/>
  <c r="J327" i="2"/>
  <c r="K327" i="2" l="1"/>
  <c r="L327" i="2" s="1"/>
  <c r="M326" i="2" s="1"/>
  <c r="J328" i="2"/>
  <c r="J329" i="2" l="1"/>
  <c r="K328" i="2"/>
  <c r="L328" i="2" s="1"/>
  <c r="M327" i="2" s="1"/>
  <c r="K329" i="2" l="1"/>
  <c r="L329" i="2" s="1"/>
  <c r="M328" i="2" s="1"/>
  <c r="J330" i="2"/>
  <c r="K330" i="2" l="1"/>
  <c r="L330" i="2" s="1"/>
  <c r="M329" i="2" s="1"/>
  <c r="J331" i="2"/>
  <c r="K331" i="2" l="1"/>
  <c r="L331" i="2" s="1"/>
  <c r="M330" i="2" s="1"/>
  <c r="J332" i="2"/>
  <c r="K332" i="2" l="1"/>
  <c r="L332" i="2" s="1"/>
  <c r="M331" i="2" s="1"/>
  <c r="J333" i="2"/>
  <c r="K333" i="2" l="1"/>
  <c r="L333" i="2" s="1"/>
  <c r="M332" i="2" s="1"/>
  <c r="J334" i="2"/>
  <c r="K334" i="2" l="1"/>
  <c r="L334" i="2" s="1"/>
  <c r="M333" i="2" s="1"/>
  <c r="J335" i="2"/>
  <c r="K335" i="2" l="1"/>
  <c r="L335" i="2" s="1"/>
  <c r="M334" i="2" s="1"/>
  <c r="J336" i="2"/>
  <c r="K336" i="2" l="1"/>
  <c r="L336" i="2" s="1"/>
  <c r="M335" i="2" s="1"/>
  <c r="J337" i="2"/>
  <c r="K337" i="2" l="1"/>
  <c r="L337" i="2" s="1"/>
  <c r="M336" i="2" s="1"/>
  <c r="J338" i="2"/>
  <c r="K338" i="2" l="1"/>
  <c r="L338" i="2" s="1"/>
  <c r="M337" i="2" s="1"/>
  <c r="J339" i="2"/>
  <c r="K339" i="2" l="1"/>
  <c r="L339" i="2" s="1"/>
  <c r="M338" i="2" s="1"/>
  <c r="J340" i="2"/>
  <c r="K340" i="2" l="1"/>
  <c r="L340" i="2" s="1"/>
  <c r="M339" i="2" s="1"/>
  <c r="J341" i="2"/>
  <c r="K341" i="2" l="1"/>
  <c r="L341" i="2" s="1"/>
  <c r="M340" i="2" s="1"/>
  <c r="J342" i="2"/>
  <c r="K342" i="2" l="1"/>
  <c r="L342" i="2" s="1"/>
  <c r="M341" i="2" s="1"/>
  <c r="J343" i="2"/>
  <c r="K343" i="2" l="1"/>
  <c r="L343" i="2" s="1"/>
  <c r="M342" i="2" s="1"/>
  <c r="J344" i="2"/>
  <c r="K344" i="2" l="1"/>
  <c r="L344" i="2" s="1"/>
  <c r="M343" i="2" s="1"/>
  <c r="J345" i="2"/>
  <c r="K345" i="2" l="1"/>
  <c r="L345" i="2" s="1"/>
  <c r="M344" i="2" s="1"/>
  <c r="J346" i="2"/>
  <c r="K346" i="2" l="1"/>
  <c r="L346" i="2" s="1"/>
  <c r="M345" i="2" s="1"/>
  <c r="J347" i="2"/>
  <c r="K347" i="2" l="1"/>
  <c r="L347" i="2" s="1"/>
  <c r="M346" i="2" s="1"/>
  <c r="J348" i="2"/>
  <c r="K348" i="2" l="1"/>
  <c r="L348" i="2" s="1"/>
  <c r="M347" i="2" s="1"/>
  <c r="J349" i="2"/>
  <c r="K349" i="2" l="1"/>
  <c r="L349" i="2" s="1"/>
  <c r="M348" i="2" s="1"/>
  <c r="J350" i="2"/>
  <c r="K350" i="2" l="1"/>
  <c r="L350" i="2" s="1"/>
  <c r="M349" i="2" s="1"/>
  <c r="J351" i="2"/>
  <c r="K351" i="2" l="1"/>
  <c r="L351" i="2" s="1"/>
  <c r="M350" i="2" s="1"/>
  <c r="J352" i="2"/>
  <c r="K352" i="2" l="1"/>
  <c r="L352" i="2" s="1"/>
  <c r="M351" i="2" s="1"/>
  <c r="J353" i="2"/>
  <c r="K353" i="2" l="1"/>
  <c r="L353" i="2" s="1"/>
  <c r="M352" i="2" s="1"/>
  <c r="J354" i="2"/>
  <c r="K354" i="2" l="1"/>
  <c r="L354" i="2" s="1"/>
  <c r="M353" i="2" s="1"/>
  <c r="J355" i="2"/>
  <c r="K355" i="2" l="1"/>
  <c r="L355" i="2" s="1"/>
  <c r="M354" i="2" s="1"/>
  <c r="J356" i="2"/>
  <c r="K356" i="2" l="1"/>
  <c r="L356" i="2" s="1"/>
  <c r="M355" i="2" s="1"/>
  <c r="J357" i="2"/>
  <c r="K357" i="2" l="1"/>
  <c r="L357" i="2" s="1"/>
  <c r="M356" i="2" s="1"/>
  <c r="J358" i="2"/>
  <c r="K358" i="2" l="1"/>
  <c r="L358" i="2" s="1"/>
  <c r="M357" i="2" s="1"/>
  <c r="J359" i="2"/>
  <c r="K359" i="2" l="1"/>
  <c r="L359" i="2" s="1"/>
  <c r="M358" i="2" s="1"/>
  <c r="J360" i="2"/>
  <c r="K360" i="2" l="1"/>
  <c r="L360" i="2" s="1"/>
  <c r="M359" i="2" s="1"/>
  <c r="J361" i="2"/>
  <c r="K361" i="2" l="1"/>
  <c r="L361" i="2" s="1"/>
  <c r="M360" i="2" s="1"/>
  <c r="J362" i="2"/>
  <c r="K362" i="2" l="1"/>
  <c r="L362" i="2" s="1"/>
  <c r="M361" i="2" s="1"/>
  <c r="J363" i="2"/>
  <c r="K363" i="2" l="1"/>
  <c r="L363" i="2" s="1"/>
  <c r="M362" i="2" s="1"/>
  <c r="J364" i="2"/>
  <c r="K364" i="2" l="1"/>
  <c r="L364" i="2" s="1"/>
  <c r="M363" i="2" s="1"/>
  <c r="J365" i="2"/>
  <c r="K365" i="2" l="1"/>
  <c r="L365" i="2" s="1"/>
  <c r="M364" i="2" s="1"/>
  <c r="J366" i="2"/>
  <c r="K366" i="2" l="1"/>
  <c r="L366" i="2" s="1"/>
  <c r="M365" i="2" s="1"/>
  <c r="J367" i="2"/>
  <c r="K367" i="2" l="1"/>
  <c r="L367" i="2" s="1"/>
  <c r="M366" i="2" s="1"/>
  <c r="J368" i="2"/>
  <c r="K368" i="2" l="1"/>
  <c r="L368" i="2" s="1"/>
  <c r="M367" i="2" s="1"/>
  <c r="J369" i="2"/>
  <c r="K369" i="2" l="1"/>
  <c r="L369" i="2" s="1"/>
  <c r="M368" i="2" s="1"/>
  <c r="J370" i="2"/>
  <c r="K370" i="2" l="1"/>
  <c r="L370" i="2" s="1"/>
  <c r="M369" i="2" s="1"/>
  <c r="J371" i="2"/>
  <c r="K371" i="2" l="1"/>
  <c r="L371" i="2" s="1"/>
  <c r="M370" i="2" s="1"/>
  <c r="J372" i="2"/>
  <c r="K372" i="2" l="1"/>
  <c r="L372" i="2" s="1"/>
  <c r="M371" i="2" s="1"/>
  <c r="J373" i="2"/>
  <c r="K373" i="2" l="1"/>
  <c r="L373" i="2" s="1"/>
  <c r="M372" i="2" s="1"/>
  <c r="J374" i="2"/>
  <c r="K374" i="2" l="1"/>
  <c r="L374" i="2" s="1"/>
  <c r="M373" i="2" s="1"/>
  <c r="J375" i="2"/>
  <c r="J376" i="2" l="1"/>
  <c r="K375" i="2"/>
  <c r="L375" i="2" s="1"/>
  <c r="M374" i="2" s="1"/>
  <c r="K376" i="2" l="1"/>
  <c r="L376" i="2" s="1"/>
  <c r="M375" i="2" s="1"/>
  <c r="J377" i="2"/>
  <c r="K377" i="2" l="1"/>
  <c r="L377" i="2" s="1"/>
  <c r="M376" i="2" s="1"/>
  <c r="J378" i="2"/>
  <c r="K378" i="2" l="1"/>
  <c r="L378" i="2" s="1"/>
  <c r="M377" i="2" s="1"/>
  <c r="J379" i="2"/>
  <c r="K379" i="2" l="1"/>
  <c r="L379" i="2" s="1"/>
  <c r="M378" i="2" s="1"/>
  <c r="J380" i="2"/>
  <c r="K380" i="2" l="1"/>
  <c r="L380" i="2" s="1"/>
  <c r="M379" i="2" s="1"/>
  <c r="J381" i="2"/>
  <c r="J382" i="2" l="1"/>
  <c r="K381" i="2"/>
  <c r="L381" i="2" s="1"/>
  <c r="M380" i="2" s="1"/>
  <c r="K382" i="2" l="1"/>
  <c r="L382" i="2" s="1"/>
  <c r="M381" i="2" s="1"/>
  <c r="J383" i="2"/>
  <c r="K383" i="2" l="1"/>
  <c r="L383" i="2" s="1"/>
  <c r="M382" i="2" s="1"/>
  <c r="J384" i="2"/>
  <c r="K384" i="2" l="1"/>
  <c r="L384" i="2" s="1"/>
  <c r="M383" i="2" s="1"/>
  <c r="J385" i="2"/>
  <c r="K385" i="2" l="1"/>
  <c r="L385" i="2" s="1"/>
  <c r="M384" i="2" s="1"/>
  <c r="J386" i="2"/>
  <c r="K386" i="2" l="1"/>
  <c r="L386" i="2" s="1"/>
  <c r="M385" i="2" s="1"/>
  <c r="J387" i="2"/>
  <c r="J388" i="2" l="1"/>
  <c r="K387" i="2"/>
  <c r="L387" i="2" s="1"/>
  <c r="M386" i="2" s="1"/>
  <c r="K388" i="2" l="1"/>
  <c r="L388" i="2" s="1"/>
  <c r="M387" i="2" s="1"/>
  <c r="J389" i="2"/>
  <c r="K389" i="2" l="1"/>
  <c r="L389" i="2" s="1"/>
  <c r="M388" i="2" s="1"/>
  <c r="J390" i="2"/>
  <c r="K390" i="2" l="1"/>
  <c r="L390" i="2" s="1"/>
  <c r="M389" i="2" s="1"/>
  <c r="J391" i="2"/>
  <c r="K391" i="2" l="1"/>
  <c r="L391" i="2" s="1"/>
  <c r="M390" i="2" s="1"/>
  <c r="J392" i="2"/>
  <c r="K392" i="2" l="1"/>
  <c r="L392" i="2" s="1"/>
  <c r="M391" i="2" s="1"/>
  <c r="J393" i="2"/>
  <c r="K393" i="2" l="1"/>
  <c r="L393" i="2" s="1"/>
  <c r="M392" i="2" s="1"/>
  <c r="J394" i="2"/>
  <c r="J395" i="2" l="1"/>
  <c r="K394" i="2"/>
  <c r="L394" i="2" s="1"/>
  <c r="M393" i="2" s="1"/>
  <c r="K395" i="2" l="1"/>
  <c r="L395" i="2" s="1"/>
  <c r="M394" i="2" s="1"/>
  <c r="J396" i="2"/>
  <c r="K396" i="2" l="1"/>
  <c r="L396" i="2" s="1"/>
  <c r="M395" i="2" s="1"/>
  <c r="J397" i="2"/>
  <c r="K397" i="2" l="1"/>
  <c r="L397" i="2" s="1"/>
  <c r="M396" i="2" s="1"/>
  <c r="J398" i="2"/>
  <c r="K398" i="2" l="1"/>
  <c r="L398" i="2" s="1"/>
  <c r="M397" i="2" s="1"/>
  <c r="J399" i="2"/>
  <c r="J400" i="2" l="1"/>
  <c r="K399" i="2"/>
  <c r="L399" i="2" s="1"/>
  <c r="M398" i="2" s="1"/>
  <c r="K400" i="2" l="1"/>
  <c r="L400" i="2" s="1"/>
  <c r="M399" i="2" s="1"/>
  <c r="J401" i="2"/>
  <c r="K401" i="2" l="1"/>
  <c r="L401" i="2" s="1"/>
  <c r="M400" i="2" s="1"/>
  <c r="J402" i="2"/>
  <c r="K402" i="2" l="1"/>
  <c r="L402" i="2" s="1"/>
  <c r="M401" i="2" s="1"/>
  <c r="J403" i="2"/>
  <c r="K403" i="2" l="1"/>
  <c r="L403" i="2" s="1"/>
  <c r="M402" i="2" s="1"/>
  <c r="J404" i="2"/>
  <c r="K404" i="2" l="1"/>
  <c r="L404" i="2" s="1"/>
  <c r="M403" i="2" s="1"/>
  <c r="J405" i="2"/>
  <c r="K405" i="2" l="1"/>
  <c r="L405" i="2" s="1"/>
  <c r="M404" i="2" s="1"/>
  <c r="J406" i="2"/>
  <c r="K406" i="2" l="1"/>
  <c r="L406" i="2" s="1"/>
  <c r="M405" i="2" s="1"/>
  <c r="J407" i="2"/>
  <c r="K407" i="2" l="1"/>
  <c r="L407" i="2" s="1"/>
  <c r="M406" i="2" s="1"/>
  <c r="J408" i="2"/>
  <c r="K408" i="2" l="1"/>
  <c r="L408" i="2" s="1"/>
  <c r="M407" i="2" s="1"/>
  <c r="J409" i="2"/>
  <c r="K409" i="2" l="1"/>
  <c r="L409" i="2" s="1"/>
  <c r="M408" i="2" s="1"/>
  <c r="J410" i="2"/>
  <c r="K410" i="2" l="1"/>
  <c r="L410" i="2" s="1"/>
  <c r="M409" i="2" s="1"/>
  <c r="J411" i="2"/>
  <c r="K411" i="2" l="1"/>
  <c r="L411" i="2" s="1"/>
  <c r="M410" i="2" s="1"/>
  <c r="J412" i="2"/>
  <c r="K412" i="2" l="1"/>
  <c r="L412" i="2" s="1"/>
  <c r="M411" i="2" s="1"/>
  <c r="J413" i="2"/>
  <c r="K413" i="2" l="1"/>
  <c r="L413" i="2" s="1"/>
  <c r="M412" i="2" s="1"/>
  <c r="J414" i="2"/>
  <c r="J415" i="2" l="1"/>
  <c r="K414" i="2"/>
  <c r="L414" i="2" s="1"/>
  <c r="M413" i="2" s="1"/>
  <c r="K415" i="2" l="1"/>
  <c r="L415" i="2" s="1"/>
  <c r="M414" i="2" s="1"/>
  <c r="J416" i="2"/>
  <c r="K416" i="2" l="1"/>
  <c r="L416" i="2" s="1"/>
  <c r="M415" i="2" s="1"/>
  <c r="J417" i="2"/>
  <c r="K417" i="2" l="1"/>
  <c r="L417" i="2" s="1"/>
  <c r="M416" i="2" s="1"/>
  <c r="J418" i="2"/>
  <c r="K418" i="2" l="1"/>
  <c r="L418" i="2" s="1"/>
  <c r="M417" i="2" s="1"/>
  <c r="J419" i="2"/>
  <c r="K419" i="2" l="1"/>
  <c r="L419" i="2" s="1"/>
  <c r="M418" i="2" s="1"/>
  <c r="J420" i="2"/>
  <c r="K420" i="2" l="1"/>
  <c r="L420" i="2" s="1"/>
  <c r="M419" i="2" s="1"/>
  <c r="J421" i="2"/>
  <c r="K421" i="2" l="1"/>
  <c r="L421" i="2" s="1"/>
  <c r="M420" i="2" s="1"/>
  <c r="J422" i="2"/>
  <c r="K422" i="2" l="1"/>
  <c r="L422" i="2" s="1"/>
  <c r="M421" i="2" s="1"/>
  <c r="J423" i="2"/>
  <c r="K423" i="2" l="1"/>
  <c r="L423" i="2" s="1"/>
  <c r="M422" i="2" s="1"/>
  <c r="J424" i="2"/>
  <c r="K424" i="2" l="1"/>
  <c r="L424" i="2" s="1"/>
  <c r="M423" i="2" s="1"/>
  <c r="J425" i="2"/>
  <c r="K425" i="2" l="1"/>
  <c r="L425" i="2" s="1"/>
  <c r="M424" i="2" s="1"/>
  <c r="J426" i="2"/>
  <c r="K426" i="2" l="1"/>
  <c r="L426" i="2" s="1"/>
  <c r="M425" i="2" s="1"/>
  <c r="J427" i="2"/>
  <c r="J428" i="2" l="1"/>
  <c r="K427" i="2"/>
  <c r="L427" i="2" s="1"/>
  <c r="M426" i="2" s="1"/>
  <c r="K428" i="2" l="1"/>
  <c r="L428" i="2" s="1"/>
  <c r="M427" i="2" s="1"/>
  <c r="J429" i="2"/>
  <c r="K429" i="2" l="1"/>
  <c r="L429" i="2" s="1"/>
  <c r="M428" i="2" s="1"/>
  <c r="J430" i="2"/>
  <c r="K430" i="2" l="1"/>
  <c r="L430" i="2" s="1"/>
  <c r="M429" i="2" s="1"/>
  <c r="J431" i="2"/>
  <c r="J432" i="2" l="1"/>
  <c r="K431" i="2"/>
  <c r="L431" i="2" s="1"/>
  <c r="M430" i="2" s="1"/>
  <c r="K432" i="2" l="1"/>
  <c r="L432" i="2" s="1"/>
  <c r="M431" i="2" s="1"/>
  <c r="J433" i="2"/>
  <c r="K433" i="2" l="1"/>
  <c r="L433" i="2" s="1"/>
  <c r="M432" i="2" s="1"/>
  <c r="J434" i="2"/>
  <c r="K434" i="2" l="1"/>
  <c r="L434" i="2" s="1"/>
  <c r="M433" i="2" s="1"/>
  <c r="J435" i="2"/>
  <c r="K435" i="2" l="1"/>
  <c r="L435" i="2" s="1"/>
  <c r="M434" i="2" s="1"/>
  <c r="J436" i="2"/>
  <c r="K436" i="2" l="1"/>
  <c r="L436" i="2" s="1"/>
  <c r="M435" i="2" s="1"/>
  <c r="J437" i="2"/>
  <c r="K437" i="2" l="1"/>
  <c r="L437" i="2" s="1"/>
  <c r="M436" i="2" s="1"/>
  <c r="J438" i="2"/>
  <c r="K438" i="2" l="1"/>
  <c r="L438" i="2" s="1"/>
  <c r="M437" i="2" s="1"/>
  <c r="J439" i="2"/>
  <c r="K439" i="2" l="1"/>
  <c r="L439" i="2" s="1"/>
  <c r="M438" i="2" s="1"/>
  <c r="J440" i="2"/>
  <c r="K440" i="2" l="1"/>
  <c r="L440" i="2" s="1"/>
  <c r="M439" i="2" s="1"/>
  <c r="J441" i="2"/>
  <c r="K441" i="2" l="1"/>
  <c r="L441" i="2" s="1"/>
  <c r="M440" i="2" s="1"/>
  <c r="J442" i="2"/>
  <c r="K442" i="2" l="1"/>
  <c r="L442" i="2" s="1"/>
  <c r="M441" i="2" s="1"/>
  <c r="J443" i="2"/>
  <c r="K443" i="2" l="1"/>
  <c r="L443" i="2" s="1"/>
  <c r="M442" i="2" s="1"/>
  <c r="J444" i="2"/>
  <c r="K444" i="2" l="1"/>
  <c r="L444" i="2" s="1"/>
  <c r="M443" i="2" s="1"/>
  <c r="J445" i="2"/>
  <c r="K445" i="2" l="1"/>
  <c r="L445" i="2" s="1"/>
  <c r="M444" i="2" s="1"/>
  <c r="J446" i="2"/>
  <c r="K446" i="2" l="1"/>
  <c r="L446" i="2" s="1"/>
  <c r="M445" i="2" s="1"/>
  <c r="J447" i="2"/>
  <c r="K447" i="2" l="1"/>
  <c r="L447" i="2" s="1"/>
  <c r="M446" i="2" s="1"/>
  <c r="J448" i="2"/>
  <c r="K448" i="2" l="1"/>
  <c r="L448" i="2" s="1"/>
  <c r="M447" i="2" s="1"/>
  <c r="J449" i="2"/>
  <c r="J450" i="2" l="1"/>
  <c r="K449" i="2"/>
  <c r="L449" i="2" s="1"/>
  <c r="M448" i="2" s="1"/>
  <c r="K450" i="2" l="1"/>
  <c r="L450" i="2" s="1"/>
  <c r="M449" i="2" s="1"/>
  <c r="J451" i="2"/>
  <c r="K451" i="2" l="1"/>
  <c r="L451" i="2" s="1"/>
  <c r="M450" i="2" s="1"/>
  <c r="J452" i="2"/>
  <c r="K452" i="2" l="1"/>
  <c r="L452" i="2" s="1"/>
  <c r="M451" i="2" s="1"/>
  <c r="J453" i="2"/>
  <c r="K453" i="2" l="1"/>
  <c r="L453" i="2" s="1"/>
  <c r="M452" i="2" s="1"/>
  <c r="J454" i="2"/>
  <c r="K454" i="2" l="1"/>
  <c r="L454" i="2" s="1"/>
  <c r="M453" i="2" s="1"/>
  <c r="J455" i="2"/>
  <c r="K455" i="2" l="1"/>
  <c r="L455" i="2" s="1"/>
  <c r="M454" i="2" s="1"/>
  <c r="J456" i="2"/>
  <c r="K456" i="2" l="1"/>
  <c r="L456" i="2" s="1"/>
  <c r="M455" i="2" s="1"/>
  <c r="J457" i="2"/>
  <c r="K457" i="2" l="1"/>
  <c r="L457" i="2" s="1"/>
  <c r="M456" i="2" s="1"/>
  <c r="J458" i="2"/>
  <c r="K458" i="2" l="1"/>
  <c r="L458" i="2" s="1"/>
  <c r="M457" i="2" s="1"/>
  <c r="J459" i="2"/>
  <c r="K459" i="2" l="1"/>
  <c r="L459" i="2" s="1"/>
  <c r="M458" i="2" s="1"/>
  <c r="J460" i="2"/>
  <c r="K460" i="2" l="1"/>
  <c r="L460" i="2" s="1"/>
  <c r="M459" i="2" s="1"/>
  <c r="J461" i="2"/>
  <c r="K461" i="2" l="1"/>
  <c r="L461" i="2" s="1"/>
  <c r="M460" i="2" s="1"/>
  <c r="J462" i="2"/>
  <c r="K462" i="2" l="1"/>
  <c r="L462" i="2" s="1"/>
  <c r="M461" i="2" s="1"/>
  <c r="J463" i="2"/>
  <c r="K463" i="2" l="1"/>
  <c r="L463" i="2" s="1"/>
  <c r="M462" i="2" s="1"/>
  <c r="J464" i="2"/>
  <c r="K464" i="2" l="1"/>
  <c r="L464" i="2" s="1"/>
  <c r="M463" i="2" s="1"/>
  <c r="J465" i="2"/>
  <c r="J466" i="2" l="1"/>
  <c r="K465" i="2"/>
  <c r="L465" i="2" s="1"/>
  <c r="M464" i="2" s="1"/>
  <c r="K466" i="2" l="1"/>
  <c r="L466" i="2" s="1"/>
  <c r="M465" i="2" s="1"/>
  <c r="J467" i="2"/>
  <c r="K467" i="2" l="1"/>
  <c r="L467" i="2" s="1"/>
  <c r="M466" i="2" s="1"/>
  <c r="J468" i="2"/>
  <c r="K468" i="2" l="1"/>
  <c r="L468" i="2" s="1"/>
  <c r="M467" i="2" s="1"/>
  <c r="J469" i="2"/>
  <c r="K469" i="2" l="1"/>
  <c r="L469" i="2" s="1"/>
  <c r="M468" i="2" s="1"/>
  <c r="J470" i="2"/>
  <c r="K470" i="2" l="1"/>
  <c r="L470" i="2" s="1"/>
  <c r="M469" i="2" s="1"/>
  <c r="J471" i="2"/>
  <c r="K471" i="2" l="1"/>
  <c r="L471" i="2" s="1"/>
  <c r="M470" i="2" s="1"/>
  <c r="J472" i="2"/>
  <c r="K472" i="2" l="1"/>
  <c r="L472" i="2" s="1"/>
  <c r="M471" i="2" s="1"/>
  <c r="J473" i="2"/>
  <c r="K473" i="2" l="1"/>
  <c r="L473" i="2" s="1"/>
  <c r="M472" i="2" s="1"/>
  <c r="J474" i="2"/>
  <c r="K474" i="2" l="1"/>
  <c r="L474" i="2" s="1"/>
  <c r="M473" i="2" s="1"/>
  <c r="J475" i="2"/>
  <c r="K475" i="2" l="1"/>
  <c r="L475" i="2" s="1"/>
  <c r="M474" i="2" s="1"/>
  <c r="J476" i="2"/>
  <c r="K476" i="2" l="1"/>
  <c r="L476" i="2" s="1"/>
  <c r="M475" i="2" s="1"/>
  <c r="J477" i="2"/>
  <c r="K477" i="2" l="1"/>
  <c r="L477" i="2" s="1"/>
  <c r="M476" i="2" s="1"/>
  <c r="J478" i="2"/>
  <c r="J479" i="2" l="1"/>
  <c r="K478" i="2"/>
  <c r="L478" i="2" s="1"/>
  <c r="M477" i="2" s="1"/>
  <c r="K479" i="2" l="1"/>
  <c r="L479" i="2" s="1"/>
  <c r="M478" i="2" s="1"/>
  <c r="J480" i="2"/>
  <c r="K480" i="2" l="1"/>
  <c r="L480" i="2" s="1"/>
  <c r="M479" i="2" s="1"/>
  <c r="J481" i="2"/>
  <c r="K481" i="2" l="1"/>
  <c r="L481" i="2" s="1"/>
  <c r="M480" i="2" s="1"/>
  <c r="J482" i="2"/>
  <c r="K482" i="2" l="1"/>
  <c r="L482" i="2" s="1"/>
  <c r="M481" i="2" s="1"/>
  <c r="J483" i="2"/>
  <c r="K483" i="2" l="1"/>
  <c r="L483" i="2" s="1"/>
  <c r="J485" i="2"/>
  <c r="K485" i="2" l="1"/>
  <c r="L485" i="2" s="1"/>
  <c r="M483" i="2" s="1"/>
  <c r="J486" i="2"/>
  <c r="G29" i="2"/>
  <c r="M482" i="2"/>
  <c r="J487" i="2" l="1"/>
  <c r="K486" i="2"/>
  <c r="L486" i="2" s="1"/>
  <c r="M485" i="2" s="1"/>
  <c r="K487" i="2" l="1"/>
  <c r="L487" i="2" s="1"/>
  <c r="M486" i="2" s="1"/>
  <c r="J488" i="2"/>
  <c r="J489" i="2" l="1"/>
  <c r="K488" i="2"/>
  <c r="L488" i="2" s="1"/>
  <c r="M487" i="2" s="1"/>
  <c r="K489" i="2" l="1"/>
  <c r="L489" i="2" s="1"/>
  <c r="M488" i="2" s="1"/>
  <c r="J490" i="2"/>
  <c r="K490" i="2" l="1"/>
  <c r="L490" i="2" s="1"/>
  <c r="M489" i="2" s="1"/>
  <c r="J491" i="2"/>
  <c r="K491" i="2" l="1"/>
  <c r="L491" i="2" s="1"/>
  <c r="M490" i="2" s="1"/>
  <c r="J492" i="2"/>
  <c r="K492" i="2" l="1"/>
  <c r="L492" i="2" s="1"/>
  <c r="M491" i="2" s="1"/>
  <c r="J493" i="2"/>
  <c r="K493" i="2" l="1"/>
  <c r="L493" i="2" s="1"/>
  <c r="M492" i="2" s="1"/>
  <c r="J494" i="2"/>
  <c r="K494" i="2" l="1"/>
  <c r="L494" i="2" s="1"/>
  <c r="M493" i="2" s="1"/>
  <c r="J495" i="2"/>
  <c r="K495" i="2" l="1"/>
  <c r="L495" i="2" s="1"/>
  <c r="M494" i="2" s="1"/>
  <c r="J496" i="2"/>
  <c r="K496" i="2" l="1"/>
  <c r="L496" i="2" s="1"/>
  <c r="M495" i="2" s="1"/>
  <c r="J497" i="2"/>
  <c r="K497" i="2" l="1"/>
  <c r="L497" i="2" s="1"/>
  <c r="M496" i="2" s="1"/>
  <c r="J498" i="2"/>
  <c r="K498" i="2" l="1"/>
  <c r="L498" i="2" s="1"/>
  <c r="M497" i="2" s="1"/>
  <c r="J499" i="2"/>
  <c r="J500" i="2" l="1"/>
  <c r="K499" i="2"/>
  <c r="L499" i="2" s="1"/>
  <c r="M498" i="2" s="1"/>
  <c r="K500" i="2" l="1"/>
  <c r="L500" i="2" s="1"/>
  <c r="M499" i="2" s="1"/>
  <c r="J501" i="2"/>
  <c r="K501" i="2" l="1"/>
  <c r="L501" i="2" s="1"/>
  <c r="M500" i="2" s="1"/>
  <c r="J502" i="2"/>
  <c r="K502" i="2" l="1"/>
  <c r="L502" i="2" s="1"/>
  <c r="M501" i="2" s="1"/>
  <c r="J503" i="2"/>
  <c r="K503" i="2" l="1"/>
  <c r="L503" i="2" s="1"/>
  <c r="M502" i="2" s="1"/>
  <c r="J504" i="2"/>
  <c r="K504" i="2" l="1"/>
  <c r="L504" i="2" s="1"/>
  <c r="M503" i="2" s="1"/>
  <c r="J505" i="2"/>
  <c r="K505" i="2" l="1"/>
  <c r="L505" i="2" s="1"/>
  <c r="M504" i="2" s="1"/>
  <c r="J506" i="2"/>
  <c r="K506" i="2" l="1"/>
  <c r="L506" i="2" s="1"/>
  <c r="M505" i="2" s="1"/>
  <c r="J507" i="2"/>
  <c r="K507" i="2" l="1"/>
  <c r="L507" i="2" s="1"/>
  <c r="M506" i="2" s="1"/>
  <c r="J508" i="2"/>
  <c r="K508" i="2" l="1"/>
  <c r="L508" i="2" s="1"/>
  <c r="M507" i="2" s="1"/>
  <c r="J509" i="2"/>
  <c r="K509" i="2" l="1"/>
  <c r="L509" i="2" s="1"/>
  <c r="M508" i="2" s="1"/>
  <c r="J510" i="2"/>
  <c r="K510" i="2" l="1"/>
  <c r="L510" i="2" s="1"/>
  <c r="M509" i="2" s="1"/>
  <c r="J511" i="2"/>
  <c r="K511" i="2" l="1"/>
  <c r="L511" i="2" s="1"/>
  <c r="M510" i="2" s="1"/>
  <c r="J512" i="2"/>
  <c r="K512" i="2" l="1"/>
  <c r="L512" i="2" s="1"/>
  <c r="M511" i="2" s="1"/>
  <c r="J513" i="2"/>
  <c r="K513" i="2" l="1"/>
  <c r="L513" i="2" s="1"/>
  <c r="M512" i="2" s="1"/>
  <c r="J514" i="2"/>
  <c r="K514" i="2" l="1"/>
  <c r="L514" i="2" s="1"/>
  <c r="M513" i="2" s="1"/>
  <c r="J515" i="2"/>
  <c r="K515" i="2" l="1"/>
  <c r="L515" i="2" s="1"/>
  <c r="M514" i="2" s="1"/>
  <c r="J516" i="2"/>
  <c r="K516" i="2" l="1"/>
  <c r="L516" i="2" s="1"/>
  <c r="M515" i="2" s="1"/>
  <c r="J517" i="2"/>
  <c r="K517" i="2" l="1"/>
  <c r="L517" i="2" s="1"/>
  <c r="M516" i="2" s="1"/>
  <c r="J518" i="2"/>
  <c r="K518" i="2" l="1"/>
  <c r="L518" i="2" s="1"/>
  <c r="M517" i="2" s="1"/>
  <c r="J519" i="2"/>
  <c r="K519" i="2" l="1"/>
  <c r="L519" i="2" s="1"/>
  <c r="M518" i="2" s="1"/>
  <c r="J520" i="2"/>
  <c r="K520" i="2" l="1"/>
  <c r="L520" i="2" s="1"/>
  <c r="M519" i="2" s="1"/>
  <c r="J521" i="2"/>
  <c r="K521" i="2" l="1"/>
  <c r="L521" i="2" s="1"/>
  <c r="M520" i="2" s="1"/>
  <c r="J522" i="2"/>
  <c r="K522" i="2" l="1"/>
  <c r="L522" i="2" s="1"/>
  <c r="M521" i="2" s="1"/>
  <c r="J523" i="2"/>
  <c r="K523" i="2" l="1"/>
  <c r="L523" i="2" s="1"/>
  <c r="M522" i="2" s="1"/>
  <c r="J524" i="2"/>
  <c r="K524" i="2" l="1"/>
  <c r="L524" i="2" s="1"/>
  <c r="M523" i="2" s="1"/>
  <c r="J525" i="2"/>
  <c r="K525" i="2" l="1"/>
  <c r="L525" i="2" s="1"/>
  <c r="M524" i="2" s="1"/>
  <c r="J526" i="2"/>
  <c r="K526" i="2" l="1"/>
  <c r="L526" i="2" s="1"/>
  <c r="M525" i="2" s="1"/>
  <c r="J527" i="2"/>
  <c r="K527" i="2" l="1"/>
  <c r="L527" i="2" s="1"/>
  <c r="M526" i="2" s="1"/>
  <c r="J528" i="2"/>
  <c r="K528" i="2" l="1"/>
  <c r="L528" i="2" s="1"/>
  <c r="M527" i="2" s="1"/>
  <c r="J529" i="2"/>
  <c r="J530" i="2" l="1"/>
  <c r="K529" i="2"/>
  <c r="L529" i="2" s="1"/>
  <c r="M528" i="2" s="1"/>
  <c r="K530" i="2" l="1"/>
  <c r="L530" i="2" s="1"/>
  <c r="M529" i="2" s="1"/>
  <c r="J531" i="2"/>
  <c r="K531" i="2" l="1"/>
  <c r="L531" i="2" s="1"/>
  <c r="M530" i="2" s="1"/>
  <c r="J532" i="2"/>
  <c r="K532" i="2" l="1"/>
  <c r="L532" i="2" s="1"/>
  <c r="M531" i="2" s="1"/>
  <c r="J533" i="2"/>
  <c r="J534" i="2" l="1"/>
  <c r="K533" i="2"/>
  <c r="L533" i="2" s="1"/>
  <c r="M532" i="2" s="1"/>
  <c r="K534" i="2" l="1"/>
  <c r="L534" i="2" s="1"/>
  <c r="M533" i="2" s="1"/>
  <c r="J535" i="2"/>
  <c r="K535" i="2" l="1"/>
  <c r="L535" i="2" s="1"/>
  <c r="M534" i="2" s="1"/>
  <c r="J536" i="2"/>
  <c r="K536" i="2" l="1"/>
  <c r="L536" i="2" s="1"/>
  <c r="M535" i="2" s="1"/>
  <c r="J537" i="2"/>
  <c r="K537" i="2" l="1"/>
  <c r="L537" i="2" s="1"/>
  <c r="M536" i="2" s="1"/>
  <c r="J538" i="2"/>
  <c r="K538" i="2" l="1"/>
  <c r="L538" i="2" s="1"/>
  <c r="M537" i="2" s="1"/>
  <c r="J539" i="2"/>
  <c r="K539" i="2" l="1"/>
  <c r="L539" i="2" s="1"/>
  <c r="M538" i="2" s="1"/>
  <c r="J540" i="2"/>
  <c r="K540" i="2" l="1"/>
  <c r="L540" i="2" s="1"/>
  <c r="M539" i="2" s="1"/>
  <c r="J541" i="2"/>
  <c r="J542" i="2" l="1"/>
  <c r="K541" i="2"/>
  <c r="L541" i="2" s="1"/>
  <c r="M540" i="2" s="1"/>
  <c r="K542" i="2" l="1"/>
  <c r="L542" i="2" s="1"/>
  <c r="M541" i="2" s="1"/>
  <c r="J543" i="2"/>
  <c r="K543" i="2" l="1"/>
  <c r="L543" i="2" s="1"/>
  <c r="M542" i="2" s="1"/>
  <c r="J544" i="2"/>
  <c r="K544" i="2" l="1"/>
  <c r="L544" i="2" s="1"/>
  <c r="M543" i="2" s="1"/>
  <c r="J545" i="2"/>
  <c r="K545" i="2" l="1"/>
  <c r="L545" i="2" s="1"/>
  <c r="M544" i="2" s="1"/>
  <c r="J546" i="2"/>
  <c r="K546" i="2" l="1"/>
  <c r="L546" i="2" s="1"/>
  <c r="M545" i="2" s="1"/>
  <c r="J547" i="2"/>
  <c r="K547" i="2" l="1"/>
  <c r="L547" i="2" s="1"/>
  <c r="M546" i="2" s="1"/>
  <c r="J548" i="2"/>
  <c r="K548" i="2" l="1"/>
  <c r="L548" i="2" s="1"/>
  <c r="M547" i="2" s="1"/>
  <c r="J549" i="2"/>
  <c r="K549" i="2" l="1"/>
  <c r="L549" i="2" s="1"/>
  <c r="M548" i="2" s="1"/>
  <c r="J550" i="2"/>
  <c r="K550" i="2" l="1"/>
  <c r="L550" i="2" s="1"/>
  <c r="M549" i="2" s="1"/>
  <c r="J551" i="2"/>
  <c r="K551" i="2" l="1"/>
  <c r="L551" i="2" s="1"/>
  <c r="M550" i="2" s="1"/>
  <c r="J552" i="2"/>
  <c r="K552" i="2" l="1"/>
  <c r="L552" i="2" s="1"/>
  <c r="M551" i="2" s="1"/>
  <c r="J553" i="2"/>
  <c r="K553" i="2" l="1"/>
  <c r="L553" i="2" s="1"/>
  <c r="M552" i="2" s="1"/>
  <c r="J554" i="2"/>
  <c r="K554" i="2" l="1"/>
  <c r="L554" i="2" s="1"/>
  <c r="M553" i="2" s="1"/>
  <c r="J555" i="2"/>
  <c r="K555" i="2" l="1"/>
  <c r="L555" i="2" s="1"/>
  <c r="M554" i="2" s="1"/>
  <c r="J556" i="2"/>
  <c r="K556" i="2" l="1"/>
  <c r="L556" i="2" s="1"/>
  <c r="M555" i="2" s="1"/>
  <c r="J557" i="2"/>
  <c r="J558" i="2" l="1"/>
  <c r="K557" i="2"/>
  <c r="L557" i="2" s="1"/>
  <c r="M556" i="2" s="1"/>
  <c r="K558" i="2" l="1"/>
  <c r="L558" i="2" s="1"/>
  <c r="M557" i="2" s="1"/>
  <c r="J559" i="2"/>
  <c r="K559" i="2" l="1"/>
  <c r="L559" i="2" s="1"/>
  <c r="M558" i="2" s="1"/>
  <c r="J560" i="2"/>
  <c r="K560" i="2" l="1"/>
  <c r="L560" i="2" s="1"/>
  <c r="M559" i="2" s="1"/>
  <c r="J561" i="2"/>
  <c r="K561" i="2" l="1"/>
  <c r="L561" i="2" s="1"/>
  <c r="M560" i="2" s="1"/>
  <c r="J562" i="2"/>
  <c r="K562" i="2" l="1"/>
  <c r="L562" i="2" s="1"/>
  <c r="M561" i="2" s="1"/>
  <c r="J563" i="2"/>
  <c r="K563" i="2" l="1"/>
  <c r="L563" i="2" s="1"/>
  <c r="M562" i="2" s="1"/>
  <c r="J564" i="2"/>
  <c r="J565" i="2" l="1"/>
  <c r="K564" i="2"/>
  <c r="L564" i="2" s="1"/>
  <c r="M563" i="2" s="1"/>
  <c r="K565" i="2" l="1"/>
  <c r="L565" i="2" s="1"/>
  <c r="M564" i="2" s="1"/>
  <c r="J566" i="2"/>
  <c r="K566" i="2" l="1"/>
  <c r="L566" i="2" s="1"/>
  <c r="M565" i="2" s="1"/>
  <c r="J567" i="2"/>
  <c r="K567" i="2" l="1"/>
  <c r="L567" i="2" s="1"/>
  <c r="M566" i="2" s="1"/>
  <c r="J568" i="2"/>
  <c r="K568" i="2" l="1"/>
  <c r="L568" i="2" s="1"/>
  <c r="M567" i="2" s="1"/>
  <c r="J569" i="2"/>
  <c r="K569" i="2" l="1"/>
  <c r="L569" i="2" s="1"/>
  <c r="M568" i="2" s="1"/>
  <c r="J570" i="2"/>
  <c r="K570" i="2" l="1"/>
  <c r="L570" i="2" s="1"/>
  <c r="M569" i="2" s="1"/>
  <c r="J571" i="2"/>
  <c r="K571" i="2" l="1"/>
  <c r="L571" i="2" s="1"/>
  <c r="M570" i="2" s="1"/>
  <c r="J572" i="2"/>
  <c r="K572" i="2" s="1"/>
  <c r="L572" i="2" s="1"/>
  <c r="M571" i="2" s="1"/>
  <c r="N36" i="1" l="1"/>
  <c r="N24" i="1" l="1"/>
  <c r="N65" i="1" l="1"/>
  <c r="N67" i="1" s="1"/>
  <c r="O24" i="1"/>
</calcChain>
</file>

<file path=xl/sharedStrings.xml><?xml version="1.0" encoding="utf-8"?>
<sst xmlns="http://schemas.openxmlformats.org/spreadsheetml/2006/main" count="662" uniqueCount="282">
  <si>
    <t>Chetco silty clay loam</t>
  </si>
  <si>
    <t>Soil name</t>
  </si>
  <si>
    <t>Vegetated Roof</t>
  </si>
  <si>
    <t>Practice Footprint (sq. ft.)</t>
  </si>
  <si>
    <t>Adjustment Factor</t>
  </si>
  <si>
    <t>Impervious Area Replaced (sq. ft.)</t>
  </si>
  <si>
    <t>Tree Planting</t>
  </si>
  <si>
    <t>Small Canopy</t>
  </si>
  <si>
    <t>Medium Canopy</t>
  </si>
  <si>
    <t>Large Canopy</t>
  </si>
  <si>
    <t>Evergreen Trees</t>
  </si>
  <si>
    <t>Deciduous Trees</t>
  </si>
  <si>
    <t>Design storm depth (in.):</t>
  </si>
  <si>
    <t>Drainage area (sq. ft.):</t>
  </si>
  <si>
    <t>Storage rock area (sq. ft.):</t>
  </si>
  <si>
    <t>Runoff coefficient:</t>
  </si>
  <si>
    <t>Soil infiltration rate (in./hr):</t>
  </si>
  <si>
    <t>Depth of storage rock (in.):</t>
  </si>
  <si>
    <t xml:space="preserve">  Equivalent to base rock depth. Per Portland manual, minimum depth of 6 inches.</t>
  </si>
  <si>
    <t>Void ratio of storage rock:</t>
  </si>
  <si>
    <t xml:space="preserve">  Default is 40% (typical for uniformly graded rock).</t>
  </si>
  <si>
    <t>Outflow elevation above storage rock (in.):</t>
  </si>
  <si>
    <t xml:space="preserve">  Default: depth of storage rock (maximum value possible).</t>
  </si>
  <si>
    <t>Max. ponding depth in storage rock (in.):</t>
  </si>
  <si>
    <t xml:space="preserve">  Cannot exceed outflow elevation.</t>
  </si>
  <si>
    <t>Water remaining in trench after 30 hours (in.):</t>
  </si>
  <si>
    <t>Is storage trench empty in 30 hours?</t>
  </si>
  <si>
    <t xml:space="preserve">  Must be TRUE if jurisdiction requires facility to be empty in 30 hours.</t>
  </si>
  <si>
    <t>Is storage trench empty in 72 hours?</t>
  </si>
  <si>
    <t xml:space="preserve">  This should always be TRUE.</t>
  </si>
  <si>
    <t>SIZING FACTOR:</t>
  </si>
  <si>
    <t xml:space="preserve">  Ratio of BMP footprint to drainage area.</t>
  </si>
  <si>
    <t>SBUH HYDROGRAPH</t>
  </si>
  <si>
    <t>Assumes a conservative time of concentration of zero.</t>
  </si>
  <si>
    <t>(1)</t>
  </si>
  <si>
    <t>(2)</t>
  </si>
  <si>
    <t>(3)</t>
  </si>
  <si>
    <t>(4)</t>
  </si>
  <si>
    <t>(5)</t>
  </si>
  <si>
    <t>(6)</t>
  </si>
  <si>
    <t>(7)</t>
  </si>
  <si>
    <t>(8)</t>
  </si>
  <si>
    <t>(9)</t>
  </si>
  <si>
    <t>(10)</t>
  </si>
  <si>
    <t>(11)</t>
  </si>
  <si>
    <t>(12)</t>
  </si>
  <si>
    <t>(13)</t>
  </si>
  <si>
    <t>Time</t>
  </si>
  <si>
    <t>SBUH Rainfall Depth</t>
  </si>
  <si>
    <t>Rainfall Intensity</t>
  </si>
  <si>
    <t>Inflow Rate</t>
  </si>
  <si>
    <t>Inflow Volume</t>
  </si>
  <si>
    <t>Runoff Depth</t>
  </si>
  <si>
    <t>Facility Infiltration Rate</t>
  </si>
  <si>
    <t>Inflow Rate - Facility Infiltration Rate</t>
  </si>
  <si>
    <t>Inflow Volume - Infiltration Volume</t>
  </si>
  <si>
    <t>Cumulative Inflow Volume to be Stored</t>
  </si>
  <si>
    <t>Storage Rock Ponding without Control Structure</t>
  </si>
  <si>
    <t>Storage Rock Ponding</t>
  </si>
  <si>
    <t>Outflow Rate  exceeding Control Structure</t>
  </si>
  <si>
    <t>(min)</t>
  </si>
  <si>
    <t>(in)</t>
  </si>
  <si>
    <t>(in/hr)</t>
  </si>
  <si>
    <t>(cfs)</t>
  </si>
  <si>
    <t>(cf)</t>
  </si>
  <si>
    <t>END OF STORM OCCURS IN 24 HOURS BUT THE INFILTRATION MAY CONTINUE</t>
  </si>
  <si>
    <t>IF THE FACILITY MUST INFILTRATE THE ENTIRE STORM IN 30 HOURS TO BE READY FOR THE NEXT ONE, STOP HERE (1800 MINUTES = 30 HOURS)</t>
  </si>
  <si>
    <t>72 HOURS/3 DAYS</t>
  </si>
  <si>
    <t>PERVIOUS PAVEMENT</t>
  </si>
  <si>
    <t>Sizing Factor</t>
  </si>
  <si>
    <t>BMP Surface Area (sq. ft.)</t>
  </si>
  <si>
    <t>Impervious Area Managed (sq. ft.)</t>
  </si>
  <si>
    <t>Depth of storage rock ≥ outflow elevation?</t>
  </si>
  <si>
    <t xml:space="preserve">  Must be ≤ 0 if jurisdiction requires facility to be empty in 30 hours.</t>
  </si>
  <si>
    <t xml:space="preserve">  Read from 'interface'.</t>
  </si>
  <si>
    <t>Clatsop mucky peat</t>
  </si>
  <si>
    <t>Gardiner sandy loam</t>
  </si>
  <si>
    <t>Gauldy variant loam</t>
  </si>
  <si>
    <t>Heceta fine sand</t>
  </si>
  <si>
    <t>Kirkendall silt loam</t>
  </si>
  <si>
    <t>Langlois peaty silty clay loam</t>
  </si>
  <si>
    <t>Langlois silty clay loam</t>
  </si>
  <si>
    <t>Nehalem silt loam</t>
  </si>
  <si>
    <t>Nestucca silt loam</t>
  </si>
  <si>
    <t>Quosatana silt loam</t>
  </si>
  <si>
    <t>Willanch fine sandy loam</t>
  </si>
  <si>
    <t>Zyzzug silt loam</t>
  </si>
  <si>
    <t>Infiltration Stormwater Planter</t>
  </si>
  <si>
    <t>Soakage Trench</t>
  </si>
  <si>
    <t>Lined Stormwater Planter</t>
  </si>
  <si>
    <t>Water Quality Conveyance Swale</t>
  </si>
  <si>
    <t>INFILTRATION STORMWATER PLANTER</t>
  </si>
  <si>
    <t>Depth of rock below planter (in.):</t>
  </si>
  <si>
    <t xml:space="preserve">  Default is zero (no rock trench).</t>
  </si>
  <si>
    <t xml:space="preserve">   Note: vegetated stormwater facilities with rock trenches must be hydrologically modeled by a qualified licensed engineer.</t>
  </si>
  <si>
    <t>Void ratio of rock trench:</t>
  </si>
  <si>
    <t>Desired ponding depth (in.):</t>
  </si>
  <si>
    <t xml:space="preserve">  Per Portland manual, may vary from 6 to 9 inches measured from the inlet elevation.</t>
  </si>
  <si>
    <t>Stormwater planter area (sq. ft.):</t>
  </si>
  <si>
    <t>Maximum ponding depth in planter (in.):</t>
  </si>
  <si>
    <t>Depth of water in rock trench after 30 hours (in.):</t>
  </si>
  <si>
    <t xml:space="preserve">   Note: if jurisdiction doesn't have 30-hour criterion, ignore this calculation and base BMP sizing on ponding depth only.</t>
  </si>
  <si>
    <t>Depth of water in planter after 30 hours (in.):</t>
  </si>
  <si>
    <t>Stormwater planter area is large enough?</t>
  </si>
  <si>
    <t>Storage capacity of rock trench (cu. ft.):</t>
  </si>
  <si>
    <t>Rainfall Depth</t>
  </si>
  <si>
    <t>Rock Trench Ponding (if incl in design)</t>
  </si>
  <si>
    <t>SW Planter Ponding Depth</t>
  </si>
  <si>
    <t>END OF STORM OCCURS IN 24 HOURS BUT THE INFILTRATION MAY CONTINUE FOR ANOTHER 6 HOURS…</t>
  </si>
  <si>
    <t>THE FACILITY MUST HAVE INFILTRATED THE ENTIRE STORM IN 30 HOURS TO BE READY FOR THE NEXT ONE</t>
  </si>
  <si>
    <t xml:space="preserve">  Must be ≤ 0 if jurisdiction requires facility to be empty in 30 hours (otherwise ignore).</t>
  </si>
  <si>
    <r>
      <t xml:space="preserve">  </t>
    </r>
    <r>
      <rPr>
        <u/>
        <sz val="9"/>
        <color theme="1"/>
        <rFont val="Tahoma"/>
        <family val="2"/>
      </rPr>
      <t>Adjust until max. ponding depth is just less than desired ponding depth.</t>
    </r>
  </si>
  <si>
    <r>
      <t xml:space="preserve">  Iterative. Equivalent to porous pavement area. </t>
    </r>
    <r>
      <rPr>
        <u/>
        <sz val="9"/>
        <color theme="1"/>
        <rFont val="Tahoma"/>
        <family val="2"/>
      </rPr>
      <t>Adjust until max. ponding depth is just less than depth of storage rock.</t>
    </r>
  </si>
  <si>
    <t>Beaches</t>
  </si>
  <si>
    <t>Lined Rain Garden/LID Swale</t>
  </si>
  <si>
    <t>SOAKAGE TRENCH</t>
  </si>
  <si>
    <t>Depth of storage rock (max ponding depth, in.):</t>
  </si>
  <si>
    <t xml:space="preserve">  Per Portland manual, minimum is 12 inches. </t>
  </si>
  <si>
    <t>Soakage trench area (sq. ft.):</t>
  </si>
  <si>
    <t>Depth of water in storage trench after 30 hours (in.):</t>
  </si>
  <si>
    <t>Is the soakage trench adequately sized?</t>
  </si>
  <si>
    <t>LINED STORMWATER PLANTER</t>
  </si>
  <si>
    <t>Infiltration rate of imported soil (in./hr):</t>
  </si>
  <si>
    <t>Estimated Design Infiltration Rate (inches/hour)</t>
  </si>
  <si>
    <r>
      <t xml:space="preserve">  Interpolate, or conservatively, use infiltration rate for D</t>
    </r>
    <r>
      <rPr>
        <vertAlign val="subscript"/>
        <sz val="9"/>
        <color theme="1"/>
        <rFont val="Tahoma"/>
        <family val="2"/>
      </rPr>
      <t>10</t>
    </r>
    <r>
      <rPr>
        <sz val="9"/>
        <color theme="1"/>
        <rFont val="Tahoma"/>
        <family val="2"/>
      </rPr>
      <t xml:space="preserve"> just below actual D</t>
    </r>
    <r>
      <rPr>
        <vertAlign val="subscript"/>
        <sz val="9"/>
        <color theme="1"/>
        <rFont val="Tahoma"/>
        <family val="2"/>
      </rPr>
      <t>10</t>
    </r>
    <r>
      <rPr>
        <sz val="9"/>
        <color theme="1"/>
        <rFont val="Tahoma"/>
        <family val="2"/>
      </rPr>
      <t>.</t>
    </r>
  </si>
  <si>
    <r>
      <t>D</t>
    </r>
    <r>
      <rPr>
        <b/>
        <vertAlign val="subscript"/>
        <sz val="9"/>
        <rFont val="Tahoma"/>
        <family val="2"/>
      </rPr>
      <t>10</t>
    </r>
    <r>
      <rPr>
        <b/>
        <sz val="9"/>
        <rFont val="Tahoma"/>
        <family val="2"/>
      </rPr>
      <t xml:space="preserve"> Size (mm)</t>
    </r>
  </si>
  <si>
    <t>Infiltration rate of imported soil (in/hr):</t>
  </si>
  <si>
    <t>LINED RAIN GARDEN &amp; LID SWALE</t>
  </si>
  <si>
    <t>Depth of rock below rain garden/swale (in.):</t>
  </si>
  <si>
    <t>Rain garden/LID swale area (sq. ft.):</t>
  </si>
  <si>
    <t>Maximum ponding depth in rain garden/swale (in.):</t>
  </si>
  <si>
    <t>Depth of water in garden/swale after 30 hours (in.):</t>
  </si>
  <si>
    <t>Rain garden/LID swale is large enough?</t>
  </si>
  <si>
    <t xml:space="preserve">  Per Portland manual, maximum ponding depth is 9 inches.</t>
  </si>
  <si>
    <t>WATER QUALITY CONVEYANCE SWALE</t>
  </si>
  <si>
    <t>Manning's Equation for a Trapezoidal Channel</t>
  </si>
  <si>
    <t>Peak runoff rate (cfs):</t>
  </si>
  <si>
    <t xml:space="preserve">  </t>
  </si>
  <si>
    <t>where:</t>
  </si>
  <si>
    <t>Trapezoidal channel dimensions:</t>
  </si>
  <si>
    <t>P = wetted perimeter (ft)</t>
  </si>
  <si>
    <t>b = channel bottom width (ft)</t>
  </si>
  <si>
    <t>Longitudinal channel slope (ft/ft):</t>
  </si>
  <si>
    <t xml:space="preserve">  Minimum slope 0.5%, maximum slope 6%.</t>
  </si>
  <si>
    <t>z = channel side slope</t>
  </si>
  <si>
    <t>y = flow depth (ft)</t>
  </si>
  <si>
    <t>Channel side slope (H:V):</t>
  </si>
  <si>
    <t>:1</t>
  </si>
  <si>
    <t>Channel bottom width (ft.):</t>
  </si>
  <si>
    <t xml:space="preserve">  Per WOLID template, bottom width generally 1 to 8 feet wide.</t>
  </si>
  <si>
    <t>Assumed Manning's n value:</t>
  </si>
  <si>
    <t xml:space="preserve">  Per Eugene manual, use 0.25 for grassy swales and 0.35 for vegetated swales.</t>
  </si>
  <si>
    <t>Depth of flow (ft.):</t>
  </si>
  <si>
    <t>Cross-sectional flow area (sq. ft.):</t>
  </si>
  <si>
    <t>Wetted perimeter (ft.):</t>
  </si>
  <si>
    <t>Q = flow rate (cfs)</t>
  </si>
  <si>
    <t>V = velocity (ft/s)</t>
  </si>
  <si>
    <t>Hydraulic radius (ft.):</t>
  </si>
  <si>
    <t>Flow Target (cfs):</t>
  </si>
  <si>
    <t>S = channel slope (ft/ft)</t>
  </si>
  <si>
    <t>Manning's Equation adequately solved?</t>
  </si>
  <si>
    <t>Flow velocity (ft./s):</t>
  </si>
  <si>
    <t xml:space="preserve">  Flows should not exceed 2 ft/s during 25-yr storm.</t>
  </si>
  <si>
    <t>Required hydraulic residence time (min.):</t>
  </si>
  <si>
    <t xml:space="preserve">  Residence time should be 9 minutes.</t>
  </si>
  <si>
    <t>Required swale length (ft.):</t>
  </si>
  <si>
    <t>Required swale area (sq. ft.):</t>
  </si>
  <si>
    <r>
      <t>A = flow area (ft</t>
    </r>
    <r>
      <rPr>
        <vertAlign val="superscript"/>
        <sz val="9"/>
        <color theme="1"/>
        <rFont val="Tahoma"/>
        <family val="2"/>
      </rPr>
      <t>2</t>
    </r>
    <r>
      <rPr>
        <sz val="9"/>
        <color theme="1"/>
        <rFont val="Tahoma"/>
        <family val="2"/>
      </rPr>
      <t>)</t>
    </r>
  </si>
  <si>
    <r>
      <t>then hydraulic radius (R</t>
    </r>
    <r>
      <rPr>
        <vertAlign val="subscript"/>
        <sz val="9"/>
        <color theme="1"/>
        <rFont val="Tahoma"/>
        <family val="2"/>
      </rPr>
      <t>h</t>
    </r>
    <r>
      <rPr>
        <sz val="9"/>
        <color theme="1"/>
        <rFont val="Tahoma"/>
        <family val="2"/>
      </rPr>
      <t>, ft) = A/P</t>
    </r>
  </si>
  <si>
    <r>
      <t>R</t>
    </r>
    <r>
      <rPr>
        <vertAlign val="subscript"/>
        <sz val="9"/>
        <color theme="1"/>
        <rFont val="Tahoma"/>
        <family val="2"/>
      </rPr>
      <t>h</t>
    </r>
    <r>
      <rPr>
        <sz val="9"/>
        <color theme="1"/>
        <rFont val="Tahoma"/>
        <family val="2"/>
      </rPr>
      <t xml:space="preserve"> = hydraulic radius (ft)</t>
    </r>
  </si>
  <si>
    <r>
      <t xml:space="preserve">  Iterative; adjust until "Flow Target" matches peak runoff rate (cfs) (within </t>
    </r>
    <r>
      <rPr>
        <sz val="9"/>
        <color theme="1"/>
        <rFont val="Calibri"/>
        <family val="2"/>
      </rPr>
      <t>±</t>
    </r>
    <r>
      <rPr>
        <sz val="9"/>
        <color theme="1"/>
        <rFont val="Tahoma"/>
        <family val="2"/>
      </rPr>
      <t>5% or 0.001 cfs whichever is higher).</t>
    </r>
  </si>
  <si>
    <t xml:space="preserve">  Accepted when "Flow Target" is within ±5% or 0.001 cfs of Peak runoff rate (whichever is higher) and flow veocity is less than 2ft/s.</t>
  </si>
  <si>
    <t>Pervious Pavement (Rainfall)</t>
  </si>
  <si>
    <t>Pervious Pavement (Runoff)</t>
  </si>
  <si>
    <t>Total Impervious Area Replaced or Managed (sq. ft.)</t>
  </si>
  <si>
    <t>All Impervious Area Managed?</t>
  </si>
  <si>
    <t>Community</t>
  </si>
  <si>
    <t>Soil Name</t>
  </si>
  <si>
    <t>Infiltration Rate (in/hr)</t>
  </si>
  <si>
    <t>STEP 1: Select community and design storm</t>
  </si>
  <si>
    <t>STEP 2: Select soil and infiltration rate or provide in-situ measured infiltration rate</t>
  </si>
  <si>
    <t>STEP 3: Enter total impervious area to be managed or replaced</t>
  </si>
  <si>
    <t>Impervious area (sq. ft.)</t>
  </si>
  <si>
    <r>
      <t>D</t>
    </r>
    <r>
      <rPr>
        <i/>
        <vertAlign val="subscript"/>
        <sz val="10"/>
        <rFont val="Tahoma"/>
        <family val="2"/>
      </rPr>
      <t xml:space="preserve">10 </t>
    </r>
    <r>
      <rPr>
        <i/>
        <sz val="10"/>
        <rFont val="Tahoma"/>
        <family val="2"/>
      </rPr>
      <t>of imported soil (mm)</t>
    </r>
  </si>
  <si>
    <t>Infiltration Rate (Method)</t>
  </si>
  <si>
    <t>Design Storm Type</t>
  </si>
  <si>
    <t>Design Storm Depth (in)</t>
  </si>
  <si>
    <r>
      <t xml:space="preserve">  D10 Read from 'interface'.Select infiltration rate based on D</t>
    </r>
    <r>
      <rPr>
        <vertAlign val="subscript"/>
        <sz val="9"/>
        <rFont val="Tahoma"/>
        <family val="2"/>
      </rPr>
      <t>10</t>
    </r>
    <r>
      <rPr>
        <sz val="9"/>
        <rFont val="Tahoma"/>
        <family val="2"/>
      </rPr>
      <t xml:space="preserve"> from ASTM D422 Soil Gradation Test.</t>
    </r>
  </si>
  <si>
    <r>
      <t xml:space="preserve">   Read from 'interface'. </t>
    </r>
    <r>
      <rPr>
        <b/>
        <sz val="9"/>
        <rFont val="Tahoma"/>
        <family val="2"/>
      </rPr>
      <t xml:space="preserve">Must be at least 0.5 inches/hour! </t>
    </r>
  </si>
  <si>
    <t>Infiltration based on Ksat (in/hr)</t>
  </si>
  <si>
    <t>Infiltration rate based on soil texture(in/hr)</t>
  </si>
  <si>
    <t>HSG</t>
  </si>
  <si>
    <t>Slope (%)</t>
  </si>
  <si>
    <t>Soil Texture</t>
  </si>
  <si>
    <t>Soil Texture, Type</t>
  </si>
  <si>
    <t>0-4%</t>
  </si>
  <si>
    <t>5-8%</t>
  </si>
  <si>
    <t>8-12%</t>
  </si>
  <si>
    <t>12-16%</t>
  </si>
  <si>
    <t>Over 16%</t>
  </si>
  <si>
    <t>slope</t>
  </si>
  <si>
    <t>intercept</t>
  </si>
  <si>
    <t>D</t>
  </si>
  <si>
    <t>silty clay</t>
  </si>
  <si>
    <t>coarse sand</t>
  </si>
  <si>
    <t>silt loam</t>
  </si>
  <si>
    <t>medium sand</t>
  </si>
  <si>
    <t>fine sand</t>
  </si>
  <si>
    <t>silty clay loam</t>
  </si>
  <si>
    <t>loamy sand</t>
  </si>
  <si>
    <t>C/D</t>
  </si>
  <si>
    <t>sandy loam</t>
  </si>
  <si>
    <t>fine sandy loam</t>
  </si>
  <si>
    <t>C</t>
  </si>
  <si>
    <t>very fine sandy loam</t>
  </si>
  <si>
    <t>loam</t>
  </si>
  <si>
    <t>silt</t>
  </si>
  <si>
    <t>sandy clay</t>
  </si>
  <si>
    <t>clay loam</t>
  </si>
  <si>
    <t>clay</t>
  </si>
  <si>
    <t>B</t>
  </si>
  <si>
    <t>B/D</t>
  </si>
  <si>
    <t>mucky peat</t>
  </si>
  <si>
    <t>A/D</t>
  </si>
  <si>
    <t>A</t>
  </si>
  <si>
    <t>Assumptions:</t>
  </si>
  <si>
    <t>n/a</t>
  </si>
  <si>
    <t>* Ksat of 0.5 in/hr was assumed if not reported</t>
  </si>
  <si>
    <t>* Slope of 5% was assumed if not reported</t>
  </si>
  <si>
    <r>
      <rPr>
        <b/>
        <u/>
        <sz val="9"/>
        <rFont val="Tahoma"/>
        <family val="2"/>
      </rPr>
      <t>source:</t>
    </r>
    <r>
      <rPr>
        <sz val="9"/>
        <color rgb="FF0000FF"/>
        <rFont val="Tahoma"/>
        <family val="2"/>
      </rPr>
      <t xml:space="preserve"> http://qcode.us/codes/sacramentocounty/view.php?topic=14-14_10-14_10_110</t>
    </r>
  </si>
  <si>
    <t>Pyburn silty clay‚ 0 to 8 percent slopes</t>
  </si>
  <si>
    <t>Chismore silt loam‚ 3 to 7 percent slopes</t>
  </si>
  <si>
    <t>Chismore silt loam‚ 7 to 12 percent slopes</t>
  </si>
  <si>
    <t>Etelka silt loam‚ 30 to 50 percent slopes</t>
  </si>
  <si>
    <t>Etelka-Remote complex‚ 50 to 70 percent slopes</t>
  </si>
  <si>
    <t>Etelka-Whobrey silt loams‚ 7 to 30 percent slopes</t>
  </si>
  <si>
    <t>Etelka-Whobrey-Remote complex‚ 30 to 60 percent slopes</t>
  </si>
  <si>
    <t>Blachly silty clay loam‚ 0 to 30 percent slopes</t>
  </si>
  <si>
    <t>Blachly silty clay loam‚ 30 to 50 percent slopes</t>
  </si>
  <si>
    <t>McCurdy silt loam‚ 3 to 15 percent slopes</t>
  </si>
  <si>
    <t>McCurdy silt loam‚ 15 to 30 percent slopes</t>
  </si>
  <si>
    <t>Dement silt loam‚ 2 to 12 percent slopes</t>
  </si>
  <si>
    <t>Dement silt loam‚ 30 to 50 percent slopes</t>
  </si>
  <si>
    <t>Eilertsen silt loam‚ 0 to 7 percent slopes</t>
  </si>
  <si>
    <t>Remote-Digger-Preacher complex‚ 12 to 30 percent slopes</t>
  </si>
  <si>
    <t>Remote-Digger-Preacher complex‚ 30 to 50 percent slopes</t>
  </si>
  <si>
    <t>Rinearson silt loam‚ 30 to 50 percent slopes</t>
  </si>
  <si>
    <t>Salander silt loam‚ 2 to 30 percent slopes</t>
  </si>
  <si>
    <t>Salander silt loam‚ 30 to 50 percent slopes</t>
  </si>
  <si>
    <t>Templeton silt loam‚ 7 to 30 percent slopes</t>
  </si>
  <si>
    <t>Templeton silt loam‚ 30 to 50 percent slopes</t>
  </si>
  <si>
    <t>Wintley silt loam‚ 0 to 8 percent slopes</t>
  </si>
  <si>
    <t>Wintley silt loam‚ 8 to 15 percent slopes</t>
  </si>
  <si>
    <t>Wintley silt loam‚ 15 to 30 percent slopes</t>
  </si>
  <si>
    <t>Honeygrove silty clay loam‚ 3 to 30 percent slopes</t>
  </si>
  <si>
    <t>Honeygrove silty clay loam‚ 30 to 50 percent slopes</t>
  </si>
  <si>
    <t>Blacklock fine sandy loam‚ 0 to 3 percent slopes</t>
  </si>
  <si>
    <t>Blacklock fine sandy loam‚ 3 to 7 percent slopes</t>
  </si>
  <si>
    <t>Bullards sandy loam‚ 0 to 7 percent slopes</t>
  </si>
  <si>
    <t>Bullards sandy loam‚ 7 to 12 percent slopes</t>
  </si>
  <si>
    <t>Bullards sandy loam‚ 12 to 30 percent slopes</t>
  </si>
  <si>
    <t>Bullards sandy loam‚ 30 to 50 percent slopes</t>
  </si>
  <si>
    <t>Preacher-Blachly-Digger association‚ 30 to 60 percent slopes</t>
  </si>
  <si>
    <t>Preacher-Bohannon loams‚ 60 to 90 percent slopes</t>
  </si>
  <si>
    <t>Digger-Preacher-Umpcoos association‚ 50 to 80 percent slopes</t>
  </si>
  <si>
    <t>Digger-Umpcoos-Rock outcrop association‚ 50 to 90 percent slopes</t>
  </si>
  <si>
    <t>Meda loam‚ 3 to 15 percent slopes</t>
  </si>
  <si>
    <t>Heceta-Waldport fine sands‚ 0 to 7 percent slopes</t>
  </si>
  <si>
    <t>Waldport fine sand‚ 0 to 30 percent slopes</t>
  </si>
  <si>
    <t>Waldport-Dune land complex‚ 12 to 30 percent slopes</t>
  </si>
  <si>
    <t>Waldport-Heceta fine sands‚ 0 to 30 percent slopes</t>
  </si>
  <si>
    <t>Udorthents‚ level</t>
  </si>
  <si>
    <t>Coquille</t>
  </si>
  <si>
    <t>#</t>
  </si>
  <si>
    <t>diameter (ft)</t>
  </si>
  <si>
    <t>STEP 4: LID practices</t>
  </si>
  <si>
    <t>WARNING! Designer is responsible for evaluating if design qualifies as an underground injection control (UIC).</t>
  </si>
  <si>
    <t>Impervious Area Replacement</t>
  </si>
  <si>
    <t>Impervious Area Management</t>
  </si>
  <si>
    <t>* Infiltration rate based on texture was assumed as 0.5 in/hr if soil texture was not reported</t>
  </si>
  <si>
    <t xml:space="preserve">  For guidance, see Runoff Coefficient worksheet in the WOLID Tool.</t>
  </si>
  <si>
    <t>NOTE: Soil name is not required for user-defined infiltration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</si>
</sst>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00000"/>
    <numFmt numFmtId="166" formatCode="0.0000"/>
    <numFmt numFmtId="167" formatCode="0.00000"/>
    <numFmt numFmtId="168" formatCode="0.0"/>
    <numFmt numFmtId="169" formatCode="0.000"/>
    <numFmt numFmtId="170" formatCode="#,##0.000"/>
    <numFmt numFmtId="171" formatCode="###0.000;###0.000"/>
  </numFmts>
  <fonts count="54" x14ac:knownFonts="1">
    <font>
      <sz val="11"/>
      <color theme="1"/>
      <name val="Calibri"/>
      <family val="2"/>
      <scheme val="minor"/>
    </font>
    <font>
      <sz val="11"/>
      <color rgb="FF3F3F76"/>
      <name val="Calibri"/>
      <family val="2"/>
      <scheme val="minor"/>
    </font>
    <font>
      <i/>
      <sz val="10"/>
      <color rgb="FF3F3F76"/>
      <name val="Tahoma"/>
      <family val="2"/>
    </font>
    <font>
      <sz val="10"/>
      <color rgb="FF000000"/>
      <name val="Times New Roman"/>
      <family val="1"/>
    </font>
    <font>
      <i/>
      <sz val="10"/>
      <color theme="6"/>
      <name val="Tahoma"/>
      <family val="2"/>
    </font>
    <font>
      <b/>
      <i/>
      <sz val="10"/>
      <color theme="6"/>
      <name val="Tahoma"/>
      <family val="2"/>
    </font>
    <font>
      <sz val="10"/>
      <color theme="1"/>
      <name val="Tahoma"/>
      <family val="2"/>
    </font>
    <font>
      <b/>
      <sz val="10"/>
      <color theme="1"/>
      <name val="Tahoma"/>
      <family val="2"/>
    </font>
    <font>
      <sz val="10"/>
      <name val="Tahoma"/>
      <family val="2"/>
    </font>
    <font>
      <i/>
      <sz val="10"/>
      <color theme="1"/>
      <name val="Tahoma"/>
      <family val="2"/>
    </font>
    <font>
      <b/>
      <i/>
      <u/>
      <sz val="10"/>
      <color theme="4"/>
      <name val="Tahoma"/>
      <family val="2"/>
    </font>
    <font>
      <sz val="9"/>
      <color theme="1"/>
      <name val="Tahoma"/>
      <family val="2"/>
    </font>
    <font>
      <b/>
      <sz val="9"/>
      <color theme="1"/>
      <name val="Tahoma"/>
      <family val="2"/>
    </font>
    <font>
      <sz val="9"/>
      <name val="Tahoma"/>
      <family val="2"/>
    </font>
    <font>
      <i/>
      <sz val="9"/>
      <color theme="1"/>
      <name val="Tahoma"/>
      <family val="2"/>
    </font>
    <font>
      <u/>
      <sz val="9"/>
      <color theme="1"/>
      <name val="Tahoma"/>
      <family val="2"/>
    </font>
    <font>
      <b/>
      <sz val="9"/>
      <name val="Tahoma"/>
      <family val="2"/>
    </font>
    <font>
      <sz val="9"/>
      <color rgb="FFFF0000"/>
      <name val="Tahoma"/>
      <family val="2"/>
    </font>
    <font>
      <b/>
      <sz val="10"/>
      <name val="Tahoma"/>
      <family val="2"/>
    </font>
    <font>
      <sz val="11"/>
      <color theme="1"/>
      <name val="Calibri"/>
      <family val="2"/>
      <scheme val="minor"/>
    </font>
    <font>
      <vertAlign val="subscript"/>
      <sz val="9"/>
      <color theme="1"/>
      <name val="Tahoma"/>
      <family val="2"/>
    </font>
    <font>
      <b/>
      <vertAlign val="subscript"/>
      <sz val="9"/>
      <name val="Tahoma"/>
      <family val="2"/>
    </font>
    <font>
      <vertAlign val="superscript"/>
      <sz val="9"/>
      <color theme="1"/>
      <name val="Tahoma"/>
      <family val="2"/>
    </font>
    <font>
      <i/>
      <u/>
      <sz val="9"/>
      <name val="Tahoma"/>
      <family val="2"/>
    </font>
    <font>
      <sz val="9"/>
      <color theme="1"/>
      <name val="Calibri"/>
      <family val="2"/>
    </font>
    <font>
      <i/>
      <sz val="10"/>
      <name val="Tahoma"/>
      <family val="2"/>
    </font>
    <font>
      <i/>
      <u/>
      <sz val="10"/>
      <color rgb="FFC00000"/>
      <name val="Tahoma"/>
      <family val="2"/>
    </font>
    <font>
      <i/>
      <vertAlign val="subscript"/>
      <sz val="10"/>
      <name val="Tahoma"/>
      <family val="2"/>
    </font>
    <font>
      <sz val="11"/>
      <color rgb="FF9C0006"/>
      <name val="Calibri"/>
      <family val="2"/>
      <scheme val="minor"/>
    </font>
    <font>
      <sz val="11"/>
      <color rgb="FF9C6500"/>
      <name val="Calibri"/>
      <family val="2"/>
      <scheme val="minor"/>
    </font>
    <font>
      <b/>
      <sz val="11"/>
      <color rgb="FFFA7D00"/>
      <name val="Calibri"/>
      <family val="2"/>
      <scheme val="minor"/>
    </font>
    <font>
      <b/>
      <sz val="9"/>
      <color rgb="FFFA7D00"/>
      <name val="Tahoma"/>
      <family val="2"/>
    </font>
    <font>
      <sz val="9"/>
      <color rgb="FF3F3F76"/>
      <name val="Tahoma"/>
      <family val="2"/>
    </font>
    <font>
      <vertAlign val="subscript"/>
      <sz val="9"/>
      <name val="Tahoma"/>
      <family val="2"/>
    </font>
    <font>
      <sz val="9"/>
      <color rgb="FF000000"/>
      <name val="Tahoma"/>
      <family val="2"/>
    </font>
    <font>
      <b/>
      <u/>
      <sz val="9"/>
      <name val="Tahoma"/>
      <family val="2"/>
    </font>
    <font>
      <b/>
      <u/>
      <sz val="9"/>
      <color rgb="FFFF0000"/>
      <name val="Tahoma"/>
      <family val="2"/>
    </font>
    <font>
      <sz val="9"/>
      <color rgb="FF0000FF"/>
      <name val="Tahoma"/>
      <family val="2"/>
    </font>
    <font>
      <b/>
      <sz val="9"/>
      <color theme="8" tint="-0.249977111117893"/>
      <name val="Tahoma"/>
      <family val="2"/>
    </font>
    <font>
      <b/>
      <i/>
      <sz val="9"/>
      <name val="Tahoma"/>
      <family val="2"/>
    </font>
    <font>
      <b/>
      <i/>
      <sz val="9"/>
      <color rgb="FF9C0006"/>
      <name val="Tahoma"/>
      <family val="2"/>
    </font>
    <font>
      <sz val="10"/>
      <color theme="9" tint="-0.499984740745262"/>
      <name val="Tahoma"/>
      <family val="2"/>
    </font>
    <font>
      <b/>
      <sz val="10"/>
      <color theme="9" tint="-0.499984740745262"/>
      <name val="Tahoma"/>
      <family val="2"/>
    </font>
    <font>
      <i/>
      <sz val="10"/>
      <color theme="5" tint="-0.249977111117893"/>
      <name val="Tahoma"/>
      <family val="2"/>
    </font>
    <font>
      <i/>
      <sz val="10"/>
      <color theme="4" tint="-0.499984740745262"/>
      <name val="Tahoma"/>
      <family val="2"/>
    </font>
    <font>
      <b/>
      <sz val="10"/>
      <color rgb="FFC00000"/>
      <name val="Tahoma"/>
      <family val="2"/>
    </font>
    <font>
      <b/>
      <sz val="10"/>
      <color theme="8" tint="-0.249977111117893"/>
      <name val="Tahoma"/>
      <family val="2"/>
    </font>
    <font>
      <sz val="8"/>
      <color theme="1"/>
      <name val="Tahoma"/>
      <family val="2"/>
    </font>
    <font>
      <b/>
      <sz val="10"/>
      <color theme="4" tint="-0.499984740745262"/>
      <name val="Tahoma"/>
      <family val="2"/>
    </font>
    <font>
      <sz val="10"/>
      <color theme="4" tint="-0.499984740745262"/>
      <name val="Tahoma"/>
      <family val="2"/>
    </font>
    <font>
      <b/>
      <sz val="10"/>
      <color theme="5" tint="-0.249977111117893"/>
      <name val="Tahoma"/>
      <family val="2"/>
    </font>
    <font>
      <b/>
      <sz val="9"/>
      <color theme="5" tint="-0.249977111117893"/>
      <name val="Tahoma"/>
      <family val="2"/>
    </font>
    <font>
      <sz val="10"/>
      <color theme="5" tint="-0.249977111117893"/>
      <name val="Tahoma"/>
      <family val="2"/>
    </font>
    <font>
      <b/>
      <sz val="9"/>
      <color theme="9" tint="-0.499984740745262"/>
      <name val="Tahoma"/>
      <family val="2"/>
    </font>
  </fonts>
  <fills count="11">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2"/>
        <bgColor indexed="64"/>
      </patternFill>
    </fill>
    <fill>
      <patternFill patternType="solid">
        <fgColor rgb="FFFFC7CE"/>
      </patternFill>
    </fill>
    <fill>
      <patternFill patternType="solid">
        <fgColor rgb="FFFFEB9C"/>
      </patternFill>
    </fill>
    <fill>
      <patternFill patternType="solid">
        <fgColor rgb="FFFFFFCC"/>
      </patternFill>
    </fill>
    <fill>
      <patternFill patternType="solid">
        <fgColor rgb="FFF2F2F2"/>
      </patternFill>
    </fill>
    <fill>
      <patternFill patternType="solid">
        <fgColor rgb="FFF2F2F2"/>
        <bgColor indexed="64"/>
      </patternFill>
    </fill>
    <fill>
      <patternFill patternType="solid">
        <fgColor theme="5" tint="0.79998168889431442"/>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medium">
        <color indexed="64"/>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ck">
        <color theme="0"/>
      </left>
      <right style="thick">
        <color theme="0"/>
      </right>
      <top style="thick">
        <color theme="0"/>
      </top>
      <bottom style="thick">
        <color theme="0"/>
      </bottom>
      <diagonal/>
    </border>
    <border>
      <left/>
      <right style="thick">
        <color theme="0"/>
      </right>
      <top/>
      <bottom/>
      <diagonal/>
    </border>
  </borders>
  <cellStyleXfs count="8">
    <xf numFmtId="0" fontId="0" fillId="0" borderId="0"/>
    <xf numFmtId="0" fontId="1" fillId="2" borderId="1" applyNumberFormat="0" applyAlignment="0" applyProtection="0"/>
    <xf numFmtId="0" fontId="3" fillId="0" borderId="0"/>
    <xf numFmtId="0" fontId="19" fillId="0" borderId="0"/>
    <xf numFmtId="0" fontId="28" fillId="5" borderId="0" applyNumberFormat="0" applyBorder="0" applyAlignment="0" applyProtection="0"/>
    <xf numFmtId="0" fontId="29" fillId="6" borderId="0" applyNumberFormat="0" applyBorder="0" applyAlignment="0" applyProtection="0"/>
    <xf numFmtId="0" fontId="19" fillId="7" borderId="6" applyNumberFormat="0" applyFont="0" applyAlignment="0" applyProtection="0"/>
    <xf numFmtId="0" fontId="30" fillId="8" borderId="1" applyNumberFormat="0" applyAlignment="0" applyProtection="0"/>
  </cellStyleXfs>
  <cellXfs count="145">
    <xf numFmtId="0" fontId="0" fillId="0" borderId="0" xfId="0"/>
    <xf numFmtId="0" fontId="12" fillId="3" borderId="0" xfId="0" applyFont="1" applyFill="1"/>
    <xf numFmtId="0" fontId="11" fillId="3" borderId="0" xfId="0" applyFont="1" applyFill="1"/>
    <xf numFmtId="0" fontId="6" fillId="3" borderId="0" xfId="0" applyFont="1" applyFill="1" applyAlignment="1" applyProtection="1">
      <alignment vertical="center"/>
    </xf>
    <xf numFmtId="0" fontId="18" fillId="3" borderId="0" xfId="0" applyFont="1" applyFill="1" applyAlignment="1" applyProtection="1">
      <alignment vertical="center"/>
    </xf>
    <xf numFmtId="0" fontId="7" fillId="3" borderId="0" xfId="0" applyFont="1" applyFill="1" applyAlignment="1" applyProtection="1">
      <alignment vertical="center"/>
    </xf>
    <xf numFmtId="0" fontId="8" fillId="3" borderId="0" xfId="1" applyFont="1" applyFill="1" applyBorder="1" applyAlignment="1" applyProtection="1">
      <alignment horizontal="left" vertical="center"/>
    </xf>
    <xf numFmtId="0" fontId="26" fillId="3" borderId="0" xfId="0" applyFont="1" applyFill="1" applyAlignment="1" applyProtection="1">
      <alignment vertical="center"/>
    </xf>
    <xf numFmtId="0" fontId="6" fillId="3" borderId="0" xfId="0" applyFont="1" applyFill="1" applyBorder="1" applyAlignment="1" applyProtection="1">
      <alignment vertical="center"/>
    </xf>
    <xf numFmtId="0" fontId="9" fillId="3" borderId="0" xfId="0" applyFont="1" applyFill="1" applyBorder="1" applyAlignment="1" applyProtection="1">
      <alignment horizontal="left" vertical="center"/>
    </xf>
    <xf numFmtId="0" fontId="7" fillId="3" borderId="0" xfId="0" applyFont="1" applyFill="1" applyBorder="1" applyAlignment="1" applyProtection="1">
      <alignment vertical="center"/>
    </xf>
    <xf numFmtId="0" fontId="6" fillId="3" borderId="4" xfId="0" applyFont="1" applyFill="1" applyBorder="1" applyAlignment="1" applyProtection="1">
      <alignment vertical="center"/>
    </xf>
    <xf numFmtId="0" fontId="6" fillId="3" borderId="0" xfId="0" applyFont="1" applyFill="1" applyBorder="1" applyAlignment="1" applyProtection="1">
      <alignment horizontal="center" vertical="center"/>
    </xf>
    <xf numFmtId="0" fontId="4" fillId="3" borderId="0" xfId="0" applyFont="1" applyFill="1" applyBorder="1" applyAlignment="1" applyProtection="1">
      <alignment vertical="center"/>
    </xf>
    <xf numFmtId="0" fontId="25" fillId="3" borderId="0" xfId="0" applyFont="1" applyFill="1" applyBorder="1" applyAlignment="1" applyProtection="1">
      <alignment horizontal="right" vertical="center" indent="2"/>
    </xf>
    <xf numFmtId="0" fontId="5" fillId="3" borderId="0" xfId="0" applyFont="1" applyFill="1" applyBorder="1" applyAlignment="1" applyProtection="1">
      <alignment horizontal="left" vertical="center"/>
    </xf>
    <xf numFmtId="0" fontId="5" fillId="3" borderId="4" xfId="0" applyFont="1" applyFill="1" applyBorder="1" applyAlignment="1" applyProtection="1">
      <alignment horizontal="left" vertical="center"/>
    </xf>
    <xf numFmtId="164" fontId="2" fillId="3" borderId="4" xfId="1" applyNumberFormat="1"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164" fontId="2" fillId="3" borderId="0" xfId="1" applyNumberFormat="1" applyFont="1" applyFill="1" applyBorder="1" applyAlignment="1" applyProtection="1">
      <alignment horizontal="center" vertical="center"/>
    </xf>
    <xf numFmtId="0" fontId="10" fillId="3" borderId="0" xfId="0" applyFont="1" applyFill="1" applyAlignment="1" applyProtection="1">
      <alignment vertical="center"/>
    </xf>
    <xf numFmtId="164" fontId="8" fillId="3" borderId="0" xfId="1" applyNumberFormat="1" applyFont="1" applyFill="1" applyBorder="1" applyAlignment="1" applyProtection="1">
      <alignment horizontal="center" vertical="center"/>
    </xf>
    <xf numFmtId="0" fontId="6" fillId="3" borderId="2" xfId="0" applyFont="1" applyFill="1" applyBorder="1" applyAlignment="1" applyProtection="1">
      <alignment vertical="center"/>
    </xf>
    <xf numFmtId="0" fontId="11" fillId="3" borderId="0" xfId="0" applyFont="1" applyFill="1" applyBorder="1" applyAlignment="1" applyProtection="1">
      <alignment vertical="center"/>
    </xf>
    <xf numFmtId="0" fontId="12" fillId="3" borderId="0" xfId="0" applyFont="1" applyFill="1" applyBorder="1" applyAlignment="1" applyProtection="1">
      <alignment vertical="center"/>
    </xf>
    <xf numFmtId="0" fontId="11" fillId="3" borderId="0" xfId="0" applyFont="1" applyFill="1" applyBorder="1" applyAlignment="1" applyProtection="1">
      <alignment horizontal="center" vertical="center"/>
    </xf>
    <xf numFmtId="0" fontId="11" fillId="3" borderId="2" xfId="0" applyFont="1" applyFill="1" applyBorder="1" applyAlignment="1" applyProtection="1">
      <alignment vertical="center"/>
    </xf>
    <xf numFmtId="0" fontId="13" fillId="3" borderId="0" xfId="0" applyFont="1" applyFill="1" applyBorder="1" applyAlignment="1" applyProtection="1">
      <alignment vertical="center"/>
    </xf>
    <xf numFmtId="0" fontId="11" fillId="3" borderId="0" xfId="0" applyFont="1" applyFill="1" applyBorder="1" applyAlignment="1" applyProtection="1">
      <alignment vertical="center" wrapText="1"/>
    </xf>
    <xf numFmtId="2" fontId="11" fillId="3" borderId="0" xfId="0" applyNumberFormat="1" applyFont="1" applyFill="1" applyBorder="1" applyAlignment="1" applyProtection="1">
      <alignment horizontal="center" vertical="center"/>
    </xf>
    <xf numFmtId="0" fontId="11" fillId="3" borderId="0" xfId="0" applyFont="1" applyFill="1" applyBorder="1" applyAlignment="1" applyProtection="1">
      <alignment horizontal="left" vertical="center" wrapText="1"/>
    </xf>
    <xf numFmtId="165" fontId="11" fillId="3" borderId="0" xfId="0" applyNumberFormat="1" applyFont="1" applyFill="1" applyBorder="1" applyAlignment="1" applyProtection="1">
      <alignment vertical="center" wrapText="1"/>
    </xf>
    <xf numFmtId="9" fontId="11" fillId="3" borderId="0" xfId="0" applyNumberFormat="1" applyFont="1" applyFill="1" applyBorder="1" applyAlignment="1" applyProtection="1">
      <alignment horizontal="center" vertical="center"/>
    </xf>
    <xf numFmtId="0" fontId="13" fillId="3" borderId="0" xfId="0" applyFont="1" applyFill="1" applyBorder="1" applyAlignment="1" applyProtection="1">
      <alignment vertical="center" wrapText="1"/>
    </xf>
    <xf numFmtId="0" fontId="11" fillId="4"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0" fontId="13" fillId="3" borderId="0" xfId="0" applyFont="1" applyFill="1" applyBorder="1" applyAlignment="1" applyProtection="1">
      <alignment horizontal="left" vertical="center"/>
    </xf>
    <xf numFmtId="0" fontId="11" fillId="4"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vertical="center"/>
    </xf>
    <xf numFmtId="0" fontId="13" fillId="3" borderId="0" xfId="0" applyFont="1" applyFill="1" applyBorder="1" applyAlignment="1" applyProtection="1">
      <alignment horizontal="right" vertical="center"/>
    </xf>
    <xf numFmtId="0" fontId="16" fillId="3" borderId="2" xfId="0" applyFont="1" applyFill="1" applyBorder="1" applyAlignment="1" applyProtection="1">
      <alignment horizontal="right" vertical="center"/>
    </xf>
    <xf numFmtId="2" fontId="11" fillId="3" borderId="2" xfId="0" applyNumberFormat="1"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0" fontId="14" fillId="3" borderId="0" xfId="0" applyFont="1" applyFill="1" applyBorder="1" applyAlignment="1" applyProtection="1">
      <alignment vertical="center"/>
    </xf>
    <xf numFmtId="0" fontId="11" fillId="3" borderId="0" xfId="0" applyFont="1" applyFill="1" applyBorder="1" applyAlignment="1" applyProtection="1">
      <alignment horizontal="center" vertical="center" wrapText="1"/>
    </xf>
    <xf numFmtId="166" fontId="11" fillId="3" borderId="0" xfId="0" applyNumberFormat="1" applyFont="1" applyFill="1" applyBorder="1" applyAlignment="1" applyProtection="1">
      <alignment vertical="center"/>
    </xf>
    <xf numFmtId="2" fontId="11" fillId="3" borderId="0" xfId="0" applyNumberFormat="1" applyFont="1" applyFill="1" applyBorder="1" applyAlignment="1" applyProtection="1">
      <alignment vertical="center"/>
    </xf>
    <xf numFmtId="167" fontId="11" fillId="3" borderId="0" xfId="0" applyNumberFormat="1" applyFont="1" applyFill="1" applyBorder="1" applyAlignment="1" applyProtection="1">
      <alignment vertical="center"/>
    </xf>
    <xf numFmtId="0" fontId="11" fillId="3" borderId="0" xfId="0" applyFont="1" applyFill="1" applyAlignment="1" applyProtection="1">
      <alignment vertical="center"/>
    </xf>
    <xf numFmtId="165" fontId="13" fillId="3" borderId="0" xfId="0" applyNumberFormat="1" applyFont="1" applyFill="1" applyBorder="1" applyAlignment="1" applyProtection="1">
      <alignment vertical="center"/>
    </xf>
    <xf numFmtId="165" fontId="13" fillId="3" borderId="0" xfId="0" applyNumberFormat="1" applyFont="1" applyFill="1" applyBorder="1" applyAlignment="1" applyProtection="1">
      <alignment vertical="center" wrapText="1"/>
    </xf>
    <xf numFmtId="0" fontId="14" fillId="3" borderId="0" xfId="0" applyFont="1" applyFill="1" applyAlignment="1" applyProtection="1">
      <alignment vertical="center"/>
    </xf>
    <xf numFmtId="0" fontId="13" fillId="3" borderId="0" xfId="0" applyFont="1" applyFill="1" applyBorder="1" applyAlignment="1" applyProtection="1">
      <alignment horizontal="left" vertical="center" wrapText="1"/>
    </xf>
    <xf numFmtId="168" fontId="11" fillId="3" borderId="0" xfId="0" applyNumberFormat="1" applyFont="1" applyFill="1" applyBorder="1" applyAlignment="1" applyProtection="1">
      <alignment horizontal="center" vertical="center"/>
    </xf>
    <xf numFmtId="2" fontId="13" fillId="3" borderId="0" xfId="0" applyNumberFormat="1" applyFont="1" applyFill="1" applyBorder="1" applyAlignment="1" applyProtection="1">
      <alignment horizontal="center" vertical="center"/>
    </xf>
    <xf numFmtId="0" fontId="13" fillId="3" borderId="2" xfId="0" applyFont="1" applyFill="1" applyBorder="1" applyAlignment="1" applyProtection="1">
      <alignment horizontal="right" vertical="center"/>
    </xf>
    <xf numFmtId="0" fontId="13" fillId="3" borderId="2" xfId="0" applyFont="1" applyFill="1" applyBorder="1" applyAlignment="1" applyProtection="1">
      <alignment vertical="center"/>
    </xf>
    <xf numFmtId="0" fontId="11" fillId="3" borderId="0" xfId="0" quotePrefix="1" applyFont="1" applyFill="1" applyBorder="1" applyAlignment="1" applyProtection="1">
      <alignment horizontal="center" vertical="center"/>
    </xf>
    <xf numFmtId="0" fontId="13" fillId="3" borderId="0" xfId="0" quotePrefix="1" applyFont="1" applyFill="1" applyBorder="1" applyAlignment="1" applyProtection="1">
      <alignment horizontal="center" vertical="center"/>
    </xf>
    <xf numFmtId="0" fontId="13" fillId="3" borderId="0" xfId="0" applyFont="1" applyFill="1" applyBorder="1" applyAlignment="1" applyProtection="1">
      <alignment horizontal="center" vertical="center" wrapText="1"/>
    </xf>
    <xf numFmtId="0" fontId="11" fillId="3" borderId="3" xfId="0" applyFont="1" applyFill="1" applyBorder="1" applyAlignment="1" applyProtection="1">
      <alignment vertical="center"/>
    </xf>
    <xf numFmtId="0" fontId="13" fillId="3" borderId="3" xfId="0" applyFont="1" applyFill="1" applyBorder="1" applyAlignment="1" applyProtection="1">
      <alignment vertical="center"/>
    </xf>
    <xf numFmtId="0" fontId="13" fillId="3" borderId="0" xfId="0" applyFont="1" applyFill="1" applyAlignment="1" applyProtection="1">
      <alignment vertical="center"/>
    </xf>
    <xf numFmtId="165" fontId="11" fillId="3" borderId="0" xfId="0" applyNumberFormat="1" applyFont="1" applyFill="1" applyBorder="1" applyAlignment="1" applyProtection="1">
      <alignment vertical="center"/>
    </xf>
    <xf numFmtId="166" fontId="11" fillId="3" borderId="0" xfId="0" applyNumberFormat="1" applyFont="1" applyFill="1" applyBorder="1" applyAlignment="1" applyProtection="1">
      <alignment horizontal="center" vertical="center"/>
    </xf>
    <xf numFmtId="0" fontId="13" fillId="3" borderId="0" xfId="0" applyNumberFormat="1" applyFont="1" applyFill="1" applyBorder="1" applyAlignment="1" applyProtection="1">
      <alignment horizontal="center" vertical="center"/>
    </xf>
    <xf numFmtId="169" fontId="11" fillId="3" borderId="0" xfId="0" applyNumberFormat="1" applyFont="1" applyFill="1" applyBorder="1" applyAlignment="1" applyProtection="1">
      <alignment horizontal="center" vertical="center"/>
    </xf>
    <xf numFmtId="169" fontId="13" fillId="3" borderId="0" xfId="0" applyNumberFormat="1" applyFont="1" applyFill="1" applyBorder="1" applyAlignment="1" applyProtection="1">
      <alignment vertical="center"/>
    </xf>
    <xf numFmtId="0" fontId="11" fillId="3" borderId="2" xfId="0" applyFont="1" applyFill="1" applyBorder="1" applyAlignment="1" applyProtection="1">
      <alignment horizontal="center" vertical="center"/>
    </xf>
    <xf numFmtId="0" fontId="16" fillId="0" borderId="5" xfId="3" applyFont="1" applyBorder="1" applyAlignment="1" applyProtection="1">
      <alignment horizontal="center" vertical="center" wrapText="1"/>
    </xf>
    <xf numFmtId="0" fontId="16" fillId="3" borderId="0" xfId="3" applyFont="1" applyFill="1" applyBorder="1" applyAlignment="1" applyProtection="1">
      <alignment vertical="center" wrapText="1"/>
    </xf>
    <xf numFmtId="0" fontId="13" fillId="0" borderId="5" xfId="3" applyNumberFormat="1" applyFont="1" applyBorder="1" applyAlignment="1" applyProtection="1">
      <alignment horizontal="center" vertical="center"/>
    </xf>
    <xf numFmtId="0" fontId="13" fillId="3" borderId="0" xfId="3" applyNumberFormat="1" applyFont="1" applyFill="1" applyBorder="1" applyAlignment="1" applyProtection="1">
      <alignment vertical="center"/>
    </xf>
    <xf numFmtId="2" fontId="31" fillId="8" borderId="0" xfId="7" applyNumberFormat="1" applyFont="1" applyBorder="1" applyAlignment="1" applyProtection="1">
      <alignment horizontal="center" vertical="center"/>
    </xf>
    <xf numFmtId="168" fontId="31" fillId="8" borderId="0" xfId="7" applyNumberFormat="1" applyFont="1" applyBorder="1" applyAlignment="1" applyProtection="1">
      <alignment horizontal="center" vertical="center"/>
    </xf>
    <xf numFmtId="3" fontId="32" fillId="2" borderId="0" xfId="1" applyNumberFormat="1" applyFont="1" applyBorder="1" applyAlignment="1" applyProtection="1">
      <alignment horizontal="center" vertical="center"/>
      <protection locked="0"/>
    </xf>
    <xf numFmtId="2" fontId="32" fillId="2" borderId="0" xfId="1" applyNumberFormat="1" applyFont="1" applyBorder="1" applyAlignment="1" applyProtection="1">
      <alignment horizontal="center" vertical="center"/>
      <protection locked="0"/>
    </xf>
    <xf numFmtId="9" fontId="32" fillId="2" borderId="0" xfId="1" applyNumberFormat="1" applyFont="1" applyBorder="1" applyAlignment="1" applyProtection="1">
      <alignment horizontal="center" vertical="center"/>
      <protection locked="0"/>
    </xf>
    <xf numFmtId="166" fontId="31" fillId="8" borderId="0" xfId="7" applyNumberFormat="1" applyFont="1" applyBorder="1" applyAlignment="1" applyProtection="1">
      <alignment horizontal="center" vertical="center"/>
    </xf>
    <xf numFmtId="3" fontId="31" fillId="8" borderId="0" xfId="7" applyNumberFormat="1" applyFont="1" applyBorder="1" applyAlignment="1" applyProtection="1">
      <alignment horizontal="center" vertical="center"/>
    </xf>
    <xf numFmtId="1" fontId="32" fillId="2" borderId="0" xfId="1" applyNumberFormat="1" applyFont="1" applyBorder="1" applyAlignment="1" applyProtection="1">
      <alignment horizontal="center" vertical="center"/>
      <protection locked="0"/>
    </xf>
    <xf numFmtId="168" fontId="32" fillId="2" borderId="0" xfId="1" applyNumberFormat="1" applyFont="1" applyBorder="1" applyAlignment="1" applyProtection="1">
      <alignment horizontal="center" vertical="center"/>
      <protection locked="0"/>
    </xf>
    <xf numFmtId="169" fontId="32" fillId="2" borderId="0" xfId="1" applyNumberFormat="1" applyFont="1" applyBorder="1" applyAlignment="1" applyProtection="1">
      <alignment horizontal="center" vertical="center"/>
      <protection locked="0"/>
    </xf>
    <xf numFmtId="169" fontId="31" fillId="8" borderId="0" xfId="7" applyNumberFormat="1" applyFont="1" applyBorder="1" applyAlignment="1" applyProtection="1">
      <alignment horizontal="center" vertical="center"/>
    </xf>
    <xf numFmtId="0" fontId="23" fillId="3" borderId="0" xfId="0" applyFont="1" applyFill="1" applyBorder="1" applyAlignment="1" applyProtection="1">
      <alignment vertical="center"/>
    </xf>
    <xf numFmtId="0" fontId="11" fillId="3" borderId="0" xfId="0" applyFont="1" applyFill="1" applyBorder="1" applyAlignment="1" applyProtection="1">
      <alignment horizontal="left" vertical="center"/>
    </xf>
    <xf numFmtId="2" fontId="11" fillId="3" borderId="0" xfId="0" applyNumberFormat="1" applyFont="1" applyFill="1" applyBorder="1" applyAlignment="1" applyProtection="1">
      <alignment horizontal="left" vertical="center"/>
    </xf>
    <xf numFmtId="168" fontId="11" fillId="3" borderId="0" xfId="0" applyNumberFormat="1" applyFont="1" applyFill="1" applyBorder="1" applyAlignment="1" applyProtection="1">
      <alignment horizontal="left" vertical="center"/>
    </xf>
    <xf numFmtId="0" fontId="12" fillId="3" borderId="2" xfId="0" applyFont="1" applyFill="1" applyBorder="1" applyAlignment="1">
      <alignment horizontal="left" vertical="center"/>
    </xf>
    <xf numFmtId="0" fontId="12" fillId="3" borderId="0" xfId="0" applyFont="1" applyFill="1" applyBorder="1" applyAlignment="1">
      <alignment vertical="center"/>
    </xf>
    <xf numFmtId="0" fontId="12" fillId="3" borderId="2" xfId="0" applyFont="1" applyFill="1" applyBorder="1" applyAlignment="1">
      <alignment horizontal="center" vertical="center"/>
    </xf>
    <xf numFmtId="0" fontId="13" fillId="3" borderId="0" xfId="0" applyFont="1" applyFill="1" applyBorder="1" applyAlignment="1">
      <alignment horizontal="left" vertical="center"/>
    </xf>
    <xf numFmtId="0" fontId="11" fillId="3" borderId="0" xfId="0" applyFont="1" applyFill="1" applyBorder="1" applyAlignment="1">
      <alignment horizontal="left" vertical="center"/>
    </xf>
    <xf numFmtId="171" fontId="34" fillId="3" borderId="0" xfId="0" applyNumberFormat="1" applyFont="1" applyFill="1" applyBorder="1" applyAlignment="1">
      <alignment horizontal="left" vertical="center"/>
    </xf>
    <xf numFmtId="171" fontId="11" fillId="3" borderId="0" xfId="0" applyNumberFormat="1" applyFont="1" applyFill="1" applyBorder="1" applyAlignment="1">
      <alignment horizontal="left" vertical="center"/>
    </xf>
    <xf numFmtId="0" fontId="11" fillId="3" borderId="0" xfId="0" applyFont="1" applyFill="1" applyBorder="1" applyAlignment="1">
      <alignment vertical="center"/>
    </xf>
    <xf numFmtId="2" fontId="11" fillId="3" borderId="0" xfId="0" applyNumberFormat="1" applyFont="1" applyFill="1" applyBorder="1" applyAlignment="1">
      <alignment horizontal="center" vertical="center"/>
    </xf>
    <xf numFmtId="169" fontId="11" fillId="3" borderId="0" xfId="0" applyNumberFormat="1" applyFont="1" applyFill="1" applyAlignment="1">
      <alignment horizontal="center" vertical="center"/>
    </xf>
    <xf numFmtId="0" fontId="17" fillId="3" borderId="0" xfId="0" applyFont="1" applyFill="1" applyBorder="1" applyAlignment="1">
      <alignment horizontal="left" vertical="center"/>
    </xf>
    <xf numFmtId="171" fontId="17" fillId="3" borderId="0" xfId="0" applyNumberFormat="1" applyFont="1" applyFill="1" applyBorder="1" applyAlignment="1">
      <alignment horizontal="left" vertical="center"/>
    </xf>
    <xf numFmtId="0" fontId="11" fillId="3" borderId="0" xfId="0" applyFont="1" applyFill="1" applyBorder="1" applyAlignment="1">
      <alignment horizontal="center" vertical="center"/>
    </xf>
    <xf numFmtId="0" fontId="36" fillId="3" borderId="0" xfId="0" applyFont="1" applyFill="1" applyBorder="1" applyAlignment="1">
      <alignment vertical="center"/>
    </xf>
    <xf numFmtId="0" fontId="17" fillId="3" borderId="0" xfId="0" applyFont="1" applyFill="1" applyBorder="1" applyAlignment="1">
      <alignment vertical="center"/>
    </xf>
    <xf numFmtId="0" fontId="37" fillId="0" borderId="0" xfId="0" applyFont="1" applyAlignment="1">
      <alignment vertical="center"/>
    </xf>
    <xf numFmtId="0" fontId="16" fillId="3" borderId="0" xfId="6" applyFont="1" applyFill="1" applyBorder="1" applyAlignment="1" applyProtection="1">
      <alignment horizontal="left" vertical="center"/>
    </xf>
    <xf numFmtId="164" fontId="31" fillId="3" borderId="0" xfId="7" applyNumberFormat="1" applyFont="1" applyFill="1" applyBorder="1" applyAlignment="1" applyProtection="1">
      <alignment horizontal="center" vertical="center"/>
    </xf>
    <xf numFmtId="0" fontId="39" fillId="3" borderId="0" xfId="5" applyFont="1" applyFill="1" applyAlignment="1" applyProtection="1">
      <alignment horizontal="left" vertical="center" indent="2"/>
    </xf>
    <xf numFmtId="0" fontId="16" fillId="3" borderId="0" xfId="5" applyFont="1" applyFill="1" applyAlignment="1" applyProtection="1">
      <alignment horizontal="left" vertical="center" indent="2"/>
    </xf>
    <xf numFmtId="0" fontId="40" fillId="3" borderId="0" xfId="4" applyFont="1" applyFill="1" applyAlignment="1" applyProtection="1">
      <alignment horizontal="left" vertical="center" indent="2"/>
    </xf>
    <xf numFmtId="0" fontId="40" fillId="3" borderId="7" xfId="4" applyFont="1" applyFill="1" applyBorder="1" applyAlignment="1" applyProtection="1">
      <alignment horizontal="left" vertical="center" indent="2"/>
    </xf>
    <xf numFmtId="0" fontId="41" fillId="3" borderId="0" xfId="0" applyFont="1" applyFill="1" applyAlignment="1" applyProtection="1">
      <alignment vertical="center"/>
    </xf>
    <xf numFmtId="0" fontId="42" fillId="3" borderId="0" xfId="0" applyFont="1" applyFill="1" applyAlignment="1" applyProtection="1">
      <alignment vertical="center"/>
    </xf>
    <xf numFmtId="0" fontId="18" fillId="0" borderId="0" xfId="0" applyFont="1" applyAlignment="1" applyProtection="1">
      <alignment horizontal="left" vertical="center" indent="2"/>
    </xf>
    <xf numFmtId="0" fontId="45" fillId="0" borderId="0" xfId="0" applyFont="1" applyAlignment="1" applyProtection="1">
      <alignment horizontal="left" vertical="center"/>
    </xf>
    <xf numFmtId="2" fontId="46" fillId="10" borderId="7" xfId="1" applyNumberFormat="1" applyFont="1" applyFill="1" applyBorder="1" applyAlignment="1" applyProtection="1">
      <alignment horizontal="center" vertical="center"/>
      <protection locked="0"/>
    </xf>
    <xf numFmtId="0" fontId="48" fillId="10" borderId="7" xfId="1" applyFont="1" applyFill="1" applyBorder="1" applyAlignment="1" applyProtection="1">
      <alignment horizontal="center" vertical="center"/>
      <protection locked="0"/>
    </xf>
    <xf numFmtId="2" fontId="48" fillId="10" borderId="7" xfId="1" applyNumberFormat="1" applyFont="1" applyFill="1" applyBorder="1" applyAlignment="1" applyProtection="1">
      <alignment horizontal="center" vertical="center"/>
      <protection locked="0"/>
    </xf>
    <xf numFmtId="0" fontId="44" fillId="3" borderId="0" xfId="1" applyFont="1" applyFill="1" applyBorder="1" applyAlignment="1" applyProtection="1">
      <alignment horizontal="center" vertical="center"/>
    </xf>
    <xf numFmtId="0" fontId="49" fillId="3" borderId="0" xfId="0" applyFont="1" applyFill="1" applyBorder="1" applyAlignment="1" applyProtection="1">
      <alignment vertical="center"/>
    </xf>
    <xf numFmtId="164" fontId="50" fillId="8" borderId="7" xfId="7" applyNumberFormat="1" applyFont="1" applyBorder="1" applyAlignment="1" applyProtection="1">
      <alignment horizontal="center" vertical="center"/>
    </xf>
    <xf numFmtId="164" fontId="51" fillId="8" borderId="7" xfId="7" applyNumberFormat="1" applyFont="1" applyBorder="1" applyAlignment="1" applyProtection="1">
      <alignment horizontal="center" vertical="center"/>
    </xf>
    <xf numFmtId="0" fontId="43" fillId="3" borderId="4" xfId="1" applyFont="1" applyFill="1" applyBorder="1" applyAlignment="1" applyProtection="1">
      <alignment horizontal="center" vertical="center"/>
    </xf>
    <xf numFmtId="0" fontId="43" fillId="3" borderId="0" xfId="1" applyFont="1" applyFill="1" applyBorder="1" applyAlignment="1" applyProtection="1">
      <alignment horizontal="center" vertical="center"/>
    </xf>
    <xf numFmtId="0" fontId="52" fillId="3" borderId="4" xfId="0" applyFont="1" applyFill="1" applyBorder="1" applyAlignment="1" applyProtection="1">
      <alignment vertical="center"/>
    </xf>
    <xf numFmtId="0" fontId="52" fillId="3" borderId="0" xfId="0" applyFont="1" applyFill="1" applyAlignment="1" applyProtection="1">
      <alignment vertical="center"/>
    </xf>
    <xf numFmtId="2" fontId="52" fillId="3" borderId="0" xfId="0" applyNumberFormat="1" applyFont="1" applyFill="1" applyAlignment="1" applyProtection="1">
      <alignment horizontal="center" vertical="center"/>
    </xf>
    <xf numFmtId="164" fontId="52" fillId="3" borderId="0" xfId="0" applyNumberFormat="1" applyFont="1" applyFill="1" applyAlignment="1" applyProtection="1">
      <alignment horizontal="center" vertical="center"/>
    </xf>
    <xf numFmtId="2" fontId="50" fillId="8" borderId="7" xfId="7" applyNumberFormat="1" applyFont="1" applyBorder="1" applyAlignment="1" applyProtection="1">
      <alignment horizontal="center" vertical="center"/>
    </xf>
    <xf numFmtId="164" fontId="53" fillId="9" borderId="7" xfId="0" applyNumberFormat="1" applyFont="1" applyFill="1" applyBorder="1" applyAlignment="1" applyProtection="1">
      <alignment horizontal="center" vertical="center"/>
    </xf>
    <xf numFmtId="0" fontId="7" fillId="3" borderId="0" xfId="0" applyFont="1" applyFill="1" applyAlignment="1" applyProtection="1">
      <alignment horizontal="center" vertical="center"/>
    </xf>
    <xf numFmtId="0" fontId="47" fillId="3" borderId="0" xfId="0" applyFont="1" applyFill="1" applyAlignment="1" applyProtection="1">
      <alignment horizontal="center" vertical="center"/>
    </xf>
    <xf numFmtId="0" fontId="11" fillId="3" borderId="0" xfId="0" applyFont="1" applyFill="1" applyAlignment="1" applyProtection="1">
      <alignment horizontal="center" vertical="center"/>
    </xf>
    <xf numFmtId="0" fontId="12" fillId="3" borderId="0" xfId="0" applyFont="1" applyFill="1" applyAlignment="1" applyProtection="1">
      <alignment horizontal="center" vertical="center"/>
    </xf>
    <xf numFmtId="164" fontId="38" fillId="10" borderId="0" xfId="1" applyNumberFormat="1" applyFont="1" applyFill="1" applyBorder="1" applyAlignment="1" applyProtection="1">
      <alignment horizontal="center" vertical="center"/>
      <protection locked="0"/>
    </xf>
    <xf numFmtId="164" fontId="38" fillId="10" borderId="8" xfId="1" applyNumberFormat="1" applyFont="1" applyFill="1" applyBorder="1" applyAlignment="1" applyProtection="1">
      <alignment horizontal="center" vertical="center"/>
      <protection locked="0"/>
    </xf>
    <xf numFmtId="170" fontId="38" fillId="10" borderId="0" xfId="1" applyNumberFormat="1" applyFont="1" applyFill="1" applyBorder="1" applyAlignment="1" applyProtection="1">
      <alignment horizontal="center" vertical="center"/>
      <protection locked="0"/>
    </xf>
    <xf numFmtId="169" fontId="46" fillId="10" borderId="7" xfId="1" applyNumberFormat="1" applyFont="1" applyFill="1" applyBorder="1" applyAlignment="1" applyProtection="1">
      <alignment horizontal="left" vertical="center"/>
      <protection locked="0"/>
    </xf>
    <xf numFmtId="164" fontId="46" fillId="10" borderId="7" xfId="1" applyNumberFormat="1" applyFont="1" applyFill="1" applyBorder="1" applyAlignment="1" applyProtection="1">
      <alignment horizontal="center" vertical="center"/>
      <protection locked="0"/>
    </xf>
    <xf numFmtId="0" fontId="7" fillId="3" borderId="0" xfId="0" applyFont="1" applyFill="1" applyAlignment="1" applyProtection="1">
      <alignment horizontal="center" vertical="center"/>
    </xf>
    <xf numFmtId="0" fontId="12" fillId="3" borderId="0" xfId="0" applyFont="1" applyFill="1" applyAlignment="1" applyProtection="1">
      <alignment horizontal="center" vertical="center"/>
    </xf>
    <xf numFmtId="0" fontId="18" fillId="3" borderId="0" xfId="0" applyFont="1" applyFill="1" applyBorder="1" applyAlignment="1" applyProtection="1">
      <alignment horizontal="center" vertical="center"/>
    </xf>
    <xf numFmtId="164" fontId="38" fillId="10" borderId="7" xfId="1" applyNumberFormat="1" applyFont="1" applyFill="1" applyBorder="1" applyAlignment="1" applyProtection="1">
      <alignment horizontal="center" vertical="center"/>
      <protection locked="0"/>
    </xf>
    <xf numFmtId="0" fontId="46" fillId="10" borderId="7" xfId="1" applyFont="1" applyFill="1" applyBorder="1" applyAlignment="1" applyProtection="1">
      <alignment horizontal="left" vertical="center"/>
      <protection locked="0"/>
    </xf>
    <xf numFmtId="0" fontId="11" fillId="3" borderId="0" xfId="0" applyFont="1" applyFill="1" applyBorder="1" applyAlignment="1" applyProtection="1">
      <alignment horizontal="left" vertical="center" wrapText="1"/>
    </xf>
  </cellXfs>
  <cellStyles count="8">
    <cellStyle name="Bad" xfId="4" builtinId="27"/>
    <cellStyle name="Calculation" xfId="7" builtinId="22"/>
    <cellStyle name="Input" xfId="1" builtinId="20"/>
    <cellStyle name="Neutral" xfId="5" builtinId="28"/>
    <cellStyle name="Normal" xfId="0" builtinId="0"/>
    <cellStyle name="Normal 2" xfId="2"/>
    <cellStyle name="Normal 2 2" xfId="3"/>
    <cellStyle name="Note" xfId="6" builtinId="10"/>
  </cellStyles>
  <dxfs count="1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b/>
        <i/>
        <color rgb="FF9C6500"/>
      </font>
      <fill>
        <patternFill>
          <bgColor rgb="FFFFEB9C"/>
        </patternFill>
      </fill>
    </dxf>
    <dxf>
      <font>
        <b/>
        <i/>
        <color rgb="FF9C6500"/>
      </font>
      <fill>
        <patternFill>
          <bgColor rgb="FFFFEB9C"/>
        </patternFill>
      </fill>
    </dxf>
    <dxf>
      <font>
        <color theme="9" tint="-0.24994659260841701"/>
      </font>
    </dxf>
    <dxf>
      <font>
        <color rgb="FF9C0006"/>
      </font>
    </dxf>
  </dxfs>
  <tableStyles count="0" defaultTableStyle="TableStyleMedium2" defaultPivotStyle="PivotStyleLight16"/>
  <colors>
    <mruColors>
      <color rgb="FFFFFFCC"/>
      <color rgb="FFFF0000"/>
      <color rgb="FF0000FF"/>
      <color rgb="FFF2F2F2"/>
      <color rgb="FF9C6500"/>
      <color rgb="FFFFEB9C"/>
      <color rgb="FFFFE100"/>
      <color rgb="FFFFE600"/>
      <color rgb="FF9C000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4</xdr:col>
      <xdr:colOff>0</xdr:colOff>
      <xdr:row>41</xdr:row>
      <xdr:rowOff>121920</xdr:rowOff>
    </xdr:from>
    <xdr:ext cx="1645920" cy="182880"/>
    <xdr:sp macro="[0]!TextBox1_Click" textlink="">
      <xdr:nvSpPr>
        <xdr:cNvPr id="2" name="TextBox 1"/>
        <xdr:cNvSpPr txBox="1"/>
      </xdr:nvSpPr>
      <xdr:spPr>
        <a:xfrm>
          <a:off x="2377440" y="6979920"/>
          <a:ext cx="1645920" cy="182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click</a:t>
          </a:r>
          <a:r>
            <a:rPr lang="en-US" sz="800" b="1" u="sng" baseline="0">
              <a:solidFill>
                <a:srgbClr val="0000FF"/>
              </a:solidFill>
              <a:latin typeface="Tahoma" panose="020B0604030504040204" pitchFamily="34" charset="0"/>
              <a:ea typeface="Tahoma" panose="020B0604030504040204" pitchFamily="34" charset="0"/>
              <a:cs typeface="Tahoma" panose="020B0604030504040204" pitchFamily="34" charset="0"/>
            </a:rPr>
            <a:t> to open design worksheet</a:t>
          </a:r>
          <a:endPar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4</xdr:col>
      <xdr:colOff>0</xdr:colOff>
      <xdr:row>45</xdr:row>
      <xdr:rowOff>0</xdr:rowOff>
    </xdr:from>
    <xdr:ext cx="1645920" cy="182880"/>
    <xdr:sp macro="[0]!TextBox2_Click" textlink="">
      <xdr:nvSpPr>
        <xdr:cNvPr id="5" name="TextBox 2"/>
        <xdr:cNvSpPr txBox="1"/>
      </xdr:nvSpPr>
      <xdr:spPr>
        <a:xfrm>
          <a:off x="2377440" y="7429500"/>
          <a:ext cx="1645920" cy="182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click to open design worksheet</a:t>
          </a:r>
        </a:p>
      </xdr:txBody>
    </xdr:sp>
    <xdr:clientData/>
  </xdr:oneCellAnchor>
  <xdr:oneCellAnchor>
    <xdr:from>
      <xdr:col>4</xdr:col>
      <xdr:colOff>0</xdr:colOff>
      <xdr:row>48</xdr:row>
      <xdr:rowOff>0</xdr:rowOff>
    </xdr:from>
    <xdr:ext cx="1645920" cy="182880"/>
    <xdr:sp macro="[0]!TextBox3_Click" textlink="">
      <xdr:nvSpPr>
        <xdr:cNvPr id="6" name="TextBox 3"/>
        <xdr:cNvSpPr txBox="1"/>
      </xdr:nvSpPr>
      <xdr:spPr>
        <a:xfrm>
          <a:off x="2377440" y="7871460"/>
          <a:ext cx="1645920" cy="182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click to open design worksheet</a:t>
          </a:r>
        </a:p>
      </xdr:txBody>
    </xdr:sp>
    <xdr:clientData/>
  </xdr:oneCellAnchor>
  <xdr:oneCellAnchor>
    <xdr:from>
      <xdr:col>4</xdr:col>
      <xdr:colOff>0</xdr:colOff>
      <xdr:row>51</xdr:row>
      <xdr:rowOff>0</xdr:rowOff>
    </xdr:from>
    <xdr:ext cx="1645920" cy="182880"/>
    <xdr:sp macro="[0]!TextBox4_Click" textlink="">
      <xdr:nvSpPr>
        <xdr:cNvPr id="7" name="TextBox 4"/>
        <xdr:cNvSpPr txBox="1"/>
      </xdr:nvSpPr>
      <xdr:spPr>
        <a:xfrm>
          <a:off x="2377440" y="8313420"/>
          <a:ext cx="1645920" cy="182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click to open design worksheet</a:t>
          </a:r>
        </a:p>
      </xdr:txBody>
    </xdr:sp>
    <xdr:clientData/>
  </xdr:oneCellAnchor>
  <xdr:oneCellAnchor>
    <xdr:from>
      <xdr:col>4</xdr:col>
      <xdr:colOff>0</xdr:colOff>
      <xdr:row>56</xdr:row>
      <xdr:rowOff>0</xdr:rowOff>
    </xdr:from>
    <xdr:ext cx="1645920" cy="182880"/>
    <xdr:sp macro="[0]!TextBox5_Click" textlink="">
      <xdr:nvSpPr>
        <xdr:cNvPr id="8" name="TextBox 5"/>
        <xdr:cNvSpPr txBox="1"/>
      </xdr:nvSpPr>
      <xdr:spPr>
        <a:xfrm>
          <a:off x="2377440" y="9067800"/>
          <a:ext cx="1645920" cy="182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click to open design worksheet</a:t>
          </a:r>
        </a:p>
      </xdr:txBody>
    </xdr:sp>
    <xdr:clientData/>
  </xdr:oneCellAnchor>
  <xdr:oneCellAnchor>
    <xdr:from>
      <xdr:col>4</xdr:col>
      <xdr:colOff>0</xdr:colOff>
      <xdr:row>61</xdr:row>
      <xdr:rowOff>0</xdr:rowOff>
    </xdr:from>
    <xdr:ext cx="1645920" cy="182880"/>
    <xdr:sp macro="[0]!TextBox6_Click" textlink="">
      <xdr:nvSpPr>
        <xdr:cNvPr id="9" name="TextBox 6"/>
        <xdr:cNvSpPr txBox="1"/>
      </xdr:nvSpPr>
      <xdr:spPr>
        <a:xfrm>
          <a:off x="2377440" y="9822180"/>
          <a:ext cx="1645920" cy="182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click to open design worksheet</a:t>
          </a:r>
        </a:p>
      </xdr:txBody>
    </xdr:sp>
    <xdr:clientData/>
  </xdr:oneCellAnchor>
  <xdr:oneCellAnchor>
    <xdr:from>
      <xdr:col>6</xdr:col>
      <xdr:colOff>0</xdr:colOff>
      <xdr:row>0</xdr:row>
      <xdr:rowOff>49050</xdr:rowOff>
    </xdr:from>
    <xdr:ext cx="6781800" cy="526363"/>
    <xdr:sp macro="" textlink="">
      <xdr:nvSpPr>
        <xdr:cNvPr id="3" name="TextBox 2"/>
        <xdr:cNvSpPr txBox="1"/>
      </xdr:nvSpPr>
      <xdr:spPr>
        <a:xfrm>
          <a:off x="4069080" y="49050"/>
          <a:ext cx="6781800" cy="526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400" b="1" u="none">
              <a:solidFill>
                <a:sysClr val="windowText" lastClr="000000"/>
              </a:solidFill>
              <a:latin typeface="Arial Black" panose="020B0A04020102020204" pitchFamily="34" charset="0"/>
            </a:rPr>
            <a:t>Coquille TMDL Low Impact Development (LID) Implementation </a:t>
          </a:r>
          <a:r>
            <a:rPr lang="en-US" sz="1400" b="1" u="none" baseline="0">
              <a:solidFill>
                <a:sysClr val="windowText" lastClr="000000"/>
              </a:solidFill>
              <a:latin typeface="Arial Black" panose="020B0A04020102020204" pitchFamily="34" charset="0"/>
            </a:rPr>
            <a:t>Tool </a:t>
          </a:r>
          <a:r>
            <a:rPr lang="en-US" sz="1000" b="0" u="none" baseline="0">
              <a:solidFill>
                <a:sysClr val="windowText" lastClr="000000"/>
              </a:solidFill>
              <a:latin typeface="Arial Black" panose="020B0A04020102020204" pitchFamily="34" charset="0"/>
            </a:rPr>
            <a:t>(Developed by Tetra Tech for EPA Region 10 and Oregon DEQ)</a:t>
          </a:r>
          <a:endParaRPr lang="en-US" sz="1000" b="0" u="none">
            <a:solidFill>
              <a:sysClr val="windowText" lastClr="000000"/>
            </a:solidFill>
            <a:latin typeface="Arial Black" panose="020B0A040201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0</xdr:colOff>
      <xdr:row>1</xdr:row>
      <xdr:rowOff>0</xdr:rowOff>
    </xdr:from>
    <xdr:ext cx="1478280" cy="144780"/>
    <xdr:sp macro="[0]!Back_to_interface" textlink="">
      <xdr:nvSpPr>
        <xdr:cNvPr id="3" name="TextBox 2"/>
        <xdr:cNvSpPr txBox="1"/>
      </xdr:nvSpPr>
      <xdr:spPr>
        <a:xfrm>
          <a:off x="3093720" y="144780"/>
          <a:ext cx="1478280" cy="144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back to interface</a:t>
          </a:r>
        </a:p>
      </xdr:txBody>
    </xdr:sp>
    <xdr:clientData/>
  </xdr:oneCellAnchor>
  <xdr:oneCellAnchor>
    <xdr:from>
      <xdr:col>16</xdr:col>
      <xdr:colOff>0</xdr:colOff>
      <xdr:row>3</xdr:row>
      <xdr:rowOff>0</xdr:rowOff>
    </xdr:from>
    <xdr:ext cx="3048000" cy="2461260"/>
    <xdr:sp macro="" textlink="">
      <xdr:nvSpPr>
        <xdr:cNvPr id="5" name="TextBox 4"/>
        <xdr:cNvSpPr txBox="1"/>
      </xdr:nvSpPr>
      <xdr:spPr>
        <a:xfrm>
          <a:off x="10767060" y="434340"/>
          <a:ext cx="3048000" cy="2461260"/>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u="sng">
              <a:latin typeface="Tahoma" panose="020B0604030504040204" pitchFamily="34" charset="0"/>
              <a:ea typeface="Tahoma" panose="020B0604030504040204" pitchFamily="34" charset="0"/>
              <a:cs typeface="Tahoma" panose="020B0604030504040204" pitchFamily="34" charset="0"/>
            </a:rPr>
            <a:t>Note: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a:t>
          </a:r>
          <a:r>
            <a:rPr lang="en-US" sz="900" baseline="0">
              <a:latin typeface="Tahoma" panose="020B0604030504040204" pitchFamily="34" charset="0"/>
              <a:ea typeface="Tahoma" panose="020B0604030504040204" pitchFamily="34" charset="0"/>
              <a:cs typeface="Tahoma" panose="020B0604030504040204" pitchFamily="34" charset="0"/>
            </a:rPr>
            <a:t> orange with regular blue font may be edited by the user.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 gray with bold orange font are calculated by the tool and should</a:t>
          </a:r>
          <a:r>
            <a:rPr lang="en-US" sz="900" baseline="0">
              <a:latin typeface="Tahoma" panose="020B0604030504040204" pitchFamily="34" charset="0"/>
              <a:ea typeface="Tahoma" panose="020B0604030504040204" pitchFamily="34" charset="0"/>
              <a:cs typeface="Tahoma" panose="020B0604030504040204" pitchFamily="34" charset="0"/>
            </a:rPr>
            <a:t>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Cells highlighted in green with regular green font or highlighted in red with red font are used by the tool to check design requirements and should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The user should not make edits to the SBUH hydrograph.</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All cells except those that may be edited by the user are locked in this worksheet.</a:t>
          </a:r>
          <a:endParaRPr lang="en-US" sz="900">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1</xdr:row>
      <xdr:rowOff>0</xdr:rowOff>
    </xdr:from>
    <xdr:ext cx="1478280" cy="144780"/>
    <xdr:sp macro="[0]!Back_to_interface" textlink="">
      <xdr:nvSpPr>
        <xdr:cNvPr id="5" name="TextBox 4"/>
        <xdr:cNvSpPr txBox="1"/>
      </xdr:nvSpPr>
      <xdr:spPr>
        <a:xfrm>
          <a:off x="3185160" y="144780"/>
          <a:ext cx="1478280" cy="144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back to interface</a:t>
          </a:r>
        </a:p>
      </xdr:txBody>
    </xdr:sp>
    <xdr:clientData/>
  </xdr:oneCellAnchor>
  <xdr:oneCellAnchor>
    <xdr:from>
      <xdr:col>16</xdr:col>
      <xdr:colOff>0</xdr:colOff>
      <xdr:row>3</xdr:row>
      <xdr:rowOff>0</xdr:rowOff>
    </xdr:from>
    <xdr:ext cx="3048000" cy="2461260"/>
    <xdr:sp macro="" textlink="">
      <xdr:nvSpPr>
        <xdr:cNvPr id="4" name="TextBox 3"/>
        <xdr:cNvSpPr txBox="1"/>
      </xdr:nvSpPr>
      <xdr:spPr>
        <a:xfrm>
          <a:off x="9677400" y="434340"/>
          <a:ext cx="3048000" cy="2461260"/>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u="sng">
              <a:latin typeface="Tahoma" panose="020B0604030504040204" pitchFamily="34" charset="0"/>
              <a:ea typeface="Tahoma" panose="020B0604030504040204" pitchFamily="34" charset="0"/>
              <a:cs typeface="Tahoma" panose="020B0604030504040204" pitchFamily="34" charset="0"/>
            </a:rPr>
            <a:t>Note: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a:t>
          </a:r>
          <a:r>
            <a:rPr lang="en-US" sz="900" baseline="0">
              <a:latin typeface="Tahoma" panose="020B0604030504040204" pitchFamily="34" charset="0"/>
              <a:ea typeface="Tahoma" panose="020B0604030504040204" pitchFamily="34" charset="0"/>
              <a:cs typeface="Tahoma" panose="020B0604030504040204" pitchFamily="34" charset="0"/>
            </a:rPr>
            <a:t> orange with regular blue font may be edited by the user.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 gray with bold orange font are calculated by the tool and should</a:t>
          </a:r>
          <a:r>
            <a:rPr lang="en-US" sz="900" baseline="0">
              <a:latin typeface="Tahoma" panose="020B0604030504040204" pitchFamily="34" charset="0"/>
              <a:ea typeface="Tahoma" panose="020B0604030504040204" pitchFamily="34" charset="0"/>
              <a:cs typeface="Tahoma" panose="020B0604030504040204" pitchFamily="34" charset="0"/>
            </a:rPr>
            <a:t>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Cells highlighted in green with regular green font or highlighted in red with red font are used by the tool to check design requirements and should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The user should not make edits to the SBUH hydrograph.</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All cells except those that may be edited by the user are locked in this worksheet.</a:t>
          </a:r>
          <a:endParaRPr lang="en-US" sz="900">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1</xdr:row>
      <xdr:rowOff>0</xdr:rowOff>
    </xdr:from>
    <xdr:ext cx="1478280" cy="144780"/>
    <xdr:sp macro="[0]!Back_to_interface" textlink="">
      <xdr:nvSpPr>
        <xdr:cNvPr id="3" name="TextBox 2"/>
        <xdr:cNvSpPr txBox="1"/>
      </xdr:nvSpPr>
      <xdr:spPr>
        <a:xfrm>
          <a:off x="3108960" y="144780"/>
          <a:ext cx="1478280" cy="144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back to interface</a:t>
          </a:r>
        </a:p>
      </xdr:txBody>
    </xdr:sp>
    <xdr:clientData/>
  </xdr:oneCellAnchor>
  <xdr:oneCellAnchor>
    <xdr:from>
      <xdr:col>16</xdr:col>
      <xdr:colOff>0</xdr:colOff>
      <xdr:row>3</xdr:row>
      <xdr:rowOff>0</xdr:rowOff>
    </xdr:from>
    <xdr:ext cx="3048000" cy="2461260"/>
    <xdr:sp macro="" textlink="">
      <xdr:nvSpPr>
        <xdr:cNvPr id="4" name="TextBox 3"/>
        <xdr:cNvSpPr txBox="1"/>
      </xdr:nvSpPr>
      <xdr:spPr>
        <a:xfrm>
          <a:off x="10759440" y="434340"/>
          <a:ext cx="3048000" cy="2461260"/>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u="sng">
              <a:latin typeface="Tahoma" panose="020B0604030504040204" pitchFamily="34" charset="0"/>
              <a:ea typeface="Tahoma" panose="020B0604030504040204" pitchFamily="34" charset="0"/>
              <a:cs typeface="Tahoma" panose="020B0604030504040204" pitchFamily="34" charset="0"/>
            </a:rPr>
            <a:t>Note: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a:t>
          </a:r>
          <a:r>
            <a:rPr lang="en-US" sz="900" baseline="0">
              <a:latin typeface="Tahoma" panose="020B0604030504040204" pitchFamily="34" charset="0"/>
              <a:ea typeface="Tahoma" panose="020B0604030504040204" pitchFamily="34" charset="0"/>
              <a:cs typeface="Tahoma" panose="020B0604030504040204" pitchFamily="34" charset="0"/>
            </a:rPr>
            <a:t> orange with regular blue font may be edited by the user.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 gray with bold orange font are calculated by the tool and should</a:t>
          </a:r>
          <a:r>
            <a:rPr lang="en-US" sz="900" baseline="0">
              <a:latin typeface="Tahoma" panose="020B0604030504040204" pitchFamily="34" charset="0"/>
              <a:ea typeface="Tahoma" panose="020B0604030504040204" pitchFamily="34" charset="0"/>
              <a:cs typeface="Tahoma" panose="020B0604030504040204" pitchFamily="34" charset="0"/>
            </a:rPr>
            <a:t>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Cells highlighted in green with regular green font or highlighted in red with red font are used by the tool to check design requirements and should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The user should not make edits to the SBUH hydrograph.</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All cells except those that may be edited by the user are locked in this worksheet.</a:t>
          </a:r>
          <a:endParaRPr lang="en-US" sz="900">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1</xdr:row>
      <xdr:rowOff>0</xdr:rowOff>
    </xdr:from>
    <xdr:ext cx="1478280" cy="144780"/>
    <xdr:sp macro="[0]!Back_to_interface" textlink="">
      <xdr:nvSpPr>
        <xdr:cNvPr id="3" name="TextBox 2"/>
        <xdr:cNvSpPr txBox="1"/>
      </xdr:nvSpPr>
      <xdr:spPr>
        <a:xfrm>
          <a:off x="3185160" y="144780"/>
          <a:ext cx="1478280" cy="144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back to interface</a:t>
          </a:r>
        </a:p>
      </xdr:txBody>
    </xdr:sp>
    <xdr:clientData/>
  </xdr:oneCellAnchor>
  <xdr:oneCellAnchor>
    <xdr:from>
      <xdr:col>16</xdr:col>
      <xdr:colOff>0</xdr:colOff>
      <xdr:row>3</xdr:row>
      <xdr:rowOff>0</xdr:rowOff>
    </xdr:from>
    <xdr:ext cx="3048000" cy="2461260"/>
    <xdr:sp macro="" textlink="">
      <xdr:nvSpPr>
        <xdr:cNvPr id="4" name="TextBox 3"/>
        <xdr:cNvSpPr txBox="1"/>
      </xdr:nvSpPr>
      <xdr:spPr>
        <a:xfrm>
          <a:off x="10622280" y="434340"/>
          <a:ext cx="3048000" cy="2461260"/>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u="sng">
              <a:latin typeface="Tahoma" panose="020B0604030504040204" pitchFamily="34" charset="0"/>
              <a:ea typeface="Tahoma" panose="020B0604030504040204" pitchFamily="34" charset="0"/>
              <a:cs typeface="Tahoma" panose="020B0604030504040204" pitchFamily="34" charset="0"/>
            </a:rPr>
            <a:t>Note: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a:t>
          </a:r>
          <a:r>
            <a:rPr lang="en-US" sz="900" baseline="0">
              <a:latin typeface="Tahoma" panose="020B0604030504040204" pitchFamily="34" charset="0"/>
              <a:ea typeface="Tahoma" panose="020B0604030504040204" pitchFamily="34" charset="0"/>
              <a:cs typeface="Tahoma" panose="020B0604030504040204" pitchFamily="34" charset="0"/>
            </a:rPr>
            <a:t> orange with regular blue font may be edited by the user.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 gray with bold orange font are calculated by the tool and should</a:t>
          </a:r>
          <a:r>
            <a:rPr lang="en-US" sz="900" baseline="0">
              <a:latin typeface="Tahoma" panose="020B0604030504040204" pitchFamily="34" charset="0"/>
              <a:ea typeface="Tahoma" panose="020B0604030504040204" pitchFamily="34" charset="0"/>
              <a:cs typeface="Tahoma" panose="020B0604030504040204" pitchFamily="34" charset="0"/>
            </a:rPr>
            <a:t>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Cells highlighted in green with regular green font or highlighted in red with red font are used by the tool to check design requirements and should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The user should not make edits to the SBUH hydrograph.</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All cells except those that may be edited by the user are locked in this worksheet.</a:t>
          </a:r>
          <a:endParaRPr lang="en-US" sz="900">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1</xdr:row>
      <xdr:rowOff>0</xdr:rowOff>
    </xdr:from>
    <xdr:ext cx="1478280" cy="144780"/>
    <xdr:sp macro="[0]!Back_to_interface" textlink="">
      <xdr:nvSpPr>
        <xdr:cNvPr id="3" name="TextBox 2"/>
        <xdr:cNvSpPr txBox="1"/>
      </xdr:nvSpPr>
      <xdr:spPr>
        <a:xfrm>
          <a:off x="3185160" y="144780"/>
          <a:ext cx="1478280" cy="144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back to interface</a:t>
          </a:r>
        </a:p>
      </xdr:txBody>
    </xdr:sp>
    <xdr:clientData/>
  </xdr:oneCellAnchor>
  <xdr:oneCellAnchor>
    <xdr:from>
      <xdr:col>16</xdr:col>
      <xdr:colOff>0</xdr:colOff>
      <xdr:row>3</xdr:row>
      <xdr:rowOff>0</xdr:rowOff>
    </xdr:from>
    <xdr:ext cx="3048000" cy="2461260"/>
    <xdr:sp macro="" textlink="">
      <xdr:nvSpPr>
        <xdr:cNvPr id="4" name="TextBox 3"/>
        <xdr:cNvSpPr txBox="1"/>
      </xdr:nvSpPr>
      <xdr:spPr>
        <a:xfrm>
          <a:off x="10622280" y="434340"/>
          <a:ext cx="3048000" cy="2461260"/>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u="sng">
              <a:latin typeface="Tahoma" panose="020B0604030504040204" pitchFamily="34" charset="0"/>
              <a:ea typeface="Tahoma" panose="020B0604030504040204" pitchFamily="34" charset="0"/>
              <a:cs typeface="Tahoma" panose="020B0604030504040204" pitchFamily="34" charset="0"/>
            </a:rPr>
            <a:t>Note: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a:t>
          </a:r>
          <a:r>
            <a:rPr lang="en-US" sz="900" baseline="0">
              <a:latin typeface="Tahoma" panose="020B0604030504040204" pitchFamily="34" charset="0"/>
              <a:ea typeface="Tahoma" panose="020B0604030504040204" pitchFamily="34" charset="0"/>
              <a:cs typeface="Tahoma" panose="020B0604030504040204" pitchFamily="34" charset="0"/>
            </a:rPr>
            <a:t> orange with regular blue font may be edited by the user.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 gray with bold orange font are calculated by the tool and should</a:t>
          </a:r>
          <a:r>
            <a:rPr lang="en-US" sz="900" baseline="0">
              <a:latin typeface="Tahoma" panose="020B0604030504040204" pitchFamily="34" charset="0"/>
              <a:ea typeface="Tahoma" panose="020B0604030504040204" pitchFamily="34" charset="0"/>
              <a:cs typeface="Tahoma" panose="020B0604030504040204" pitchFamily="34" charset="0"/>
            </a:rPr>
            <a:t>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Cells highlighted in green with regular green font or highlighted in red with red font are used by the tool to check design requirements and should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The user should not make edits to the SBUH hydrograph.</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All cells except those that may be edited by the user are locked in this worksheet.</a:t>
          </a:r>
          <a:endParaRPr lang="en-US" sz="900">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19</xdr:col>
      <xdr:colOff>1</xdr:colOff>
      <xdr:row>5</xdr:row>
      <xdr:rowOff>0</xdr:rowOff>
    </xdr:from>
    <xdr:to>
      <xdr:col>24</xdr:col>
      <xdr:colOff>228601</xdr:colOff>
      <xdr:row>12</xdr:row>
      <xdr:rowOff>109869</xdr:rowOff>
    </xdr:to>
    <xdr:pic>
      <xdr:nvPicPr>
        <xdr:cNvPr id="2" name="Picture 1"/>
        <xdr:cNvPicPr>
          <a:picLocks noChangeAspect="1"/>
        </xdr:cNvPicPr>
      </xdr:nvPicPr>
      <xdr:blipFill>
        <a:blip xmlns:r="http://schemas.openxmlformats.org/officeDocument/2006/relationships" r:embed="rId1"/>
        <a:stretch>
          <a:fillRect/>
        </a:stretch>
      </xdr:blipFill>
      <xdr:spPr>
        <a:xfrm>
          <a:off x="10759441" y="434340"/>
          <a:ext cx="3276600" cy="11233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19</xdr:col>
          <xdr:colOff>466725</xdr:colOff>
          <xdr:row>21</xdr:row>
          <xdr:rowOff>19050</xdr:rowOff>
        </xdr:from>
        <xdr:to>
          <xdr:col>22</xdr:col>
          <xdr:colOff>19050</xdr:colOff>
          <xdr:row>23</xdr:row>
          <xdr:rowOff>95250</xdr:rowOff>
        </xdr:to>
        <xdr:sp macro="" textlink="">
          <xdr:nvSpPr>
            <xdr:cNvPr id="8193" name="Object 1" hidden="1">
              <a:extLst>
                <a:ext uri="{63B3BB69-23CF-44E3-9099-C40C66FF867C}">
                  <a14:compatExt spid="_x0000_s8193"/>
                </a:ext>
              </a:extLst>
            </xdr:cNvPr>
            <xdr:cNvSpPr/>
          </xdr:nvSpPr>
          <xdr:spPr bwMode="auto">
            <a:xfrm>
              <a:off x="0" y="0"/>
              <a:ext cx="0" cy="0"/>
            </a:xfrm>
            <a:prstGeom prst="rect">
              <a:avLst/>
            </a:prstGeom>
            <a:solidFill>
              <a:srgbClr val="FFFFFF" mc:Ignorable="a14" a14:legacySpreadsheetColorIndex="65"/>
            </a:solidFill>
            <a:ln w="127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476250</xdr:colOff>
          <xdr:row>24</xdr:row>
          <xdr:rowOff>133350</xdr:rowOff>
        </xdr:from>
        <xdr:to>
          <xdr:col>21</xdr:col>
          <xdr:colOff>504825</xdr:colOff>
          <xdr:row>27</xdr:row>
          <xdr:rowOff>104775</xdr:rowOff>
        </xdr:to>
        <xdr:sp macro="" textlink="">
          <xdr:nvSpPr>
            <xdr:cNvPr id="8194" name="Object 2" hidden="1">
              <a:extLst>
                <a:ext uri="{63B3BB69-23CF-44E3-9099-C40C66FF867C}">
                  <a14:compatExt spid="_x0000_s819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5</xdr:col>
      <xdr:colOff>0</xdr:colOff>
      <xdr:row>1</xdr:row>
      <xdr:rowOff>0</xdr:rowOff>
    </xdr:from>
    <xdr:ext cx="1478280" cy="144780"/>
    <xdr:sp macro="[0]!Back_to_interface" textlink="">
      <xdr:nvSpPr>
        <xdr:cNvPr id="6" name="TextBox 5"/>
        <xdr:cNvSpPr txBox="1"/>
      </xdr:nvSpPr>
      <xdr:spPr>
        <a:xfrm>
          <a:off x="3108960" y="144780"/>
          <a:ext cx="1478280" cy="144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pPr algn="ctr"/>
          <a:r>
            <a:rPr lang="en-US" sz="800" b="1" u="sng">
              <a:solidFill>
                <a:srgbClr val="0000FF"/>
              </a:solidFill>
              <a:latin typeface="Tahoma" panose="020B0604030504040204" pitchFamily="34" charset="0"/>
              <a:ea typeface="Tahoma" panose="020B0604030504040204" pitchFamily="34" charset="0"/>
              <a:cs typeface="Tahoma" panose="020B0604030504040204" pitchFamily="34" charset="0"/>
            </a:rPr>
            <a:t>back to interface</a:t>
          </a:r>
        </a:p>
      </xdr:txBody>
    </xdr:sp>
    <xdr:clientData/>
  </xdr:oneCellAnchor>
  <xdr:oneCellAnchor>
    <xdr:from>
      <xdr:col>13</xdr:col>
      <xdr:colOff>0</xdr:colOff>
      <xdr:row>3</xdr:row>
      <xdr:rowOff>106680</xdr:rowOff>
    </xdr:from>
    <xdr:ext cx="3048000" cy="2461260"/>
    <xdr:sp macro="" textlink="">
      <xdr:nvSpPr>
        <xdr:cNvPr id="10" name="TextBox 9"/>
        <xdr:cNvSpPr txBox="1"/>
      </xdr:nvSpPr>
      <xdr:spPr>
        <a:xfrm>
          <a:off x="8930640" y="541020"/>
          <a:ext cx="3048000" cy="2461260"/>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u="sng">
              <a:latin typeface="Tahoma" panose="020B0604030504040204" pitchFamily="34" charset="0"/>
              <a:ea typeface="Tahoma" panose="020B0604030504040204" pitchFamily="34" charset="0"/>
              <a:cs typeface="Tahoma" panose="020B0604030504040204" pitchFamily="34" charset="0"/>
            </a:rPr>
            <a:t>Note: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a:t>
          </a:r>
          <a:r>
            <a:rPr lang="en-US" sz="900" baseline="0">
              <a:latin typeface="Tahoma" panose="020B0604030504040204" pitchFamily="34" charset="0"/>
              <a:ea typeface="Tahoma" panose="020B0604030504040204" pitchFamily="34" charset="0"/>
              <a:cs typeface="Tahoma" panose="020B0604030504040204" pitchFamily="34" charset="0"/>
            </a:rPr>
            <a:t> orange with regular blue font may be edited by the user. </a:t>
          </a:r>
        </a:p>
        <a:p>
          <a:pPr marL="171450" indent="-171450">
            <a:spcBef>
              <a:spcPts val="300"/>
            </a:spcBef>
            <a:spcAft>
              <a:spcPts val="300"/>
            </a:spcAft>
            <a:buFont typeface="Arial" panose="020B0604020202020204" pitchFamily="34" charset="0"/>
            <a:buChar char="•"/>
          </a:pPr>
          <a:r>
            <a:rPr lang="en-US" sz="900">
              <a:latin typeface="Tahoma" panose="020B0604030504040204" pitchFamily="34" charset="0"/>
              <a:ea typeface="Tahoma" panose="020B0604030504040204" pitchFamily="34" charset="0"/>
              <a:cs typeface="Tahoma" panose="020B0604030504040204" pitchFamily="34" charset="0"/>
            </a:rPr>
            <a:t>Cells highlighted in gray with bold orange font are calculated by the tool and should</a:t>
          </a:r>
          <a:r>
            <a:rPr lang="en-US" sz="900" baseline="0">
              <a:latin typeface="Tahoma" panose="020B0604030504040204" pitchFamily="34" charset="0"/>
              <a:ea typeface="Tahoma" panose="020B0604030504040204" pitchFamily="34" charset="0"/>
              <a:cs typeface="Tahoma" panose="020B0604030504040204" pitchFamily="34" charset="0"/>
            </a:rPr>
            <a:t>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Cells highlighted in green with regular green font or highlighted in red with red font are used by the tool to check design requirements and should not be changed by the user.</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The user should not make edits to the SBUH hydrograph.</a:t>
          </a:r>
        </a:p>
        <a:p>
          <a:pPr marL="171450" indent="-171450">
            <a:spcBef>
              <a:spcPts val="300"/>
            </a:spcBef>
            <a:spcAft>
              <a:spcPts val="300"/>
            </a:spcAft>
            <a:buFont typeface="Arial" panose="020B0604020202020204" pitchFamily="34" charset="0"/>
            <a:buChar char="•"/>
          </a:pPr>
          <a:r>
            <a:rPr lang="en-US" sz="900" baseline="0">
              <a:latin typeface="Tahoma" panose="020B0604030504040204" pitchFamily="34" charset="0"/>
              <a:ea typeface="Tahoma" panose="020B0604030504040204" pitchFamily="34" charset="0"/>
              <a:cs typeface="Tahoma" panose="020B0604030504040204" pitchFamily="34" charset="0"/>
            </a:rPr>
            <a:t>All cells except those that may be edited by the user are locked in this worksheet.</a:t>
          </a:r>
          <a:endParaRPr lang="en-US" sz="900">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7.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O69"/>
  <sheetViews>
    <sheetView showRowColHeaders="0" tabSelected="1" zoomScaleNormal="100" workbookViewId="0">
      <selection activeCell="G4" sqref="G4:L4"/>
    </sheetView>
  </sheetViews>
  <sheetFormatPr defaultColWidth="10.7109375" defaultRowHeight="12.75" x14ac:dyDescent="0.25"/>
  <cols>
    <col min="1" max="1" width="1.7109375" style="3" customWidth="1"/>
    <col min="2" max="4" width="10.7109375" style="3" customWidth="1"/>
    <col min="5" max="6" width="12.7109375" style="3" customWidth="1"/>
    <col min="7" max="12" width="8.7109375" style="3" customWidth="1"/>
    <col min="13" max="13" width="20.7109375" style="3" customWidth="1"/>
    <col min="14" max="14" width="30.7109375" style="3" customWidth="1"/>
    <col min="15" max="15" width="45.7109375" style="3" customWidth="1"/>
    <col min="16" max="16" width="1.7109375" style="3" customWidth="1"/>
    <col min="17" max="16384" width="10.7109375" style="3"/>
  </cols>
  <sheetData>
    <row r="1" spans="2:14" ht="49.9" customHeight="1" x14ac:dyDescent="0.25"/>
    <row r="2" spans="2:14" ht="15" customHeight="1" x14ac:dyDescent="0.25">
      <c r="B2" s="111" t="s">
        <v>179</v>
      </c>
      <c r="C2" s="4"/>
      <c r="D2" s="4"/>
      <c r="E2" s="4"/>
      <c r="F2" s="4"/>
      <c r="G2" s="4"/>
      <c r="H2" s="4"/>
      <c r="I2" s="4"/>
      <c r="J2" s="4"/>
      <c r="K2" s="4"/>
      <c r="L2" s="4"/>
      <c r="M2" s="4"/>
      <c r="N2" s="4"/>
    </row>
    <row r="3" spans="2:14" ht="4.9000000000000004" customHeight="1" thickBot="1" x14ac:dyDescent="0.3"/>
    <row r="4" spans="2:14" ht="15" customHeight="1" thickTop="1" thickBot="1" x14ac:dyDescent="0.3">
      <c r="B4" s="5" t="s">
        <v>176</v>
      </c>
      <c r="G4" s="143" t="s">
        <v>272</v>
      </c>
      <c r="H4" s="143"/>
      <c r="I4" s="143"/>
      <c r="J4" s="143"/>
      <c r="K4" s="143"/>
      <c r="L4" s="143"/>
    </row>
    <row r="5" spans="2:14" ht="15" customHeight="1" thickTop="1" thickBot="1" x14ac:dyDescent="0.3">
      <c r="B5" s="5" t="s">
        <v>185</v>
      </c>
      <c r="G5" s="143"/>
      <c r="H5" s="143"/>
      <c r="I5" s="143"/>
      <c r="J5" s="143"/>
      <c r="K5" s="143"/>
      <c r="L5" s="143"/>
      <c r="M5" s="105"/>
    </row>
    <row r="6" spans="2:14" ht="15" customHeight="1" thickTop="1" thickBot="1" x14ac:dyDescent="0.3">
      <c r="B6" s="5" t="s">
        <v>186</v>
      </c>
      <c r="G6" s="143"/>
      <c r="H6" s="143"/>
      <c r="I6" s="143"/>
      <c r="J6" s="143"/>
      <c r="K6" s="143"/>
      <c r="L6" s="143"/>
      <c r="M6" s="105"/>
    </row>
    <row r="7" spans="2:14" ht="4.9000000000000004" customHeight="1" thickTop="1" x14ac:dyDescent="0.25">
      <c r="B7" s="5"/>
      <c r="G7" s="6"/>
      <c r="H7" s="6"/>
      <c r="I7" s="6"/>
      <c r="J7" s="6"/>
      <c r="K7" s="6"/>
    </row>
    <row r="8" spans="2:14" ht="15" customHeight="1" x14ac:dyDescent="0.25">
      <c r="B8" s="111" t="s">
        <v>180</v>
      </c>
      <c r="G8" s="6"/>
      <c r="H8" s="6"/>
      <c r="I8" s="6"/>
      <c r="J8" s="6"/>
      <c r="K8" s="6"/>
    </row>
    <row r="9" spans="2:14" ht="4.9000000000000004" customHeight="1" thickBot="1" x14ac:dyDescent="0.3"/>
    <row r="10" spans="2:14" ht="15" customHeight="1" thickTop="1" thickBot="1" x14ac:dyDescent="0.3">
      <c r="B10" s="5" t="s">
        <v>177</v>
      </c>
      <c r="G10" s="143"/>
      <c r="H10" s="143"/>
      <c r="I10" s="143"/>
      <c r="J10" s="143"/>
      <c r="K10" s="143"/>
      <c r="L10" s="143"/>
      <c r="M10" s="113" t="s">
        <v>281</v>
      </c>
    </row>
    <row r="11" spans="2:14" ht="15" customHeight="1" thickTop="1" thickBot="1" x14ac:dyDescent="0.3">
      <c r="B11" s="5" t="s">
        <v>184</v>
      </c>
      <c r="C11" s="5"/>
      <c r="D11" s="5"/>
      <c r="G11" s="143"/>
      <c r="H11" s="143"/>
      <c r="I11" s="143"/>
      <c r="J11" s="143"/>
      <c r="K11" s="143"/>
      <c r="L11" s="143"/>
    </row>
    <row r="12" spans="2:14" ht="15" customHeight="1" thickTop="1" thickBot="1" x14ac:dyDescent="0.3">
      <c r="B12" s="5" t="s">
        <v>178</v>
      </c>
      <c r="C12" s="5"/>
      <c r="D12" s="5"/>
      <c r="G12" s="137"/>
      <c r="H12" s="137"/>
      <c r="I12" s="137"/>
      <c r="J12" s="137"/>
      <c r="K12" s="137"/>
      <c r="L12" s="137"/>
    </row>
    <row r="13" spans="2:14" ht="4.9000000000000004" customHeight="1" thickTop="1" x14ac:dyDescent="0.25"/>
    <row r="14" spans="2:14" ht="15" customHeight="1" x14ac:dyDescent="0.25">
      <c r="B14" s="111" t="s">
        <v>181</v>
      </c>
    </row>
    <row r="15" spans="2:14" ht="4.9000000000000004" customHeight="1" thickBot="1" x14ac:dyDescent="0.3"/>
    <row r="16" spans="2:14" ht="15" customHeight="1" thickTop="1" thickBot="1" x14ac:dyDescent="0.3">
      <c r="B16" s="5" t="s">
        <v>182</v>
      </c>
      <c r="G16" s="138"/>
      <c r="H16" s="138"/>
      <c r="I16" s="138"/>
      <c r="J16" s="138"/>
      <c r="K16" s="138"/>
      <c r="L16" s="138"/>
    </row>
    <row r="17" spans="2:15" ht="4.9000000000000004" customHeight="1" thickTop="1" x14ac:dyDescent="0.25"/>
    <row r="18" spans="2:15" ht="15" customHeight="1" x14ac:dyDescent="0.25">
      <c r="B18" s="111" t="s">
        <v>275</v>
      </c>
      <c r="C18" s="4"/>
      <c r="D18" s="4"/>
      <c r="E18" s="4"/>
      <c r="F18" s="4"/>
      <c r="G18" s="114" t="s">
        <v>276</v>
      </c>
      <c r="H18" s="4"/>
      <c r="I18" s="4"/>
      <c r="J18" s="4"/>
      <c r="K18" s="4"/>
      <c r="L18" s="4"/>
      <c r="M18" s="4"/>
      <c r="N18" s="4"/>
    </row>
    <row r="19" spans="2:15" ht="4.9000000000000004" customHeight="1" x14ac:dyDescent="0.25"/>
    <row r="20" spans="2:15" ht="15" customHeight="1" x14ac:dyDescent="0.25">
      <c r="B20" s="112" t="s">
        <v>277</v>
      </c>
    </row>
    <row r="21" spans="2:15" ht="4.9000000000000004" customHeight="1" x14ac:dyDescent="0.25">
      <c r="B21" s="7"/>
    </row>
    <row r="22" spans="2:15" ht="15" customHeight="1" x14ac:dyDescent="0.25">
      <c r="G22" s="140" t="s">
        <v>3</v>
      </c>
      <c r="H22" s="140"/>
      <c r="I22" s="140"/>
      <c r="J22" s="140"/>
      <c r="K22" s="140"/>
      <c r="L22" s="140"/>
      <c r="M22" s="133" t="s">
        <v>4</v>
      </c>
      <c r="N22" s="133" t="s">
        <v>5</v>
      </c>
    </row>
    <row r="23" spans="2:15" ht="4.9000000000000004" customHeight="1" thickBot="1" x14ac:dyDescent="0.3">
      <c r="B23" s="8"/>
      <c r="C23" s="8"/>
      <c r="D23" s="8"/>
      <c r="E23" s="8"/>
      <c r="F23" s="8"/>
      <c r="G23" s="8"/>
      <c r="H23" s="9"/>
      <c r="I23" s="9"/>
      <c r="J23" s="9"/>
      <c r="K23" s="9"/>
      <c r="L23" s="8"/>
      <c r="M23" s="9"/>
      <c r="N23" s="9"/>
    </row>
    <row r="24" spans="2:15" ht="15" customHeight="1" thickTop="1" thickBot="1" x14ac:dyDescent="0.3">
      <c r="B24" s="10" t="s">
        <v>2</v>
      </c>
      <c r="C24" s="10"/>
      <c r="D24" s="10"/>
      <c r="E24" s="10"/>
      <c r="F24" s="10"/>
      <c r="G24" s="138">
        <v>1200</v>
      </c>
      <c r="H24" s="138"/>
      <c r="I24" s="138"/>
      <c r="J24" s="138"/>
      <c r="K24" s="138"/>
      <c r="L24" s="138"/>
      <c r="M24" s="115">
        <v>0.5</v>
      </c>
      <c r="N24" s="120">
        <f>G24*M24</f>
        <v>600</v>
      </c>
      <c r="O24" s="107" t="str">
        <f>IF(AND(G24&gt;0,N24&gt;0),"WARNING! nutrient export","")</f>
        <v>WARNING! nutrient export</v>
      </c>
    </row>
    <row r="25" spans="2:15" ht="4.9000000000000004" customHeight="1" thickTop="1" x14ac:dyDescent="0.25">
      <c r="B25" s="11"/>
      <c r="C25" s="11"/>
      <c r="D25" s="11"/>
      <c r="E25" s="11"/>
      <c r="F25" s="11"/>
      <c r="G25" s="11"/>
      <c r="H25" s="11"/>
      <c r="I25" s="11"/>
      <c r="J25" s="11"/>
      <c r="K25" s="11"/>
      <c r="L25" s="11"/>
      <c r="M25" s="11"/>
      <c r="N25" s="11"/>
    </row>
    <row r="26" spans="2:15" ht="4.9000000000000004" customHeight="1" thickBot="1" x14ac:dyDescent="0.3">
      <c r="B26" s="8"/>
      <c r="C26" s="8"/>
      <c r="D26" s="8"/>
      <c r="E26" s="8"/>
      <c r="F26" s="8"/>
      <c r="G26" s="8"/>
      <c r="H26" s="8"/>
      <c r="I26" s="8"/>
      <c r="J26" s="8"/>
      <c r="K26" s="8"/>
      <c r="L26" s="8"/>
      <c r="M26" s="8"/>
      <c r="N26" s="8"/>
    </row>
    <row r="27" spans="2:15" ht="15" customHeight="1" thickTop="1" thickBot="1" x14ac:dyDescent="0.3">
      <c r="B27" s="10" t="s">
        <v>6</v>
      </c>
      <c r="C27" s="10"/>
      <c r="D27" s="10"/>
      <c r="E27" s="10"/>
      <c r="F27" s="10"/>
      <c r="G27" s="10"/>
      <c r="H27" s="8"/>
      <c r="I27" s="8"/>
      <c r="J27" s="8"/>
      <c r="K27" s="8"/>
      <c r="L27" s="8"/>
      <c r="M27" s="8"/>
      <c r="N27" s="120">
        <f>SUM(N31,N33)</f>
        <v>3023.782929080176</v>
      </c>
    </row>
    <row r="28" spans="2:15" ht="4.9000000000000004" customHeight="1" thickTop="1" x14ac:dyDescent="0.25">
      <c r="B28" s="10"/>
      <c r="C28" s="10"/>
      <c r="D28" s="10"/>
      <c r="E28" s="10"/>
      <c r="F28" s="10"/>
      <c r="G28" s="10"/>
      <c r="H28" s="8"/>
      <c r="I28" s="8"/>
      <c r="J28" s="8"/>
      <c r="K28" s="8"/>
      <c r="L28" s="8"/>
      <c r="M28" s="8"/>
      <c r="N28" s="106"/>
    </row>
    <row r="29" spans="2:15" ht="15" customHeight="1" x14ac:dyDescent="0.25">
      <c r="B29" s="10"/>
      <c r="C29" s="10"/>
      <c r="D29" s="10"/>
      <c r="E29" s="10"/>
      <c r="F29" s="10"/>
      <c r="G29" s="141" t="s">
        <v>7</v>
      </c>
      <c r="H29" s="141"/>
      <c r="I29" s="141" t="s">
        <v>8</v>
      </c>
      <c r="J29" s="141"/>
      <c r="K29" s="141" t="s">
        <v>9</v>
      </c>
      <c r="L29" s="141"/>
      <c r="M29" s="8"/>
      <c r="N29" s="8"/>
    </row>
    <row r="30" spans="2:15" ht="15" customHeight="1" thickBot="1" x14ac:dyDescent="0.3">
      <c r="B30" s="13"/>
      <c r="C30" s="13"/>
      <c r="D30" s="13"/>
      <c r="G30" s="132" t="s">
        <v>273</v>
      </c>
      <c r="H30" s="131" t="s">
        <v>274</v>
      </c>
      <c r="I30" s="132" t="s">
        <v>273</v>
      </c>
      <c r="J30" s="131" t="s">
        <v>274</v>
      </c>
      <c r="K30" s="132" t="s">
        <v>273</v>
      </c>
      <c r="L30" s="131" t="s">
        <v>274</v>
      </c>
      <c r="M30" s="8"/>
    </row>
    <row r="31" spans="2:15" ht="15" customHeight="1" thickTop="1" thickBot="1" x14ac:dyDescent="0.3">
      <c r="F31" s="14" t="s">
        <v>10</v>
      </c>
      <c r="G31" s="116"/>
      <c r="H31" s="116">
        <v>20</v>
      </c>
      <c r="I31" s="116">
        <v>4</v>
      </c>
      <c r="J31" s="116">
        <v>25</v>
      </c>
      <c r="K31" s="116">
        <v>4</v>
      </c>
      <c r="L31" s="116">
        <v>30</v>
      </c>
      <c r="M31" s="117">
        <v>0.5</v>
      </c>
      <c r="N31" s="120">
        <f>(PI()*POWER(H31/2,2)*G31+PI()*POWER(J31/2,2)*I31+PI()*POWER(L31/2,2)*K31)*M31</f>
        <v>2395.4643983622173</v>
      </c>
    </row>
    <row r="32" spans="2:15" ht="4.9000000000000004" customHeight="1" thickTop="1" thickBot="1" x14ac:dyDescent="0.3">
      <c r="B32" s="15"/>
      <c r="C32" s="15"/>
      <c r="D32" s="15"/>
      <c r="G32" s="118"/>
      <c r="H32" s="118"/>
      <c r="I32" s="118"/>
      <c r="J32" s="119"/>
      <c r="K32" s="118"/>
      <c r="L32" s="119"/>
      <c r="M32" s="119"/>
    </row>
    <row r="33" spans="2:15" ht="15" customHeight="1" thickTop="1" thickBot="1" x14ac:dyDescent="0.3">
      <c r="D33" s="15"/>
      <c r="F33" s="14" t="s">
        <v>11</v>
      </c>
      <c r="G33" s="116">
        <v>8</v>
      </c>
      <c r="H33" s="116">
        <v>20</v>
      </c>
      <c r="I33" s="116">
        <v>0</v>
      </c>
      <c r="J33" s="116">
        <v>25</v>
      </c>
      <c r="K33" s="116">
        <v>0</v>
      </c>
      <c r="L33" s="116">
        <v>30</v>
      </c>
      <c r="M33" s="117">
        <v>0.25</v>
      </c>
      <c r="N33" s="120">
        <f>(PI()*POWER(H33/2,2)*G33+PI()*POWER(J33/2,2)*I33+PI()*POWER(L33/2,2)*K33)*M33</f>
        <v>628.31853071795865</v>
      </c>
    </row>
    <row r="34" spans="2:15" ht="4.9000000000000004" customHeight="1" thickTop="1" x14ac:dyDescent="0.25">
      <c r="B34" s="11"/>
      <c r="C34" s="11"/>
      <c r="D34" s="16"/>
      <c r="E34" s="16"/>
      <c r="F34" s="16"/>
      <c r="G34" s="16"/>
      <c r="H34" s="17"/>
      <c r="I34" s="17"/>
      <c r="J34" s="17"/>
      <c r="K34" s="17"/>
      <c r="L34" s="11"/>
      <c r="M34" s="18"/>
      <c r="N34" s="122"/>
    </row>
    <row r="35" spans="2:15" ht="4.9000000000000004" customHeight="1" thickBot="1" x14ac:dyDescent="0.3">
      <c r="B35" s="8"/>
      <c r="C35" s="8"/>
      <c r="D35" s="15"/>
      <c r="E35" s="15"/>
      <c r="F35" s="15"/>
      <c r="G35" s="15"/>
      <c r="H35" s="19"/>
      <c r="I35" s="19"/>
      <c r="J35" s="19"/>
      <c r="K35" s="19"/>
      <c r="L35" s="8"/>
      <c r="M35" s="12"/>
      <c r="N35" s="123"/>
    </row>
    <row r="36" spans="2:15" ht="15" customHeight="1" thickTop="1" thickBot="1" x14ac:dyDescent="0.3">
      <c r="B36" s="10" t="s">
        <v>172</v>
      </c>
      <c r="C36" s="10"/>
      <c r="D36" s="10"/>
      <c r="E36" s="10"/>
      <c r="F36" s="10"/>
      <c r="G36" s="142">
        <v>6000</v>
      </c>
      <c r="H36" s="142"/>
      <c r="I36" s="142"/>
      <c r="J36" s="142"/>
      <c r="K36" s="142"/>
      <c r="L36" s="142"/>
      <c r="M36" s="115">
        <v>1</v>
      </c>
      <c r="N36" s="120">
        <f>G36*M36</f>
        <v>6000</v>
      </c>
    </row>
    <row r="37" spans="2:15" ht="4.9000000000000004" customHeight="1" thickTop="1" x14ac:dyDescent="0.25">
      <c r="B37" s="11"/>
      <c r="C37" s="11"/>
      <c r="D37" s="11"/>
      <c r="E37" s="11"/>
      <c r="F37" s="11"/>
      <c r="G37" s="11"/>
      <c r="H37" s="11"/>
      <c r="I37" s="11"/>
      <c r="J37" s="11"/>
      <c r="K37" s="11"/>
      <c r="L37" s="11"/>
      <c r="M37" s="11"/>
      <c r="N37" s="11"/>
    </row>
    <row r="38" spans="2:15" ht="4.9000000000000004" customHeight="1" x14ac:dyDescent="0.25">
      <c r="B38" s="8"/>
      <c r="C38" s="8"/>
      <c r="D38" s="8"/>
      <c r="E38" s="8"/>
      <c r="F38" s="8"/>
      <c r="G38" s="8"/>
      <c r="H38" s="8"/>
      <c r="I38" s="8"/>
      <c r="J38" s="8"/>
      <c r="K38" s="8"/>
      <c r="L38" s="8"/>
      <c r="M38" s="8"/>
      <c r="N38" s="8"/>
    </row>
    <row r="39" spans="2:15" ht="15" customHeight="1" x14ac:dyDescent="0.25">
      <c r="B39" s="112" t="s">
        <v>278</v>
      </c>
      <c r="C39" s="4"/>
      <c r="D39" s="4"/>
      <c r="E39" s="4"/>
      <c r="F39" s="4"/>
      <c r="G39" s="4"/>
      <c r="H39" s="4"/>
      <c r="I39" s="4"/>
      <c r="J39" s="4"/>
      <c r="K39" s="4"/>
      <c r="L39" s="4"/>
      <c r="M39" s="4"/>
      <c r="N39" s="4"/>
    </row>
    <row r="40" spans="2:15" ht="4.9000000000000004" customHeight="1" x14ac:dyDescent="0.25">
      <c r="B40" s="7"/>
      <c r="C40" s="4"/>
      <c r="D40" s="4"/>
      <c r="E40" s="4"/>
      <c r="F40" s="4"/>
      <c r="G40" s="4"/>
      <c r="H40" s="4"/>
      <c r="I40" s="4"/>
      <c r="J40" s="4"/>
      <c r="K40" s="4"/>
      <c r="L40" s="4"/>
      <c r="M40" s="4"/>
      <c r="N40" s="4"/>
    </row>
    <row r="41" spans="2:15" ht="15" customHeight="1" x14ac:dyDescent="0.25">
      <c r="B41" s="20"/>
      <c r="C41" s="20"/>
      <c r="D41" s="20"/>
      <c r="E41" s="20"/>
      <c r="F41" s="20"/>
      <c r="G41" s="139" t="s">
        <v>71</v>
      </c>
      <c r="H41" s="139"/>
      <c r="I41" s="139"/>
      <c r="J41" s="139"/>
      <c r="K41" s="139"/>
      <c r="L41" s="139"/>
      <c r="M41" s="130" t="s">
        <v>69</v>
      </c>
      <c r="N41" s="130" t="s">
        <v>70</v>
      </c>
    </row>
    <row r="42" spans="2:15" ht="4.9000000000000004" customHeight="1" thickBot="1" x14ac:dyDescent="0.3"/>
    <row r="43" spans="2:15" ht="15" customHeight="1" thickTop="1" thickBot="1" x14ac:dyDescent="0.3">
      <c r="B43" s="5" t="s">
        <v>173</v>
      </c>
      <c r="C43" s="5"/>
      <c r="D43" s="5"/>
      <c r="E43" s="5"/>
      <c r="F43" s="5"/>
      <c r="G43" s="134"/>
      <c r="H43" s="134"/>
      <c r="I43" s="134"/>
      <c r="J43" s="134"/>
      <c r="K43" s="134"/>
      <c r="L43" s="135"/>
      <c r="M43" s="128">
        <f>IF(ISERROR(pervious_pavement!G31),0,pervious_pavement!G31)</f>
        <v>0</v>
      </c>
      <c r="N43" s="120">
        <f>G43*M43</f>
        <v>0</v>
      </c>
      <c r="O43" s="110" t="str">
        <f>IF(AND(infilt&lt;0.5,infilt&lt;&gt;0),"ERROR! infiltration rate less than 0.5 in/hr","")</f>
        <v/>
      </c>
    </row>
    <row r="44" spans="2:15" ht="4.9000000000000004" customHeight="1" thickTop="1" x14ac:dyDescent="0.25">
      <c r="B44" s="11"/>
      <c r="C44" s="11"/>
      <c r="D44" s="11"/>
      <c r="E44" s="11"/>
      <c r="F44" s="11"/>
      <c r="G44" s="11"/>
      <c r="H44" s="11"/>
      <c r="I44" s="11"/>
      <c r="J44" s="11"/>
      <c r="K44" s="11"/>
      <c r="L44" s="11"/>
      <c r="M44" s="124"/>
      <c r="N44" s="124"/>
    </row>
    <row r="45" spans="2:15" ht="4.9000000000000004" customHeight="1" thickBot="1" x14ac:dyDescent="0.3">
      <c r="M45" s="125"/>
      <c r="N45" s="125"/>
    </row>
    <row r="46" spans="2:15" ht="15" customHeight="1" thickTop="1" thickBot="1" x14ac:dyDescent="0.3">
      <c r="B46" s="5" t="s">
        <v>87</v>
      </c>
      <c r="C46" s="5"/>
      <c r="D46" s="5"/>
      <c r="E46" s="5"/>
      <c r="F46" s="5"/>
      <c r="G46" s="134">
        <v>14500</v>
      </c>
      <c r="H46" s="134"/>
      <c r="I46" s="134"/>
      <c r="J46" s="134"/>
      <c r="K46" s="134"/>
      <c r="L46" s="135"/>
      <c r="M46" s="128">
        <f>IF(ISERROR(infiltration_stormwater_planter!G33),0,infiltration_stormwater_planter!G33)</f>
        <v>0</v>
      </c>
      <c r="N46" s="120">
        <f>G46*M46</f>
        <v>0</v>
      </c>
    </row>
    <row r="47" spans="2:15" ht="4.9000000000000004" customHeight="1" thickTop="1" x14ac:dyDescent="0.25">
      <c r="B47" s="11"/>
      <c r="C47" s="11"/>
      <c r="D47" s="11"/>
      <c r="E47" s="11"/>
      <c r="F47" s="11"/>
      <c r="G47" s="11"/>
      <c r="H47" s="11"/>
      <c r="I47" s="11"/>
      <c r="J47" s="11"/>
      <c r="K47" s="11"/>
      <c r="L47" s="11"/>
      <c r="M47" s="124"/>
      <c r="N47" s="124"/>
    </row>
    <row r="48" spans="2:15" ht="4.9000000000000004" customHeight="1" thickBot="1" x14ac:dyDescent="0.3">
      <c r="M48" s="125"/>
      <c r="N48" s="125"/>
    </row>
    <row r="49" spans="2:15" ht="15" customHeight="1" thickTop="1" thickBot="1" x14ac:dyDescent="0.3">
      <c r="B49" s="5" t="s">
        <v>88</v>
      </c>
      <c r="C49" s="5"/>
      <c r="D49" s="5"/>
      <c r="E49" s="5"/>
      <c r="F49" s="5"/>
      <c r="G49" s="134">
        <v>600</v>
      </c>
      <c r="H49" s="134"/>
      <c r="I49" s="134"/>
      <c r="J49" s="134"/>
      <c r="K49" s="134"/>
      <c r="L49" s="135"/>
      <c r="M49" s="128">
        <f>IF(ISERROR(soakage_trench!G26),0,soakage_trench!G26)</f>
        <v>0</v>
      </c>
      <c r="N49" s="120">
        <f>G49*M49</f>
        <v>0</v>
      </c>
      <c r="O49" s="109" t="str">
        <f>IF(AND(infilt&lt;0.5,infilt&lt;&gt;0),"ERROR! infiltration rate less than 0.5 in/hr","")</f>
        <v/>
      </c>
    </row>
    <row r="50" spans="2:15" ht="4.9000000000000004" customHeight="1" thickTop="1" x14ac:dyDescent="0.25">
      <c r="B50" s="11"/>
      <c r="C50" s="11"/>
      <c r="D50" s="11"/>
      <c r="E50" s="11"/>
      <c r="F50" s="11"/>
      <c r="G50" s="11"/>
      <c r="H50" s="11"/>
      <c r="I50" s="11"/>
      <c r="J50" s="11"/>
      <c r="K50" s="11"/>
      <c r="L50" s="11"/>
      <c r="M50" s="124"/>
      <c r="N50" s="124"/>
    </row>
    <row r="51" spans="2:15" ht="4.9000000000000004" customHeight="1" thickBot="1" x14ac:dyDescent="0.3">
      <c r="M51" s="125"/>
      <c r="N51" s="125"/>
    </row>
    <row r="52" spans="2:15" ht="15" customHeight="1" thickTop="1" thickBot="1" x14ac:dyDescent="0.3">
      <c r="B52" s="5" t="s">
        <v>89</v>
      </c>
      <c r="C52" s="5"/>
      <c r="D52" s="5"/>
      <c r="E52" s="5"/>
      <c r="F52" s="5"/>
      <c r="G52" s="134"/>
      <c r="H52" s="134"/>
      <c r="I52" s="134"/>
      <c r="J52" s="134"/>
      <c r="K52" s="134"/>
      <c r="L52" s="135"/>
      <c r="M52" s="128">
        <f>IF(ISERROR(lined_stormwater_planter!G42),0,lined_stormwater_planter!G42)</f>
        <v>0</v>
      </c>
      <c r="N52" s="120">
        <f>G52*M52</f>
        <v>0</v>
      </c>
      <c r="O52" s="108" t="str">
        <f>IF(AND(G52&gt;0,N52&gt;0),"WARNING! nutrient export","")</f>
        <v/>
      </c>
    </row>
    <row r="53" spans="2:15" ht="4.9000000000000004" customHeight="1" thickTop="1" x14ac:dyDescent="0.25">
      <c r="B53" s="5"/>
      <c r="C53" s="5"/>
      <c r="D53" s="5"/>
      <c r="E53" s="5"/>
      <c r="F53" s="5"/>
      <c r="G53" s="5"/>
      <c r="H53" s="21"/>
      <c r="I53" s="21"/>
      <c r="J53" s="21"/>
      <c r="K53" s="21"/>
      <c r="M53" s="126"/>
      <c r="N53" s="127"/>
    </row>
    <row r="54" spans="2:15" ht="15" customHeight="1" x14ac:dyDescent="0.25">
      <c r="B54" s="5"/>
      <c r="C54" s="5"/>
      <c r="F54" s="14" t="s">
        <v>183</v>
      </c>
      <c r="G54" s="136"/>
      <c r="H54" s="136"/>
      <c r="I54" s="136"/>
      <c r="J54" s="136"/>
      <c r="K54" s="136"/>
      <c r="L54" s="136"/>
      <c r="M54" s="126"/>
      <c r="N54" s="127"/>
    </row>
    <row r="55" spans="2:15" ht="4.9000000000000004" customHeight="1" x14ac:dyDescent="0.25">
      <c r="B55" s="11"/>
      <c r="C55" s="11"/>
      <c r="D55" s="11"/>
      <c r="E55" s="11"/>
      <c r="F55" s="11"/>
      <c r="G55" s="11"/>
      <c r="H55" s="11"/>
      <c r="I55" s="11"/>
      <c r="J55" s="11"/>
      <c r="K55" s="11"/>
      <c r="L55" s="11"/>
      <c r="M55" s="124"/>
      <c r="N55" s="124"/>
    </row>
    <row r="56" spans="2:15" ht="4.9000000000000004" customHeight="1" thickBot="1" x14ac:dyDescent="0.3">
      <c r="M56" s="125"/>
      <c r="N56" s="125"/>
    </row>
    <row r="57" spans="2:15" ht="15" customHeight="1" thickTop="1" thickBot="1" x14ac:dyDescent="0.3">
      <c r="B57" s="5" t="s">
        <v>114</v>
      </c>
      <c r="C57" s="5"/>
      <c r="D57" s="5"/>
      <c r="E57" s="5"/>
      <c r="F57" s="5"/>
      <c r="G57" s="134"/>
      <c r="H57" s="134"/>
      <c r="I57" s="134"/>
      <c r="J57" s="134"/>
      <c r="K57" s="134"/>
      <c r="L57" s="135"/>
      <c r="M57" s="128">
        <f>IF(ISERROR(lined_rain_garden!G42),0,lined_rain_garden!G42)</f>
        <v>0</v>
      </c>
      <c r="N57" s="120">
        <f>G57*M57</f>
        <v>0</v>
      </c>
      <c r="O57" s="108" t="str">
        <f>IF(AND(G57&gt;0,N57&gt;0),"WARNING! nutrient export","")</f>
        <v/>
      </c>
    </row>
    <row r="58" spans="2:15" ht="4.9000000000000004" customHeight="1" thickTop="1" x14ac:dyDescent="0.25">
      <c r="B58" s="5"/>
      <c r="C58" s="5"/>
      <c r="D58" s="5"/>
      <c r="E58" s="5"/>
      <c r="F58" s="5"/>
      <c r="G58" s="5"/>
      <c r="H58" s="21"/>
      <c r="I58" s="21"/>
      <c r="J58" s="21"/>
      <c r="K58" s="21"/>
      <c r="M58" s="126"/>
      <c r="N58" s="127"/>
    </row>
    <row r="59" spans="2:15" ht="15" customHeight="1" x14ac:dyDescent="0.25">
      <c r="B59" s="5"/>
      <c r="C59" s="5"/>
      <c r="F59" s="14" t="s">
        <v>183</v>
      </c>
      <c r="G59" s="136">
        <v>0.05</v>
      </c>
      <c r="H59" s="136"/>
      <c r="I59" s="136"/>
      <c r="J59" s="136"/>
      <c r="K59" s="136"/>
      <c r="L59" s="136"/>
      <c r="M59" s="126"/>
      <c r="N59" s="127"/>
    </row>
    <row r="60" spans="2:15" ht="4.9000000000000004" customHeight="1" x14ac:dyDescent="0.25">
      <c r="B60" s="11"/>
      <c r="C60" s="11"/>
      <c r="D60" s="11"/>
      <c r="E60" s="11"/>
      <c r="F60" s="11"/>
      <c r="G60" s="11"/>
      <c r="H60" s="11"/>
      <c r="I60" s="11"/>
      <c r="J60" s="11"/>
      <c r="K60" s="11"/>
      <c r="L60" s="11"/>
      <c r="M60" s="124"/>
      <c r="N60" s="124"/>
    </row>
    <row r="61" spans="2:15" ht="4.9000000000000004" customHeight="1" thickBot="1" x14ac:dyDescent="0.3">
      <c r="M61" s="125"/>
      <c r="N61" s="125"/>
    </row>
    <row r="62" spans="2:15" ht="15" customHeight="1" thickTop="1" thickBot="1" x14ac:dyDescent="0.3">
      <c r="B62" s="5" t="s">
        <v>90</v>
      </c>
      <c r="C62" s="5"/>
      <c r="D62" s="5"/>
      <c r="E62" s="5"/>
      <c r="F62" s="5"/>
      <c r="G62" s="134">
        <v>3000</v>
      </c>
      <c r="H62" s="134"/>
      <c r="I62" s="134"/>
      <c r="J62" s="134"/>
      <c r="K62" s="134"/>
      <c r="L62" s="135"/>
      <c r="M62" s="128">
        <f>IF(ISERROR(water_quality_swale!G43),0,water_quality_swale!G43)</f>
        <v>0</v>
      </c>
      <c r="N62" s="120">
        <f>G62*M62</f>
        <v>0</v>
      </c>
      <c r="O62" s="107" t="str">
        <f>IF(AND(wqs_imp_area&gt;0,N62&gt;0),"WARNING! nutrient export and thermal impacts","")</f>
        <v/>
      </c>
    </row>
    <row r="63" spans="2:15" ht="4.9000000000000004" customHeight="1" thickTop="1" x14ac:dyDescent="0.25">
      <c r="B63" s="22"/>
      <c r="C63" s="22"/>
      <c r="D63" s="22"/>
      <c r="E63" s="22"/>
      <c r="F63" s="22"/>
      <c r="G63" s="22"/>
      <c r="H63" s="22"/>
      <c r="I63" s="22"/>
      <c r="J63" s="22"/>
      <c r="K63" s="22"/>
      <c r="L63" s="22"/>
      <c r="M63" s="22"/>
      <c r="N63" s="22"/>
    </row>
    <row r="64" spans="2:15" ht="4.9000000000000004" customHeight="1" thickBot="1" x14ac:dyDescent="0.3"/>
    <row r="65" spans="2:14" ht="15" customHeight="1" thickTop="1" thickBot="1" x14ac:dyDescent="0.3">
      <c r="B65" s="5" t="s">
        <v>174</v>
      </c>
      <c r="N65" s="121">
        <f>SUM(N24,N27,N36,pp_imp_area,isp_imp_area,st_imp_area,lsp_imp_area,lrg_imp_area,wqs_imp_area)</f>
        <v>27723.782929080175</v>
      </c>
    </row>
    <row r="66" spans="2:14" ht="4.9000000000000004" customHeight="1" thickTop="1" thickBot="1" x14ac:dyDescent="0.3"/>
    <row r="67" spans="2:14" ht="15" customHeight="1" thickTop="1" thickBot="1" x14ac:dyDescent="0.3">
      <c r="B67" s="5" t="s">
        <v>175</v>
      </c>
      <c r="N67" s="129" t="str">
        <f>IF(N65&gt;=G16,"Yes","No")</f>
        <v>Yes</v>
      </c>
    </row>
    <row r="68" spans="2:14" ht="4.9000000000000004" customHeight="1" thickTop="1" x14ac:dyDescent="0.25">
      <c r="B68" s="22"/>
      <c r="C68" s="22"/>
      <c r="D68" s="22"/>
      <c r="E68" s="22"/>
      <c r="F68" s="22"/>
      <c r="G68" s="22"/>
      <c r="H68" s="22"/>
      <c r="I68" s="22"/>
      <c r="J68" s="22"/>
      <c r="K68" s="22"/>
      <c r="L68" s="22"/>
      <c r="M68" s="22"/>
      <c r="N68" s="22"/>
    </row>
    <row r="69" spans="2:14" ht="4.9000000000000004" customHeight="1" x14ac:dyDescent="0.25"/>
  </sheetData>
  <sheetProtection sheet="1" objects="1" scenarios="1"/>
  <mergeCells count="22">
    <mergeCell ref="G36:L36"/>
    <mergeCell ref="G4:L4"/>
    <mergeCell ref="G5:L5"/>
    <mergeCell ref="G6:L6"/>
    <mergeCell ref="G10:L10"/>
    <mergeCell ref="G11:L11"/>
    <mergeCell ref="G43:L43"/>
    <mergeCell ref="G59:L59"/>
    <mergeCell ref="G62:L62"/>
    <mergeCell ref="G12:L12"/>
    <mergeCell ref="G16:L16"/>
    <mergeCell ref="G41:L41"/>
    <mergeCell ref="G24:L24"/>
    <mergeCell ref="G22:L22"/>
    <mergeCell ref="G46:L46"/>
    <mergeCell ref="G49:L49"/>
    <mergeCell ref="G52:L52"/>
    <mergeCell ref="G54:L54"/>
    <mergeCell ref="G57:L57"/>
    <mergeCell ref="G29:H29"/>
    <mergeCell ref="I29:J29"/>
    <mergeCell ref="K29:L29"/>
  </mergeCells>
  <conditionalFormatting sqref="N67">
    <cfRule type="cellIs" dxfId="18" priority="9" operator="equal">
      <formula>"No"</formula>
    </cfRule>
    <cfRule type="cellIs" dxfId="17" priority="10" operator="equal">
      <formula>"Yes"</formula>
    </cfRule>
  </conditionalFormatting>
  <conditionalFormatting sqref="O24">
    <cfRule type="cellIs" dxfId="16" priority="8" operator="equal">
      <formula>"WARNING! nutrient export"</formula>
    </cfRule>
  </conditionalFormatting>
  <conditionalFormatting sqref="O57 O52">
    <cfRule type="cellIs" dxfId="15" priority="7" operator="equal">
      <formula>"WARNING! nutrient export"</formula>
    </cfRule>
  </conditionalFormatting>
  <conditionalFormatting sqref="O62">
    <cfRule type="cellIs" dxfId="14" priority="6" operator="equal">
      <formula>"""WARNING! nutreint export and thermal inputs"""</formula>
    </cfRule>
  </conditionalFormatting>
  <conditionalFormatting sqref="O43 O49">
    <cfRule type="cellIs" dxfId="13" priority="4" operator="equal">
      <formula>"ERROR! Infiltration rate less than 0.5 in/hr"</formula>
    </cfRule>
  </conditionalFormatting>
  <conditionalFormatting sqref="O62">
    <cfRule type="cellIs" dxfId="12" priority="3" operator="equal">
      <formula>"WARNING! nutrient export and thermal impacts"</formula>
    </cfRule>
  </conditionalFormatting>
  <pageMargins left="0.7" right="0.7" top="0.75" bottom="0.75" header="0.3" footer="0.3"/>
  <pageSetup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57"/>
  <sheetViews>
    <sheetView topLeftCell="D1" zoomScaleNormal="100" workbookViewId="0">
      <selection activeCell="D1" sqref="D1"/>
    </sheetView>
  </sheetViews>
  <sheetFormatPr defaultColWidth="8.85546875" defaultRowHeight="11.25" x14ac:dyDescent="0.15"/>
  <cols>
    <col min="1" max="1" width="50.28515625" style="93" bestFit="1" customWidth="1"/>
    <col min="2" max="3" width="10.7109375" style="93" customWidth="1"/>
    <col min="4" max="4" width="31.5703125" style="93" bestFit="1" customWidth="1"/>
    <col min="5" max="5" width="28.85546875" style="93" bestFit="1" customWidth="1"/>
    <col min="6" max="6" width="38.5703125" style="93" bestFit="1" customWidth="1"/>
    <col min="7" max="7" width="8.85546875" style="96"/>
    <col min="8" max="8" width="16.28515625" style="96" bestFit="1" customWidth="1"/>
    <col min="9" max="9" width="5.85546875" style="96" bestFit="1" customWidth="1"/>
    <col min="10" max="11" width="10.5703125" style="96" bestFit="1" customWidth="1"/>
    <col min="12" max="12" width="8.140625" style="96" bestFit="1" customWidth="1"/>
    <col min="13" max="13" width="10.5703125" style="96" bestFit="1" customWidth="1"/>
    <col min="14" max="15" width="8.85546875" style="96"/>
    <col min="16" max="16384" width="8.85546875" style="2"/>
  </cols>
  <sheetData>
    <row r="1" spans="1:15" s="1" customFormat="1" x14ac:dyDescent="0.15">
      <c r="A1" s="89" t="s">
        <v>1</v>
      </c>
      <c r="B1" s="89" t="s">
        <v>191</v>
      </c>
      <c r="C1" s="89" t="s">
        <v>192</v>
      </c>
      <c r="D1" s="89" t="s">
        <v>193</v>
      </c>
      <c r="E1" s="89" t="s">
        <v>189</v>
      </c>
      <c r="F1" s="89" t="s">
        <v>190</v>
      </c>
      <c r="G1" s="90"/>
      <c r="H1" s="89" t="s">
        <v>194</v>
      </c>
      <c r="I1" s="91" t="s">
        <v>195</v>
      </c>
      <c r="J1" s="91" t="s">
        <v>196</v>
      </c>
      <c r="K1" s="91" t="s">
        <v>197</v>
      </c>
      <c r="L1" s="91" t="s">
        <v>198</v>
      </c>
      <c r="M1" s="91" t="s">
        <v>199</v>
      </c>
      <c r="N1" s="91" t="s">
        <v>200</v>
      </c>
      <c r="O1" s="91" t="s">
        <v>201</v>
      </c>
    </row>
    <row r="2" spans="1:15" x14ac:dyDescent="0.15">
      <c r="A2" s="92" t="s">
        <v>230</v>
      </c>
      <c r="B2" s="92" t="s">
        <v>202</v>
      </c>
      <c r="C2" s="93">
        <v>4</v>
      </c>
      <c r="D2" s="92" t="s">
        <v>203</v>
      </c>
      <c r="E2" s="94">
        <v>7.734315239999999E-2</v>
      </c>
      <c r="F2" s="95">
        <f t="shared" ref="F2:F8" ca="1" si="0">IF(C2&lt;=16,INDIRECT("N"&amp;MATCH(D2,H:H,0))*C2+INDIRECT("O"&amp;MATCH(D2,H:H,0)),INDIRECT("M"&amp;MATCH(D2,H:H,0)))</f>
        <v>0.17107913669064745</v>
      </c>
      <c r="H2" s="93" t="s">
        <v>204</v>
      </c>
      <c r="I2" s="97">
        <v>1.25</v>
      </c>
      <c r="J2" s="97">
        <v>1</v>
      </c>
      <c r="K2" s="97">
        <v>0.75</v>
      </c>
      <c r="L2" s="97">
        <v>0.5</v>
      </c>
      <c r="M2" s="97">
        <v>0.31</v>
      </c>
      <c r="N2" s="98">
        <f>SLOPE(I2:L2,{2,6.5,10,14})</f>
        <v>-6.3149480415667467E-2</v>
      </c>
      <c r="O2" s="98">
        <f>INTERCEPT(I2:L2,{2,6.5,10,14})</f>
        <v>1.3880895283772983</v>
      </c>
    </row>
    <row r="3" spans="1:15" x14ac:dyDescent="0.15">
      <c r="A3" s="92" t="s">
        <v>231</v>
      </c>
      <c r="B3" s="92" t="s">
        <v>202</v>
      </c>
      <c r="C3" s="93">
        <v>5</v>
      </c>
      <c r="D3" s="92" t="s">
        <v>205</v>
      </c>
      <c r="E3" s="94">
        <v>0.19913346000000001</v>
      </c>
      <c r="F3" s="95">
        <f t="shared" ca="1" si="0"/>
        <v>0.4289368505195843</v>
      </c>
      <c r="H3" s="93" t="s">
        <v>206</v>
      </c>
      <c r="I3" s="97">
        <v>1.06</v>
      </c>
      <c r="J3" s="97">
        <v>0.85</v>
      </c>
      <c r="K3" s="97">
        <v>0.64</v>
      </c>
      <c r="L3" s="97">
        <v>0.42</v>
      </c>
      <c r="M3" s="97">
        <v>0.27</v>
      </c>
      <c r="N3" s="98">
        <f>SLOPE(I3:L3,{2,6.5,10,14})</f>
        <v>-5.3796962430055967E-2</v>
      </c>
      <c r="O3" s="98">
        <f>INTERCEPT(I3:L3,{2,6.5,10,14})</f>
        <v>1.1796003197442047</v>
      </c>
    </row>
    <row r="4" spans="1:15" x14ac:dyDescent="0.15">
      <c r="A4" s="92" t="s">
        <v>232</v>
      </c>
      <c r="B4" s="92" t="s">
        <v>202</v>
      </c>
      <c r="C4" s="93">
        <v>9.5</v>
      </c>
      <c r="D4" s="92" t="s">
        <v>205</v>
      </c>
      <c r="E4" s="94">
        <v>0.19913346000000001</v>
      </c>
      <c r="F4" s="95">
        <f t="shared" ca="1" si="0"/>
        <v>0.31526778577138292</v>
      </c>
      <c r="H4" s="93" t="s">
        <v>207</v>
      </c>
      <c r="I4" s="97">
        <v>0.94</v>
      </c>
      <c r="J4" s="97">
        <v>0.75</v>
      </c>
      <c r="K4" s="97">
        <v>0.56000000000000005</v>
      </c>
      <c r="L4" s="97">
        <v>0.38</v>
      </c>
      <c r="M4" s="97">
        <v>0.24</v>
      </c>
      <c r="N4" s="98">
        <f>SLOPE(I4:L4,{2,6.5,10,14})</f>
        <v>-4.7242206235011984E-2</v>
      </c>
      <c r="O4" s="98">
        <f>INTERCEPT(I4:L4,{2,6.5,10,14})</f>
        <v>1.0413429256594724</v>
      </c>
    </row>
    <row r="5" spans="1:15" x14ac:dyDescent="0.15">
      <c r="A5" s="92" t="s">
        <v>0</v>
      </c>
      <c r="B5" s="92" t="s">
        <v>202</v>
      </c>
      <c r="C5" s="99">
        <v>5</v>
      </c>
      <c r="D5" s="92" t="s">
        <v>208</v>
      </c>
      <c r="E5" s="94">
        <v>0.25731444599999997</v>
      </c>
      <c r="F5" s="95">
        <f t="shared" ca="1" si="0"/>
        <v>0.31683719690913936</v>
      </c>
      <c r="H5" s="93" t="s">
        <v>209</v>
      </c>
      <c r="I5" s="97">
        <v>0.88</v>
      </c>
      <c r="J5" s="97">
        <v>0.7</v>
      </c>
      <c r="K5" s="97">
        <v>0.53</v>
      </c>
      <c r="L5" s="97">
        <v>0.35</v>
      </c>
      <c r="M5" s="97">
        <v>0.22</v>
      </c>
      <c r="N5" s="98">
        <f>SLOPE(I5:L5,{2,6.5,10,14})</f>
        <v>-4.4476418864908072E-2</v>
      </c>
      <c r="O5" s="98">
        <f>INTERCEPT(I5:L5,{2,6.5,10,14})</f>
        <v>0.97637090327737819</v>
      </c>
    </row>
    <row r="6" spans="1:15" x14ac:dyDescent="0.15">
      <c r="A6" s="92" t="s">
        <v>81</v>
      </c>
      <c r="B6" s="92" t="s">
        <v>210</v>
      </c>
      <c r="C6" s="99">
        <v>5</v>
      </c>
      <c r="D6" s="92" t="s">
        <v>208</v>
      </c>
      <c r="E6" s="94">
        <v>0.26734907159999999</v>
      </c>
      <c r="F6" s="95">
        <f t="shared" ca="1" si="0"/>
        <v>0.31683719690913936</v>
      </c>
      <c r="H6" s="93" t="s">
        <v>211</v>
      </c>
      <c r="I6" s="97">
        <v>0.75</v>
      </c>
      <c r="J6" s="97">
        <v>0.6</v>
      </c>
      <c r="K6" s="97">
        <v>0.45</v>
      </c>
      <c r="L6" s="97">
        <v>0.3</v>
      </c>
      <c r="M6" s="97">
        <v>0.19</v>
      </c>
      <c r="N6" s="98">
        <f>SLOPE(I6:L6,{2,6.5,10,14})</f>
        <v>-3.7889688249400477E-2</v>
      </c>
      <c r="O6" s="98">
        <f>INTERCEPT(I6:L6,{2,6.5,10,14})</f>
        <v>0.83285371702637889</v>
      </c>
    </row>
    <row r="7" spans="1:15" x14ac:dyDescent="0.15">
      <c r="A7" s="92" t="s">
        <v>80</v>
      </c>
      <c r="B7" s="92" t="s">
        <v>210</v>
      </c>
      <c r="C7" s="99">
        <v>5</v>
      </c>
      <c r="D7" s="92" t="s">
        <v>208</v>
      </c>
      <c r="E7" s="94">
        <v>0.26734907159999999</v>
      </c>
      <c r="F7" s="95">
        <f t="shared" ca="1" si="0"/>
        <v>0.31683719690913936</v>
      </c>
      <c r="H7" s="93" t="s">
        <v>212</v>
      </c>
      <c r="I7" s="97">
        <v>0.63</v>
      </c>
      <c r="J7" s="97">
        <v>0.5</v>
      </c>
      <c r="K7" s="97">
        <v>0.38</v>
      </c>
      <c r="L7" s="97">
        <v>0.25</v>
      </c>
      <c r="M7" s="97">
        <v>0.16</v>
      </c>
      <c r="N7" s="98">
        <f>SLOPE(I7:L7,{2,6.5,10,14})</f>
        <v>-3.1846522781774585E-2</v>
      </c>
      <c r="O7" s="98">
        <f>INTERCEPT(I7:L7,{2,6.5,10,14})</f>
        <v>0.69875299760191845</v>
      </c>
    </row>
    <row r="8" spans="1:15" x14ac:dyDescent="0.15">
      <c r="A8" s="92" t="s">
        <v>233</v>
      </c>
      <c r="B8" s="92" t="s">
        <v>213</v>
      </c>
      <c r="C8" s="93">
        <v>40</v>
      </c>
      <c r="D8" s="92" t="s">
        <v>205</v>
      </c>
      <c r="E8" s="94">
        <v>0.4324810248</v>
      </c>
      <c r="F8" s="95">
        <f t="shared" ca="1" si="0"/>
        <v>0.13</v>
      </c>
      <c r="H8" s="93" t="s">
        <v>214</v>
      </c>
      <c r="I8" s="97">
        <v>0.59</v>
      </c>
      <c r="J8" s="97">
        <v>0.47</v>
      </c>
      <c r="K8" s="97">
        <v>0.35</v>
      </c>
      <c r="L8" s="97">
        <v>0.24</v>
      </c>
      <c r="M8" s="97">
        <v>0.15</v>
      </c>
      <c r="N8" s="98">
        <f>SLOPE(I8:L8,{2,6.5,10,14})</f>
        <v>-2.9560351718625099E-2</v>
      </c>
      <c r="O8" s="98">
        <f>INTERCEPT(I8:L8,{2,6.5,10,14})</f>
        <v>0.65267785771382902</v>
      </c>
    </row>
    <row r="9" spans="1:15" x14ac:dyDescent="0.15">
      <c r="A9" s="92" t="s">
        <v>234</v>
      </c>
      <c r="B9" s="92" t="s">
        <v>213</v>
      </c>
      <c r="C9" s="93">
        <v>60</v>
      </c>
      <c r="D9" s="99" t="s">
        <v>226</v>
      </c>
      <c r="E9" s="94">
        <v>0.4324810248</v>
      </c>
      <c r="F9" s="100">
        <v>0.5</v>
      </c>
      <c r="H9" s="93" t="s">
        <v>215</v>
      </c>
      <c r="I9" s="97">
        <v>0.54</v>
      </c>
      <c r="J9" s="97">
        <v>0.43</v>
      </c>
      <c r="K9" s="97">
        <v>0.33</v>
      </c>
      <c r="L9" s="97">
        <v>0.22</v>
      </c>
      <c r="M9" s="97">
        <v>0.14000000000000001</v>
      </c>
      <c r="N9" s="98">
        <f>SLOPE(I9:L9,{2,6.5,10,14})</f>
        <v>-2.6794564348521184E-2</v>
      </c>
      <c r="O9" s="98">
        <f>INTERCEPT(I9:L9,{2,6.5,10,14})</f>
        <v>0.5977058353317346</v>
      </c>
    </row>
    <row r="10" spans="1:15" x14ac:dyDescent="0.15">
      <c r="A10" s="92" t="s">
        <v>235</v>
      </c>
      <c r="B10" s="92" t="s">
        <v>213</v>
      </c>
      <c r="C10" s="93">
        <v>18.5</v>
      </c>
      <c r="D10" s="92" t="s">
        <v>205</v>
      </c>
      <c r="E10" s="94">
        <v>0.4324810248</v>
      </c>
      <c r="F10" s="95">
        <f ca="1">IF(C10&lt;=16,INDIRECT("N"&amp;MATCH(D10,H:H,0))*C10+INDIRECT("O"&amp;MATCH(D10,H:H,0)),INDIRECT("M"&amp;MATCH(D10,H:H,0)))</f>
        <v>0.13</v>
      </c>
      <c r="H10" s="93" t="s">
        <v>205</v>
      </c>
      <c r="I10" s="97">
        <v>0.5</v>
      </c>
      <c r="J10" s="97">
        <v>0.4</v>
      </c>
      <c r="K10" s="97">
        <v>0.3</v>
      </c>
      <c r="L10" s="97">
        <v>0.2</v>
      </c>
      <c r="M10" s="97">
        <v>0.13</v>
      </c>
      <c r="N10" s="98">
        <f>SLOPE(I10:L10,{2,6.5,10,14})</f>
        <v>-2.5259792166266986E-2</v>
      </c>
      <c r="O10" s="98">
        <f>INTERCEPT(I10:L10,{2,6.5,10,14})</f>
        <v>0.55523581135091926</v>
      </c>
    </row>
    <row r="11" spans="1:15" x14ac:dyDescent="0.15">
      <c r="A11" s="92" t="s">
        <v>236</v>
      </c>
      <c r="B11" s="92" t="s">
        <v>213</v>
      </c>
      <c r="C11" s="93">
        <v>45</v>
      </c>
      <c r="D11" s="99" t="s">
        <v>226</v>
      </c>
      <c r="E11" s="94">
        <v>0.4324810248</v>
      </c>
      <c r="F11" s="100">
        <v>0.5</v>
      </c>
      <c r="H11" s="93" t="s">
        <v>216</v>
      </c>
      <c r="I11" s="97">
        <v>0.44</v>
      </c>
      <c r="J11" s="97">
        <v>0.35</v>
      </c>
      <c r="K11" s="97">
        <v>0.26</v>
      </c>
      <c r="L11" s="97">
        <v>0.18</v>
      </c>
      <c r="M11" s="97">
        <v>0.11</v>
      </c>
      <c r="N11" s="98">
        <f>SLOPE(I11:L11,{2,6.5,10,14})</f>
        <v>-2.1982414068745005E-2</v>
      </c>
      <c r="O11" s="98">
        <f>INTERCEPT(I11:L11,{2,6.5,10,14})</f>
        <v>0.48610711430855313</v>
      </c>
    </row>
    <row r="12" spans="1:15" x14ac:dyDescent="0.15">
      <c r="A12" s="92" t="s">
        <v>237</v>
      </c>
      <c r="B12" s="92" t="s">
        <v>213</v>
      </c>
      <c r="C12" s="93">
        <v>15</v>
      </c>
      <c r="D12" s="92" t="s">
        <v>208</v>
      </c>
      <c r="E12" s="94">
        <v>0.525896586</v>
      </c>
      <c r="F12" s="95">
        <f t="shared" ref="F12:F23" ca="1" si="1">IF(C12&lt;=16,INDIRECT("N"&amp;MATCH(D12,H:H,0))*C12+INDIRECT("O"&amp;MATCH(D12,H:H,0)),INDIRECT("M"&amp;MATCH(D12,H:H,0)))</f>
        <v>0.13229150013322677</v>
      </c>
      <c r="H12" s="93" t="s">
        <v>217</v>
      </c>
      <c r="I12" s="97">
        <v>0.31</v>
      </c>
      <c r="J12" s="97">
        <v>0.25</v>
      </c>
      <c r="K12" s="97">
        <v>0.19</v>
      </c>
      <c r="L12" s="97">
        <v>0.12</v>
      </c>
      <c r="M12" s="97">
        <v>0.08</v>
      </c>
      <c r="N12" s="98">
        <f>SLOPE(I12:L12,{2,6.5,10,14})</f>
        <v>-1.5907274180655476E-2</v>
      </c>
      <c r="O12" s="98">
        <f>INTERCEPT(I12:L12,{2,6.5,10,14})</f>
        <v>0.34674660271782576</v>
      </c>
    </row>
    <row r="13" spans="1:15" x14ac:dyDescent="0.15">
      <c r="A13" s="92" t="s">
        <v>238</v>
      </c>
      <c r="B13" s="92" t="s">
        <v>213</v>
      </c>
      <c r="C13" s="93">
        <v>40</v>
      </c>
      <c r="D13" s="92" t="s">
        <v>208</v>
      </c>
      <c r="E13" s="94">
        <v>0.525896586</v>
      </c>
      <c r="F13" s="95">
        <f t="shared" ca="1" si="1"/>
        <v>9.3333333333333338E-2</v>
      </c>
      <c r="H13" s="93" t="s">
        <v>218</v>
      </c>
      <c r="I13" s="97">
        <v>0.25</v>
      </c>
      <c r="J13" s="97">
        <v>0.2</v>
      </c>
      <c r="K13" s="97">
        <v>0.15</v>
      </c>
      <c r="L13" s="97">
        <v>0.1</v>
      </c>
      <c r="M13" s="97">
        <v>0.06</v>
      </c>
      <c r="N13" s="98">
        <f>SLOPE(I13:L13,{2,6.5,10,14})</f>
        <v>-1.2629896083133493E-2</v>
      </c>
      <c r="O13" s="98">
        <f>INTERCEPT(I13:L13,{2,6.5,10,14})</f>
        <v>0.27761790567545963</v>
      </c>
    </row>
    <row r="14" spans="1:15" x14ac:dyDescent="0.15">
      <c r="A14" s="92" t="s">
        <v>239</v>
      </c>
      <c r="B14" s="92" t="s">
        <v>213</v>
      </c>
      <c r="C14" s="93">
        <v>9</v>
      </c>
      <c r="D14" s="92" t="s">
        <v>205</v>
      </c>
      <c r="E14" s="94">
        <v>0.525896586</v>
      </c>
      <c r="F14" s="95">
        <f t="shared" ca="1" si="1"/>
        <v>0.3278976818545164</v>
      </c>
      <c r="H14" s="93" t="s">
        <v>203</v>
      </c>
      <c r="I14" s="97">
        <v>0.19</v>
      </c>
      <c r="J14" s="97">
        <v>0.15</v>
      </c>
      <c r="K14" s="97">
        <v>0.11</v>
      </c>
      <c r="L14" s="97">
        <v>0.08</v>
      </c>
      <c r="M14" s="97">
        <v>0.05</v>
      </c>
      <c r="N14" s="98">
        <f>SLOPE(I14:L14,{2,6.5,10,14})</f>
        <v>-9.3525179856115102E-3</v>
      </c>
      <c r="O14" s="98">
        <f>INTERCEPT(I14:L14,{2,6.5,10,14})</f>
        <v>0.2084892086330935</v>
      </c>
    </row>
    <row r="15" spans="1:15" x14ac:dyDescent="0.15">
      <c r="A15" s="92" t="s">
        <v>240</v>
      </c>
      <c r="B15" s="92" t="s">
        <v>213</v>
      </c>
      <c r="C15" s="93">
        <v>22.5</v>
      </c>
      <c r="D15" s="92" t="s">
        <v>205</v>
      </c>
      <c r="E15" s="94">
        <v>0.525896586</v>
      </c>
      <c r="F15" s="95">
        <f t="shared" ca="1" si="1"/>
        <v>0.13</v>
      </c>
      <c r="H15" s="93" t="s">
        <v>219</v>
      </c>
      <c r="I15" s="97">
        <v>0.13</v>
      </c>
      <c r="J15" s="97">
        <v>0.1</v>
      </c>
      <c r="K15" s="97">
        <v>0.08</v>
      </c>
      <c r="L15" s="97">
        <v>0.05</v>
      </c>
      <c r="M15" s="97">
        <v>0.03</v>
      </c>
      <c r="N15" s="98">
        <f>SLOPE(I15:L15,{2,6.5,10,14})</f>
        <v>-6.5867306155075944E-3</v>
      </c>
      <c r="O15" s="98">
        <f>INTERCEPT(I15:L15,{2,6.5,10,14})</f>
        <v>0.14351718625099918</v>
      </c>
    </row>
    <row r="16" spans="1:15" x14ac:dyDescent="0.15">
      <c r="A16" s="92" t="s">
        <v>84</v>
      </c>
      <c r="B16" s="92" t="s">
        <v>210</v>
      </c>
      <c r="C16" s="99">
        <v>5</v>
      </c>
      <c r="D16" s="92" t="s">
        <v>205</v>
      </c>
      <c r="E16" s="94">
        <v>0.55135165320000001</v>
      </c>
      <c r="F16" s="95">
        <f t="shared" ca="1" si="1"/>
        <v>0.4289368505195843</v>
      </c>
      <c r="H16" s="93" t="s">
        <v>208</v>
      </c>
      <c r="I16" s="97">
        <f>AVERAGE(I9,I11,I15)</f>
        <v>0.36999999999999994</v>
      </c>
      <c r="J16" s="97">
        <f>AVERAGE(J9,J11,J15)</f>
        <v>0.29333333333333333</v>
      </c>
      <c r="K16" s="97">
        <f>AVERAGE(K9,K11,K15)</f>
        <v>0.22333333333333336</v>
      </c>
      <c r="L16" s="97">
        <f>AVERAGE(L9,L11,L15)</f>
        <v>0.15</v>
      </c>
      <c r="M16" s="97">
        <f>AVERAGE(M9,M11,M15)</f>
        <v>9.3333333333333338E-2</v>
      </c>
      <c r="N16" s="98">
        <f>SLOPE(I16:L16,{2,6.5,10,14})</f>
        <v>-1.8454569677591254E-2</v>
      </c>
      <c r="O16" s="98">
        <f>INTERCEPT(I16:L16,{2,6.5,10,14})</f>
        <v>0.4091100452970956</v>
      </c>
    </row>
    <row r="17" spans="1:15" x14ac:dyDescent="0.15">
      <c r="A17" s="92" t="s">
        <v>241</v>
      </c>
      <c r="B17" s="92" t="s">
        <v>213</v>
      </c>
      <c r="C17" s="93">
        <v>7</v>
      </c>
      <c r="D17" s="92" t="s">
        <v>205</v>
      </c>
      <c r="E17" s="94">
        <v>0.55947289680000001</v>
      </c>
      <c r="F17" s="95">
        <f t="shared" ca="1" si="1"/>
        <v>0.37841726618705035</v>
      </c>
      <c r="N17" s="101"/>
      <c r="O17" s="101"/>
    </row>
    <row r="18" spans="1:15" x14ac:dyDescent="0.15">
      <c r="A18" s="92" t="s">
        <v>242</v>
      </c>
      <c r="B18" s="92" t="s">
        <v>213</v>
      </c>
      <c r="C18" s="93">
        <v>40</v>
      </c>
      <c r="D18" s="92" t="s">
        <v>205</v>
      </c>
      <c r="E18" s="94">
        <v>0.55947289680000001</v>
      </c>
      <c r="F18" s="95">
        <f t="shared" ca="1" si="1"/>
        <v>0.13</v>
      </c>
      <c r="H18" s="104" t="s">
        <v>229</v>
      </c>
    </row>
    <row r="19" spans="1:15" x14ac:dyDescent="0.15">
      <c r="A19" s="92" t="s">
        <v>83</v>
      </c>
      <c r="B19" s="92" t="s">
        <v>210</v>
      </c>
      <c r="C19" s="99">
        <v>5</v>
      </c>
      <c r="D19" s="92" t="s">
        <v>205</v>
      </c>
      <c r="E19" s="94">
        <v>0.57998151720000002</v>
      </c>
      <c r="F19" s="95">
        <f t="shared" ca="1" si="1"/>
        <v>0.4289368505195843</v>
      </c>
    </row>
    <row r="20" spans="1:15" x14ac:dyDescent="0.15">
      <c r="A20" s="92" t="s">
        <v>86</v>
      </c>
      <c r="B20" s="92" t="s">
        <v>210</v>
      </c>
      <c r="C20" s="99">
        <v>5</v>
      </c>
      <c r="D20" s="92" t="s">
        <v>205</v>
      </c>
      <c r="E20" s="94">
        <v>0.85039200000000004</v>
      </c>
      <c r="F20" s="95">
        <f t="shared" ca="1" si="1"/>
        <v>0.4289368505195843</v>
      </c>
    </row>
    <row r="21" spans="1:15" x14ac:dyDescent="0.15">
      <c r="A21" s="92" t="s">
        <v>79</v>
      </c>
      <c r="B21" s="92" t="s">
        <v>220</v>
      </c>
      <c r="C21" s="99">
        <v>5</v>
      </c>
      <c r="D21" s="92" t="s">
        <v>205</v>
      </c>
      <c r="E21" s="94">
        <v>1.0238294483999999</v>
      </c>
      <c r="F21" s="95">
        <f t="shared" ca="1" si="1"/>
        <v>0.4289368505195843</v>
      </c>
      <c r="H21" s="102" t="s">
        <v>225</v>
      </c>
    </row>
    <row r="22" spans="1:15" x14ac:dyDescent="0.15">
      <c r="A22" s="92" t="s">
        <v>243</v>
      </c>
      <c r="B22" s="92" t="s">
        <v>220</v>
      </c>
      <c r="C22" s="93">
        <v>3.5</v>
      </c>
      <c r="D22" s="92" t="s">
        <v>205</v>
      </c>
      <c r="E22" s="94">
        <v>1.2755879999999999</v>
      </c>
      <c r="F22" s="95">
        <f t="shared" ca="1" si="1"/>
        <v>0.46682653876898483</v>
      </c>
      <c r="H22" s="103" t="s">
        <v>227</v>
      </c>
    </row>
    <row r="23" spans="1:15" x14ac:dyDescent="0.15">
      <c r="A23" s="92" t="s">
        <v>82</v>
      </c>
      <c r="B23" s="92" t="s">
        <v>220</v>
      </c>
      <c r="C23" s="99">
        <v>5</v>
      </c>
      <c r="D23" s="92" t="s">
        <v>205</v>
      </c>
      <c r="E23" s="94">
        <v>1.2755879999999999</v>
      </c>
      <c r="F23" s="95">
        <f t="shared" ca="1" si="1"/>
        <v>0.4289368505195843</v>
      </c>
      <c r="H23" s="103" t="s">
        <v>228</v>
      </c>
    </row>
    <row r="24" spans="1:15" x14ac:dyDescent="0.15">
      <c r="A24" s="92" t="s">
        <v>244</v>
      </c>
      <c r="B24" s="92" t="s">
        <v>220</v>
      </c>
      <c r="C24" s="93">
        <v>21</v>
      </c>
      <c r="D24" s="99" t="s">
        <v>226</v>
      </c>
      <c r="E24" s="94">
        <v>1.2755879999999999</v>
      </c>
      <c r="F24" s="100">
        <v>0.5</v>
      </c>
      <c r="H24" s="103" t="s">
        <v>279</v>
      </c>
    </row>
    <row r="25" spans="1:15" x14ac:dyDescent="0.15">
      <c r="A25" s="92" t="s">
        <v>245</v>
      </c>
      <c r="B25" s="92" t="s">
        <v>220</v>
      </c>
      <c r="C25" s="93">
        <v>40</v>
      </c>
      <c r="D25" s="99" t="s">
        <v>226</v>
      </c>
      <c r="E25" s="94">
        <v>1.2755879999999999</v>
      </c>
      <c r="F25" s="100">
        <v>0.5</v>
      </c>
    </row>
    <row r="26" spans="1:15" x14ac:dyDescent="0.15">
      <c r="A26" s="92" t="s">
        <v>246</v>
      </c>
      <c r="B26" s="92" t="s">
        <v>220</v>
      </c>
      <c r="C26" s="93">
        <v>40</v>
      </c>
      <c r="D26" s="92" t="s">
        <v>205</v>
      </c>
      <c r="E26" s="94">
        <v>1.2755879999999999</v>
      </c>
      <c r="F26" s="95">
        <f t="shared" ref="F26:F33" ca="1" si="2">IF(C26&lt;=16,INDIRECT("N"&amp;MATCH(D26,H:H,0))*C26+INDIRECT("O"&amp;MATCH(D26,H:H,0)),INDIRECT("M"&amp;MATCH(D26,H:H,0)))</f>
        <v>0.13</v>
      </c>
    </row>
    <row r="27" spans="1:15" x14ac:dyDescent="0.15">
      <c r="A27" s="92" t="s">
        <v>247</v>
      </c>
      <c r="B27" s="92" t="s">
        <v>220</v>
      </c>
      <c r="C27" s="93">
        <v>16</v>
      </c>
      <c r="D27" s="92" t="s">
        <v>205</v>
      </c>
      <c r="E27" s="94">
        <v>1.2755879999999999</v>
      </c>
      <c r="F27" s="95">
        <f t="shared" ca="1" si="2"/>
        <v>0.15107913669064749</v>
      </c>
    </row>
    <row r="28" spans="1:15" x14ac:dyDescent="0.15">
      <c r="A28" s="92" t="s">
        <v>248</v>
      </c>
      <c r="B28" s="92" t="s">
        <v>220</v>
      </c>
      <c r="C28" s="93">
        <v>40</v>
      </c>
      <c r="D28" s="92" t="s">
        <v>205</v>
      </c>
      <c r="E28" s="94">
        <v>1.2755879999999999</v>
      </c>
      <c r="F28" s="95">
        <f t="shared" ca="1" si="2"/>
        <v>0.13</v>
      </c>
    </row>
    <row r="29" spans="1:15" x14ac:dyDescent="0.15">
      <c r="A29" s="92" t="s">
        <v>249</v>
      </c>
      <c r="B29" s="92" t="s">
        <v>220</v>
      </c>
      <c r="C29" s="93">
        <v>18.5</v>
      </c>
      <c r="D29" s="92" t="s">
        <v>205</v>
      </c>
      <c r="E29" s="94">
        <v>1.2755879999999999</v>
      </c>
      <c r="F29" s="95">
        <f t="shared" ca="1" si="2"/>
        <v>0.13</v>
      </c>
    </row>
    <row r="30" spans="1:15" x14ac:dyDescent="0.15">
      <c r="A30" s="92" t="s">
        <v>250</v>
      </c>
      <c r="B30" s="92" t="s">
        <v>220</v>
      </c>
      <c r="C30" s="93">
        <v>40</v>
      </c>
      <c r="D30" s="92" t="s">
        <v>205</v>
      </c>
      <c r="E30" s="94">
        <v>1.2755879999999999</v>
      </c>
      <c r="F30" s="95">
        <f t="shared" ca="1" si="2"/>
        <v>0.13</v>
      </c>
    </row>
    <row r="31" spans="1:15" x14ac:dyDescent="0.15">
      <c r="A31" s="92" t="s">
        <v>251</v>
      </c>
      <c r="B31" s="92" t="s">
        <v>213</v>
      </c>
      <c r="C31" s="93">
        <v>4</v>
      </c>
      <c r="D31" s="92" t="s">
        <v>205</v>
      </c>
      <c r="E31" s="94">
        <v>1.6760942855999998</v>
      </c>
      <c r="F31" s="95">
        <f t="shared" ca="1" si="2"/>
        <v>0.4541966426858513</v>
      </c>
    </row>
    <row r="32" spans="1:15" x14ac:dyDescent="0.15">
      <c r="A32" s="92" t="s">
        <v>252</v>
      </c>
      <c r="B32" s="92" t="s">
        <v>213</v>
      </c>
      <c r="C32" s="93">
        <v>11.5</v>
      </c>
      <c r="D32" s="92" t="s">
        <v>205</v>
      </c>
      <c r="E32" s="94">
        <v>1.6760942855999998</v>
      </c>
      <c r="F32" s="95">
        <f t="shared" ca="1" si="2"/>
        <v>0.26474820143884892</v>
      </c>
    </row>
    <row r="33" spans="1:6" x14ac:dyDescent="0.15">
      <c r="A33" s="92" t="s">
        <v>253</v>
      </c>
      <c r="B33" s="92" t="s">
        <v>213</v>
      </c>
      <c r="C33" s="93">
        <v>22.5</v>
      </c>
      <c r="D33" s="92" t="s">
        <v>205</v>
      </c>
      <c r="E33" s="94">
        <v>1.6760942855999998</v>
      </c>
      <c r="F33" s="95">
        <f t="shared" ca="1" si="2"/>
        <v>0.13</v>
      </c>
    </row>
    <row r="34" spans="1:6" x14ac:dyDescent="0.15">
      <c r="A34" s="92" t="s">
        <v>75</v>
      </c>
      <c r="B34" s="92" t="s">
        <v>221</v>
      </c>
      <c r="C34" s="99">
        <v>5</v>
      </c>
      <c r="D34" s="99" t="s">
        <v>222</v>
      </c>
      <c r="E34" s="94">
        <v>1.9166418359999999</v>
      </c>
      <c r="F34" s="100">
        <v>0.5</v>
      </c>
    </row>
    <row r="35" spans="1:6" x14ac:dyDescent="0.15">
      <c r="A35" s="92" t="s">
        <v>254</v>
      </c>
      <c r="B35" s="92" t="s">
        <v>213</v>
      </c>
      <c r="C35" s="93">
        <v>16.5</v>
      </c>
      <c r="D35" s="92" t="s">
        <v>208</v>
      </c>
      <c r="E35" s="94">
        <v>2.0437470936</v>
      </c>
      <c r="F35" s="95">
        <f t="shared" ref="F35:F43" ca="1" si="3">IF(C35&lt;=16,INDIRECT("N"&amp;MATCH(D35,H:H,0))*C35+INDIRECT("O"&amp;MATCH(D35,H:H,0)),INDIRECT("M"&amp;MATCH(D35,H:H,0)))</f>
        <v>9.3333333333333338E-2</v>
      </c>
    </row>
    <row r="36" spans="1:6" x14ac:dyDescent="0.15">
      <c r="A36" s="92" t="s">
        <v>255</v>
      </c>
      <c r="B36" s="92" t="s">
        <v>213</v>
      </c>
      <c r="C36" s="93">
        <v>40</v>
      </c>
      <c r="D36" s="92" t="s">
        <v>208</v>
      </c>
      <c r="E36" s="94">
        <v>2.0437470936</v>
      </c>
      <c r="F36" s="95">
        <f t="shared" ca="1" si="3"/>
        <v>9.3333333333333338E-2</v>
      </c>
    </row>
    <row r="37" spans="1:6" x14ac:dyDescent="0.15">
      <c r="A37" s="92" t="s">
        <v>85</v>
      </c>
      <c r="B37" s="92" t="s">
        <v>223</v>
      </c>
      <c r="C37" s="99">
        <v>5</v>
      </c>
      <c r="D37" s="92" t="s">
        <v>212</v>
      </c>
      <c r="E37" s="94">
        <v>3.968496</v>
      </c>
      <c r="F37" s="95">
        <f t="shared" ca="1" si="3"/>
        <v>0.53952038369304556</v>
      </c>
    </row>
    <row r="38" spans="1:6" x14ac:dyDescent="0.15">
      <c r="A38" s="92" t="s">
        <v>256</v>
      </c>
      <c r="B38" s="92" t="s">
        <v>210</v>
      </c>
      <c r="C38" s="93">
        <v>1.5</v>
      </c>
      <c r="D38" s="92" t="s">
        <v>212</v>
      </c>
      <c r="E38" s="94">
        <v>4.4165958912000001</v>
      </c>
      <c r="F38" s="95">
        <f t="shared" ca="1" si="3"/>
        <v>0.65098321342925658</v>
      </c>
    </row>
    <row r="39" spans="1:6" x14ac:dyDescent="0.15">
      <c r="A39" s="92" t="s">
        <v>257</v>
      </c>
      <c r="B39" s="92" t="s">
        <v>210</v>
      </c>
      <c r="C39" s="93">
        <v>5</v>
      </c>
      <c r="D39" s="92" t="s">
        <v>212</v>
      </c>
      <c r="E39" s="94">
        <v>4.4165958912000001</v>
      </c>
      <c r="F39" s="95">
        <f t="shared" ca="1" si="3"/>
        <v>0.53952038369304556</v>
      </c>
    </row>
    <row r="40" spans="1:6" x14ac:dyDescent="0.15">
      <c r="A40" s="92" t="s">
        <v>258</v>
      </c>
      <c r="B40" s="92" t="s">
        <v>220</v>
      </c>
      <c r="C40" s="93">
        <v>3.5</v>
      </c>
      <c r="D40" s="92" t="s">
        <v>211</v>
      </c>
      <c r="E40" s="94">
        <v>4.6629828</v>
      </c>
      <c r="F40" s="95">
        <f t="shared" ca="1" si="3"/>
        <v>0.70023980815347719</v>
      </c>
    </row>
    <row r="41" spans="1:6" x14ac:dyDescent="0.15">
      <c r="A41" s="92" t="s">
        <v>259</v>
      </c>
      <c r="B41" s="92" t="s">
        <v>220</v>
      </c>
      <c r="C41" s="93">
        <v>9.5</v>
      </c>
      <c r="D41" s="92" t="s">
        <v>211</v>
      </c>
      <c r="E41" s="94">
        <v>4.6629828</v>
      </c>
      <c r="F41" s="95">
        <f t="shared" ca="1" si="3"/>
        <v>0.47290167865707433</v>
      </c>
    </row>
    <row r="42" spans="1:6" x14ac:dyDescent="0.15">
      <c r="A42" s="92" t="s">
        <v>260</v>
      </c>
      <c r="B42" s="92" t="s">
        <v>220</v>
      </c>
      <c r="C42" s="93">
        <v>21</v>
      </c>
      <c r="D42" s="92" t="s">
        <v>211</v>
      </c>
      <c r="E42" s="94">
        <v>4.6629828</v>
      </c>
      <c r="F42" s="95">
        <f t="shared" ca="1" si="3"/>
        <v>0.19</v>
      </c>
    </row>
    <row r="43" spans="1:6" x14ac:dyDescent="0.15">
      <c r="A43" s="92" t="s">
        <v>261</v>
      </c>
      <c r="B43" s="92" t="s">
        <v>220</v>
      </c>
      <c r="C43" s="93">
        <v>40</v>
      </c>
      <c r="D43" s="92" t="s">
        <v>211</v>
      </c>
      <c r="E43" s="94">
        <v>4.6629828</v>
      </c>
      <c r="F43" s="95">
        <f t="shared" ca="1" si="3"/>
        <v>0.19</v>
      </c>
    </row>
    <row r="44" spans="1:6" x14ac:dyDescent="0.15">
      <c r="A44" s="92" t="s">
        <v>262</v>
      </c>
      <c r="B44" s="92" t="s">
        <v>220</v>
      </c>
      <c r="C44" s="93">
        <v>45</v>
      </c>
      <c r="D44" s="99" t="s">
        <v>226</v>
      </c>
      <c r="E44" s="94">
        <v>4.9588766963999991</v>
      </c>
      <c r="F44" s="100">
        <v>0.5</v>
      </c>
    </row>
    <row r="45" spans="1:6" x14ac:dyDescent="0.15">
      <c r="A45" s="92" t="s">
        <v>263</v>
      </c>
      <c r="B45" s="92" t="s">
        <v>220</v>
      </c>
      <c r="C45" s="93">
        <v>75</v>
      </c>
      <c r="D45" s="92" t="s">
        <v>215</v>
      </c>
      <c r="E45" s="94">
        <v>4.9588766963999991</v>
      </c>
      <c r="F45" s="95">
        <f ca="1">IF(C45&lt;=16,INDIRECT("N"&amp;MATCH(D45,H:H,0))*C45+INDIRECT("O"&amp;MATCH(D45,H:H,0)),INDIRECT("M"&amp;MATCH(D45,H:H,0)))</f>
        <v>0.14000000000000001</v>
      </c>
    </row>
    <row r="46" spans="1:6" x14ac:dyDescent="0.15">
      <c r="A46" s="92" t="s">
        <v>264</v>
      </c>
      <c r="B46" s="92" t="s">
        <v>220</v>
      </c>
      <c r="C46" s="93">
        <v>65</v>
      </c>
      <c r="D46" s="99" t="s">
        <v>226</v>
      </c>
      <c r="E46" s="94">
        <v>5.7574373039999998</v>
      </c>
      <c r="F46" s="100">
        <v>0.5</v>
      </c>
    </row>
    <row r="47" spans="1:6" x14ac:dyDescent="0.15">
      <c r="A47" s="92" t="s">
        <v>265</v>
      </c>
      <c r="B47" s="92" t="s">
        <v>220</v>
      </c>
      <c r="C47" s="93">
        <v>70</v>
      </c>
      <c r="D47" s="99" t="s">
        <v>226</v>
      </c>
      <c r="E47" s="94">
        <v>5.7574373039999998</v>
      </c>
      <c r="F47" s="100">
        <v>0.5</v>
      </c>
    </row>
    <row r="48" spans="1:6" x14ac:dyDescent="0.15">
      <c r="A48" s="92" t="s">
        <v>266</v>
      </c>
      <c r="B48" s="92" t="s">
        <v>220</v>
      </c>
      <c r="C48" s="93">
        <v>9</v>
      </c>
      <c r="D48" s="92" t="s">
        <v>215</v>
      </c>
      <c r="E48" s="94">
        <v>6.7704951203999997</v>
      </c>
      <c r="F48" s="95">
        <f t="shared" ref="F48:F53" ca="1" si="4">IF(C48&lt;=16,INDIRECT("N"&amp;MATCH(D48,H:H,0))*C48+INDIRECT("O"&amp;MATCH(D48,H:H,0)),INDIRECT("M"&amp;MATCH(D48,H:H,0)))</f>
        <v>0.35655475619504395</v>
      </c>
    </row>
    <row r="49" spans="1:6" x14ac:dyDescent="0.15">
      <c r="A49" s="92" t="s">
        <v>77</v>
      </c>
      <c r="B49" s="92" t="s">
        <v>220</v>
      </c>
      <c r="C49" s="99">
        <v>5</v>
      </c>
      <c r="D49" s="92" t="s">
        <v>215</v>
      </c>
      <c r="E49" s="94">
        <v>6.9830931203999995</v>
      </c>
      <c r="F49" s="95">
        <f t="shared" ca="1" si="4"/>
        <v>0.46373301358912866</v>
      </c>
    </row>
    <row r="50" spans="1:6" x14ac:dyDescent="0.15">
      <c r="A50" s="92" t="s">
        <v>76</v>
      </c>
      <c r="B50" s="92" t="s">
        <v>224</v>
      </c>
      <c r="C50" s="99">
        <v>5</v>
      </c>
      <c r="D50" s="92" t="s">
        <v>211</v>
      </c>
      <c r="E50" s="94">
        <v>11.666782965599999</v>
      </c>
      <c r="F50" s="95">
        <f t="shared" ca="1" si="4"/>
        <v>0.64340527577937645</v>
      </c>
    </row>
    <row r="51" spans="1:6" x14ac:dyDescent="0.15">
      <c r="A51" s="92" t="s">
        <v>78</v>
      </c>
      <c r="B51" s="92" t="s">
        <v>223</v>
      </c>
      <c r="C51" s="99">
        <v>5</v>
      </c>
      <c r="D51" s="92" t="s">
        <v>207</v>
      </c>
      <c r="E51" s="94">
        <v>13.039344</v>
      </c>
      <c r="F51" s="95">
        <f t="shared" ca="1" si="4"/>
        <v>0.80513189448441247</v>
      </c>
    </row>
    <row r="52" spans="1:6" x14ac:dyDescent="0.15">
      <c r="A52" s="92" t="s">
        <v>267</v>
      </c>
      <c r="B52" s="92" t="s">
        <v>223</v>
      </c>
      <c r="C52" s="93">
        <v>3.5</v>
      </c>
      <c r="D52" s="92" t="s">
        <v>207</v>
      </c>
      <c r="E52" s="94">
        <v>13.039344</v>
      </c>
      <c r="F52" s="95">
        <f t="shared" ca="1" si="4"/>
        <v>0.87599520383693041</v>
      </c>
    </row>
    <row r="53" spans="1:6" x14ac:dyDescent="0.15">
      <c r="A53" s="92" t="s">
        <v>268</v>
      </c>
      <c r="B53" s="92" t="s">
        <v>224</v>
      </c>
      <c r="C53" s="93">
        <v>15</v>
      </c>
      <c r="D53" s="92" t="s">
        <v>207</v>
      </c>
      <c r="E53" s="94">
        <v>42.519599999999997</v>
      </c>
      <c r="F53" s="95">
        <f t="shared" ca="1" si="4"/>
        <v>0.33270983213429262</v>
      </c>
    </row>
    <row r="54" spans="1:6" x14ac:dyDescent="0.15">
      <c r="A54" s="92" t="s">
        <v>269</v>
      </c>
      <c r="B54" s="92" t="s">
        <v>224</v>
      </c>
      <c r="C54" s="93">
        <v>21</v>
      </c>
      <c r="D54" s="99" t="s">
        <v>226</v>
      </c>
      <c r="E54" s="94">
        <v>42.519599999999997</v>
      </c>
      <c r="F54" s="100">
        <v>0.5</v>
      </c>
    </row>
    <row r="55" spans="1:6" x14ac:dyDescent="0.15">
      <c r="A55" s="92" t="s">
        <v>270</v>
      </c>
      <c r="B55" s="92" t="s">
        <v>224</v>
      </c>
      <c r="C55" s="93">
        <v>15</v>
      </c>
      <c r="D55" s="92" t="s">
        <v>207</v>
      </c>
      <c r="E55" s="94">
        <v>42.519599999999997</v>
      </c>
      <c r="F55" s="95">
        <f ca="1">IF(C55&lt;=16,INDIRECT("N"&amp;MATCH(D55,H:H,0))*C55+INDIRECT("O"&amp;MATCH(D55,H:H,0)),INDIRECT("M"&amp;MATCH(D55,H:H,0)))</f>
        <v>0.33270983213429262</v>
      </c>
    </row>
    <row r="56" spans="1:6" x14ac:dyDescent="0.15">
      <c r="A56" s="92" t="s">
        <v>113</v>
      </c>
      <c r="C56" s="99">
        <v>5</v>
      </c>
      <c r="D56" s="99" t="s">
        <v>226</v>
      </c>
      <c r="E56" s="100">
        <v>0.5</v>
      </c>
      <c r="F56" s="100">
        <f>E56</f>
        <v>0.5</v>
      </c>
    </row>
    <row r="57" spans="1:6" x14ac:dyDescent="0.15">
      <c r="A57" s="92" t="s">
        <v>271</v>
      </c>
      <c r="C57" s="99">
        <v>5</v>
      </c>
      <c r="D57" s="99" t="s">
        <v>226</v>
      </c>
      <c r="E57" s="100">
        <v>0.5</v>
      </c>
      <c r="F57" s="100">
        <f>E57</f>
        <v>0.5</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2:O572"/>
  <sheetViews>
    <sheetView zoomScaleNormal="100" workbookViewId="0">
      <selection sqref="A1:R48"/>
    </sheetView>
  </sheetViews>
  <sheetFormatPr defaultRowHeight="11.25" x14ac:dyDescent="0.25"/>
  <cols>
    <col min="1" max="1" width="6.7109375" style="23" customWidth="1"/>
    <col min="2" max="3" width="9.85546875" style="23" customWidth="1"/>
    <col min="4" max="4" width="11" style="23" customWidth="1"/>
    <col min="5" max="5" width="7.7109375" style="23" customWidth="1"/>
    <col min="6" max="6" width="7.85546875" style="23" customWidth="1"/>
    <col min="7" max="7" width="10.5703125" style="23" customWidth="1"/>
    <col min="8" max="8" width="11.7109375" style="23" customWidth="1"/>
    <col min="9" max="9" width="10.140625" style="23" customWidth="1"/>
    <col min="10" max="10" width="12.28515625" style="23" customWidth="1"/>
    <col min="11" max="12" width="13" style="23" customWidth="1"/>
    <col min="13" max="14" width="11.28515625" style="23" customWidth="1"/>
    <col min="15" max="15" width="8.85546875" style="23"/>
    <col min="16" max="16" width="1.7109375" style="23" customWidth="1"/>
    <col min="17" max="256" width="8.85546875" style="23"/>
    <col min="257" max="257" width="6.7109375" style="23" customWidth="1"/>
    <col min="258" max="259" width="9.85546875" style="23" customWidth="1"/>
    <col min="260" max="260" width="7.140625" style="23" customWidth="1"/>
    <col min="261" max="261" width="7.7109375" style="23" customWidth="1"/>
    <col min="262" max="262" width="7.85546875" style="23" customWidth="1"/>
    <col min="263" max="263" width="10.5703125" style="23" customWidth="1"/>
    <col min="264" max="264" width="11.7109375" style="23" customWidth="1"/>
    <col min="265" max="265" width="8.85546875" style="23"/>
    <col min="266" max="266" width="12.28515625" style="23" customWidth="1"/>
    <col min="267" max="268" width="13" style="23" customWidth="1"/>
    <col min="269" max="270" width="11.28515625" style="23" customWidth="1"/>
    <col min="271" max="512" width="8.85546875" style="23"/>
    <col min="513" max="513" width="6.7109375" style="23" customWidth="1"/>
    <col min="514" max="515" width="9.85546875" style="23" customWidth="1"/>
    <col min="516" max="516" width="7.140625" style="23" customWidth="1"/>
    <col min="517" max="517" width="7.7109375" style="23" customWidth="1"/>
    <col min="518" max="518" width="7.85546875" style="23" customWidth="1"/>
    <col min="519" max="519" width="10.5703125" style="23" customWidth="1"/>
    <col min="520" max="520" width="11.7109375" style="23" customWidth="1"/>
    <col min="521" max="521" width="8.85546875" style="23"/>
    <col min="522" max="522" width="12.28515625" style="23" customWidth="1"/>
    <col min="523" max="524" width="13" style="23" customWidth="1"/>
    <col min="525" max="526" width="11.28515625" style="23" customWidth="1"/>
    <col min="527" max="768" width="8.85546875" style="23"/>
    <col min="769" max="769" width="6.7109375" style="23" customWidth="1"/>
    <col min="770" max="771" width="9.85546875" style="23" customWidth="1"/>
    <col min="772" max="772" width="7.140625" style="23" customWidth="1"/>
    <col min="773" max="773" width="7.7109375" style="23" customWidth="1"/>
    <col min="774" max="774" width="7.85546875" style="23" customWidth="1"/>
    <col min="775" max="775" width="10.5703125" style="23" customWidth="1"/>
    <col min="776" max="776" width="11.7109375" style="23" customWidth="1"/>
    <col min="777" max="777" width="8.85546875" style="23"/>
    <col min="778" max="778" width="12.28515625" style="23" customWidth="1"/>
    <col min="779" max="780" width="13" style="23" customWidth="1"/>
    <col min="781" max="782" width="11.28515625" style="23" customWidth="1"/>
    <col min="783" max="1024" width="8.85546875" style="23"/>
    <col min="1025" max="1025" width="6.7109375" style="23" customWidth="1"/>
    <col min="1026" max="1027" width="9.85546875" style="23" customWidth="1"/>
    <col min="1028" max="1028" width="7.140625" style="23" customWidth="1"/>
    <col min="1029" max="1029" width="7.7109375" style="23" customWidth="1"/>
    <col min="1030" max="1030" width="7.85546875" style="23" customWidth="1"/>
    <col min="1031" max="1031" width="10.5703125" style="23" customWidth="1"/>
    <col min="1032" max="1032" width="11.7109375" style="23" customWidth="1"/>
    <col min="1033" max="1033" width="8.85546875" style="23"/>
    <col min="1034" max="1034" width="12.28515625" style="23" customWidth="1"/>
    <col min="1035" max="1036" width="13" style="23" customWidth="1"/>
    <col min="1037" max="1038" width="11.28515625" style="23" customWidth="1"/>
    <col min="1039" max="1280" width="8.85546875" style="23"/>
    <col min="1281" max="1281" width="6.7109375" style="23" customWidth="1"/>
    <col min="1282" max="1283" width="9.85546875" style="23" customWidth="1"/>
    <col min="1284" max="1284" width="7.140625" style="23" customWidth="1"/>
    <col min="1285" max="1285" width="7.7109375" style="23" customWidth="1"/>
    <col min="1286" max="1286" width="7.85546875" style="23" customWidth="1"/>
    <col min="1287" max="1287" width="10.5703125" style="23" customWidth="1"/>
    <col min="1288" max="1288" width="11.7109375" style="23" customWidth="1"/>
    <col min="1289" max="1289" width="8.85546875" style="23"/>
    <col min="1290" max="1290" width="12.28515625" style="23" customWidth="1"/>
    <col min="1291" max="1292" width="13" style="23" customWidth="1"/>
    <col min="1293" max="1294" width="11.28515625" style="23" customWidth="1"/>
    <col min="1295" max="1536" width="8.85546875" style="23"/>
    <col min="1537" max="1537" width="6.7109375" style="23" customWidth="1"/>
    <col min="1538" max="1539" width="9.85546875" style="23" customWidth="1"/>
    <col min="1540" max="1540" width="7.140625" style="23" customWidth="1"/>
    <col min="1541" max="1541" width="7.7109375" style="23" customWidth="1"/>
    <col min="1542" max="1542" width="7.85546875" style="23" customWidth="1"/>
    <col min="1543" max="1543" width="10.5703125" style="23" customWidth="1"/>
    <col min="1544" max="1544" width="11.7109375" style="23" customWidth="1"/>
    <col min="1545" max="1545" width="8.85546875" style="23"/>
    <col min="1546" max="1546" width="12.28515625" style="23" customWidth="1"/>
    <col min="1547" max="1548" width="13" style="23" customWidth="1"/>
    <col min="1549" max="1550" width="11.28515625" style="23" customWidth="1"/>
    <col min="1551" max="1792" width="8.85546875" style="23"/>
    <col min="1793" max="1793" width="6.7109375" style="23" customWidth="1"/>
    <col min="1794" max="1795" width="9.85546875" style="23" customWidth="1"/>
    <col min="1796" max="1796" width="7.140625" style="23" customWidth="1"/>
    <col min="1797" max="1797" width="7.7109375" style="23" customWidth="1"/>
    <col min="1798" max="1798" width="7.85546875" style="23" customWidth="1"/>
    <col min="1799" max="1799" width="10.5703125" style="23" customWidth="1"/>
    <col min="1800" max="1800" width="11.7109375" style="23" customWidth="1"/>
    <col min="1801" max="1801" width="8.85546875" style="23"/>
    <col min="1802" max="1802" width="12.28515625" style="23" customWidth="1"/>
    <col min="1803" max="1804" width="13" style="23" customWidth="1"/>
    <col min="1805" max="1806" width="11.28515625" style="23" customWidth="1"/>
    <col min="1807" max="2048" width="8.85546875" style="23"/>
    <col min="2049" max="2049" width="6.7109375" style="23" customWidth="1"/>
    <col min="2050" max="2051" width="9.85546875" style="23" customWidth="1"/>
    <col min="2052" max="2052" width="7.140625" style="23" customWidth="1"/>
    <col min="2053" max="2053" width="7.7109375" style="23" customWidth="1"/>
    <col min="2054" max="2054" width="7.85546875" style="23" customWidth="1"/>
    <col min="2055" max="2055" width="10.5703125" style="23" customWidth="1"/>
    <col min="2056" max="2056" width="11.7109375" style="23" customWidth="1"/>
    <col min="2057" max="2057" width="8.85546875" style="23"/>
    <col min="2058" max="2058" width="12.28515625" style="23" customWidth="1"/>
    <col min="2059" max="2060" width="13" style="23" customWidth="1"/>
    <col min="2061" max="2062" width="11.28515625" style="23" customWidth="1"/>
    <col min="2063" max="2304" width="8.85546875" style="23"/>
    <col min="2305" max="2305" width="6.7109375" style="23" customWidth="1"/>
    <col min="2306" max="2307" width="9.85546875" style="23" customWidth="1"/>
    <col min="2308" max="2308" width="7.140625" style="23" customWidth="1"/>
    <col min="2309" max="2309" width="7.7109375" style="23" customWidth="1"/>
    <col min="2310" max="2310" width="7.85546875" style="23" customWidth="1"/>
    <col min="2311" max="2311" width="10.5703125" style="23" customWidth="1"/>
    <col min="2312" max="2312" width="11.7109375" style="23" customWidth="1"/>
    <col min="2313" max="2313" width="8.85546875" style="23"/>
    <col min="2314" max="2314" width="12.28515625" style="23" customWidth="1"/>
    <col min="2315" max="2316" width="13" style="23" customWidth="1"/>
    <col min="2317" max="2318" width="11.28515625" style="23" customWidth="1"/>
    <col min="2319" max="2560" width="8.85546875" style="23"/>
    <col min="2561" max="2561" width="6.7109375" style="23" customWidth="1"/>
    <col min="2562" max="2563" width="9.85546875" style="23" customWidth="1"/>
    <col min="2564" max="2564" width="7.140625" style="23" customWidth="1"/>
    <col min="2565" max="2565" width="7.7109375" style="23" customWidth="1"/>
    <col min="2566" max="2566" width="7.85546875" style="23" customWidth="1"/>
    <col min="2567" max="2567" width="10.5703125" style="23" customWidth="1"/>
    <col min="2568" max="2568" width="11.7109375" style="23" customWidth="1"/>
    <col min="2569" max="2569" width="8.85546875" style="23"/>
    <col min="2570" max="2570" width="12.28515625" style="23" customWidth="1"/>
    <col min="2571" max="2572" width="13" style="23" customWidth="1"/>
    <col min="2573" max="2574" width="11.28515625" style="23" customWidth="1"/>
    <col min="2575" max="2816" width="8.85546875" style="23"/>
    <col min="2817" max="2817" width="6.7109375" style="23" customWidth="1"/>
    <col min="2818" max="2819" width="9.85546875" style="23" customWidth="1"/>
    <col min="2820" max="2820" width="7.140625" style="23" customWidth="1"/>
    <col min="2821" max="2821" width="7.7109375" style="23" customWidth="1"/>
    <col min="2822" max="2822" width="7.85546875" style="23" customWidth="1"/>
    <col min="2823" max="2823" width="10.5703125" style="23" customWidth="1"/>
    <col min="2824" max="2824" width="11.7109375" style="23" customWidth="1"/>
    <col min="2825" max="2825" width="8.85546875" style="23"/>
    <col min="2826" max="2826" width="12.28515625" style="23" customWidth="1"/>
    <col min="2827" max="2828" width="13" style="23" customWidth="1"/>
    <col min="2829" max="2830" width="11.28515625" style="23" customWidth="1"/>
    <col min="2831" max="3072" width="8.85546875" style="23"/>
    <col min="3073" max="3073" width="6.7109375" style="23" customWidth="1"/>
    <col min="3074" max="3075" width="9.85546875" style="23" customWidth="1"/>
    <col min="3076" max="3076" width="7.140625" style="23" customWidth="1"/>
    <col min="3077" max="3077" width="7.7109375" style="23" customWidth="1"/>
    <col min="3078" max="3078" width="7.85546875" style="23" customWidth="1"/>
    <col min="3079" max="3079" width="10.5703125" style="23" customWidth="1"/>
    <col min="3080" max="3080" width="11.7109375" style="23" customWidth="1"/>
    <col min="3081" max="3081" width="8.85546875" style="23"/>
    <col min="3082" max="3082" width="12.28515625" style="23" customWidth="1"/>
    <col min="3083" max="3084" width="13" style="23" customWidth="1"/>
    <col min="3085" max="3086" width="11.28515625" style="23" customWidth="1"/>
    <col min="3087" max="3328" width="8.85546875" style="23"/>
    <col min="3329" max="3329" width="6.7109375" style="23" customWidth="1"/>
    <col min="3330" max="3331" width="9.85546875" style="23" customWidth="1"/>
    <col min="3332" max="3332" width="7.140625" style="23" customWidth="1"/>
    <col min="3333" max="3333" width="7.7109375" style="23" customWidth="1"/>
    <col min="3334" max="3334" width="7.85546875" style="23" customWidth="1"/>
    <col min="3335" max="3335" width="10.5703125" style="23" customWidth="1"/>
    <col min="3336" max="3336" width="11.7109375" style="23" customWidth="1"/>
    <col min="3337" max="3337" width="8.85546875" style="23"/>
    <col min="3338" max="3338" width="12.28515625" style="23" customWidth="1"/>
    <col min="3339" max="3340" width="13" style="23" customWidth="1"/>
    <col min="3341" max="3342" width="11.28515625" style="23" customWidth="1"/>
    <col min="3343" max="3584" width="8.85546875" style="23"/>
    <col min="3585" max="3585" width="6.7109375" style="23" customWidth="1"/>
    <col min="3586" max="3587" width="9.85546875" style="23" customWidth="1"/>
    <col min="3588" max="3588" width="7.140625" style="23" customWidth="1"/>
    <col min="3589" max="3589" width="7.7109375" style="23" customWidth="1"/>
    <col min="3590" max="3590" width="7.85546875" style="23" customWidth="1"/>
    <col min="3591" max="3591" width="10.5703125" style="23" customWidth="1"/>
    <col min="3592" max="3592" width="11.7109375" style="23" customWidth="1"/>
    <col min="3593" max="3593" width="8.85546875" style="23"/>
    <col min="3594" max="3594" width="12.28515625" style="23" customWidth="1"/>
    <col min="3595" max="3596" width="13" style="23" customWidth="1"/>
    <col min="3597" max="3598" width="11.28515625" style="23" customWidth="1"/>
    <col min="3599" max="3840" width="8.85546875" style="23"/>
    <col min="3841" max="3841" width="6.7109375" style="23" customWidth="1"/>
    <col min="3842" max="3843" width="9.85546875" style="23" customWidth="1"/>
    <col min="3844" max="3844" width="7.140625" style="23" customWidth="1"/>
    <col min="3845" max="3845" width="7.7109375" style="23" customWidth="1"/>
    <col min="3846" max="3846" width="7.85546875" style="23" customWidth="1"/>
    <col min="3847" max="3847" width="10.5703125" style="23" customWidth="1"/>
    <col min="3848" max="3848" width="11.7109375" style="23" customWidth="1"/>
    <col min="3849" max="3849" width="8.85546875" style="23"/>
    <col min="3850" max="3850" width="12.28515625" style="23" customWidth="1"/>
    <col min="3851" max="3852" width="13" style="23" customWidth="1"/>
    <col min="3853" max="3854" width="11.28515625" style="23" customWidth="1"/>
    <col min="3855" max="4096" width="8.85546875" style="23"/>
    <col min="4097" max="4097" width="6.7109375" style="23" customWidth="1"/>
    <col min="4098" max="4099" width="9.85546875" style="23" customWidth="1"/>
    <col min="4100" max="4100" width="7.140625" style="23" customWidth="1"/>
    <col min="4101" max="4101" width="7.7109375" style="23" customWidth="1"/>
    <col min="4102" max="4102" width="7.85546875" style="23" customWidth="1"/>
    <col min="4103" max="4103" width="10.5703125" style="23" customWidth="1"/>
    <col min="4104" max="4104" width="11.7109375" style="23" customWidth="1"/>
    <col min="4105" max="4105" width="8.85546875" style="23"/>
    <col min="4106" max="4106" width="12.28515625" style="23" customWidth="1"/>
    <col min="4107" max="4108" width="13" style="23" customWidth="1"/>
    <col min="4109" max="4110" width="11.28515625" style="23" customWidth="1"/>
    <col min="4111" max="4352" width="8.85546875" style="23"/>
    <col min="4353" max="4353" width="6.7109375" style="23" customWidth="1"/>
    <col min="4354" max="4355" width="9.85546875" style="23" customWidth="1"/>
    <col min="4356" max="4356" width="7.140625" style="23" customWidth="1"/>
    <col min="4357" max="4357" width="7.7109375" style="23" customWidth="1"/>
    <col min="4358" max="4358" width="7.85546875" style="23" customWidth="1"/>
    <col min="4359" max="4359" width="10.5703125" style="23" customWidth="1"/>
    <col min="4360" max="4360" width="11.7109375" style="23" customWidth="1"/>
    <col min="4361" max="4361" width="8.85546875" style="23"/>
    <col min="4362" max="4362" width="12.28515625" style="23" customWidth="1"/>
    <col min="4363" max="4364" width="13" style="23" customWidth="1"/>
    <col min="4365" max="4366" width="11.28515625" style="23" customWidth="1"/>
    <col min="4367" max="4608" width="8.85546875" style="23"/>
    <col min="4609" max="4609" width="6.7109375" style="23" customWidth="1"/>
    <col min="4610" max="4611" width="9.85546875" style="23" customWidth="1"/>
    <col min="4612" max="4612" width="7.140625" style="23" customWidth="1"/>
    <col min="4613" max="4613" width="7.7109375" style="23" customWidth="1"/>
    <col min="4614" max="4614" width="7.85546875" style="23" customWidth="1"/>
    <col min="4615" max="4615" width="10.5703125" style="23" customWidth="1"/>
    <col min="4616" max="4616" width="11.7109375" style="23" customWidth="1"/>
    <col min="4617" max="4617" width="8.85546875" style="23"/>
    <col min="4618" max="4618" width="12.28515625" style="23" customWidth="1"/>
    <col min="4619" max="4620" width="13" style="23" customWidth="1"/>
    <col min="4621" max="4622" width="11.28515625" style="23" customWidth="1"/>
    <col min="4623" max="4864" width="8.85546875" style="23"/>
    <col min="4865" max="4865" width="6.7109375" style="23" customWidth="1"/>
    <col min="4866" max="4867" width="9.85546875" style="23" customWidth="1"/>
    <col min="4868" max="4868" width="7.140625" style="23" customWidth="1"/>
    <col min="4869" max="4869" width="7.7109375" style="23" customWidth="1"/>
    <col min="4870" max="4870" width="7.85546875" style="23" customWidth="1"/>
    <col min="4871" max="4871" width="10.5703125" style="23" customWidth="1"/>
    <col min="4872" max="4872" width="11.7109375" style="23" customWidth="1"/>
    <col min="4873" max="4873" width="8.85546875" style="23"/>
    <col min="4874" max="4874" width="12.28515625" style="23" customWidth="1"/>
    <col min="4875" max="4876" width="13" style="23" customWidth="1"/>
    <col min="4877" max="4878" width="11.28515625" style="23" customWidth="1"/>
    <col min="4879" max="5120" width="8.85546875" style="23"/>
    <col min="5121" max="5121" width="6.7109375" style="23" customWidth="1"/>
    <col min="5122" max="5123" width="9.85546875" style="23" customWidth="1"/>
    <col min="5124" max="5124" width="7.140625" style="23" customWidth="1"/>
    <col min="5125" max="5125" width="7.7109375" style="23" customWidth="1"/>
    <col min="5126" max="5126" width="7.85546875" style="23" customWidth="1"/>
    <col min="5127" max="5127" width="10.5703125" style="23" customWidth="1"/>
    <col min="5128" max="5128" width="11.7109375" style="23" customWidth="1"/>
    <col min="5129" max="5129" width="8.85546875" style="23"/>
    <col min="5130" max="5130" width="12.28515625" style="23" customWidth="1"/>
    <col min="5131" max="5132" width="13" style="23" customWidth="1"/>
    <col min="5133" max="5134" width="11.28515625" style="23" customWidth="1"/>
    <col min="5135" max="5376" width="8.85546875" style="23"/>
    <col min="5377" max="5377" width="6.7109375" style="23" customWidth="1"/>
    <col min="5378" max="5379" width="9.85546875" style="23" customWidth="1"/>
    <col min="5380" max="5380" width="7.140625" style="23" customWidth="1"/>
    <col min="5381" max="5381" width="7.7109375" style="23" customWidth="1"/>
    <col min="5382" max="5382" width="7.85546875" style="23" customWidth="1"/>
    <col min="5383" max="5383" width="10.5703125" style="23" customWidth="1"/>
    <col min="5384" max="5384" width="11.7109375" style="23" customWidth="1"/>
    <col min="5385" max="5385" width="8.85546875" style="23"/>
    <col min="5386" max="5386" width="12.28515625" style="23" customWidth="1"/>
    <col min="5387" max="5388" width="13" style="23" customWidth="1"/>
    <col min="5389" max="5390" width="11.28515625" style="23" customWidth="1"/>
    <col min="5391" max="5632" width="8.85546875" style="23"/>
    <col min="5633" max="5633" width="6.7109375" style="23" customWidth="1"/>
    <col min="5634" max="5635" width="9.85546875" style="23" customWidth="1"/>
    <col min="5636" max="5636" width="7.140625" style="23" customWidth="1"/>
    <col min="5637" max="5637" width="7.7109375" style="23" customWidth="1"/>
    <col min="5638" max="5638" width="7.85546875" style="23" customWidth="1"/>
    <col min="5639" max="5639" width="10.5703125" style="23" customWidth="1"/>
    <col min="5640" max="5640" width="11.7109375" style="23" customWidth="1"/>
    <col min="5641" max="5641" width="8.85546875" style="23"/>
    <col min="5642" max="5642" width="12.28515625" style="23" customWidth="1"/>
    <col min="5643" max="5644" width="13" style="23" customWidth="1"/>
    <col min="5645" max="5646" width="11.28515625" style="23" customWidth="1"/>
    <col min="5647" max="5888" width="8.85546875" style="23"/>
    <col min="5889" max="5889" width="6.7109375" style="23" customWidth="1"/>
    <col min="5890" max="5891" width="9.85546875" style="23" customWidth="1"/>
    <col min="5892" max="5892" width="7.140625" style="23" customWidth="1"/>
    <col min="5893" max="5893" width="7.7109375" style="23" customWidth="1"/>
    <col min="5894" max="5894" width="7.85546875" style="23" customWidth="1"/>
    <col min="5895" max="5895" width="10.5703125" style="23" customWidth="1"/>
    <col min="5896" max="5896" width="11.7109375" style="23" customWidth="1"/>
    <col min="5897" max="5897" width="8.85546875" style="23"/>
    <col min="5898" max="5898" width="12.28515625" style="23" customWidth="1"/>
    <col min="5899" max="5900" width="13" style="23" customWidth="1"/>
    <col min="5901" max="5902" width="11.28515625" style="23" customWidth="1"/>
    <col min="5903" max="6144" width="8.85546875" style="23"/>
    <col min="6145" max="6145" width="6.7109375" style="23" customWidth="1"/>
    <col min="6146" max="6147" width="9.85546875" style="23" customWidth="1"/>
    <col min="6148" max="6148" width="7.140625" style="23" customWidth="1"/>
    <col min="6149" max="6149" width="7.7109375" style="23" customWidth="1"/>
    <col min="6150" max="6150" width="7.85546875" style="23" customWidth="1"/>
    <col min="6151" max="6151" width="10.5703125" style="23" customWidth="1"/>
    <col min="6152" max="6152" width="11.7109375" style="23" customWidth="1"/>
    <col min="6153" max="6153" width="8.85546875" style="23"/>
    <col min="6154" max="6154" width="12.28515625" style="23" customWidth="1"/>
    <col min="6155" max="6156" width="13" style="23" customWidth="1"/>
    <col min="6157" max="6158" width="11.28515625" style="23" customWidth="1"/>
    <col min="6159" max="6400" width="8.85546875" style="23"/>
    <col min="6401" max="6401" width="6.7109375" style="23" customWidth="1"/>
    <col min="6402" max="6403" width="9.85546875" style="23" customWidth="1"/>
    <col min="6404" max="6404" width="7.140625" style="23" customWidth="1"/>
    <col min="6405" max="6405" width="7.7109375" style="23" customWidth="1"/>
    <col min="6406" max="6406" width="7.85546875" style="23" customWidth="1"/>
    <col min="6407" max="6407" width="10.5703125" style="23" customWidth="1"/>
    <col min="6408" max="6408" width="11.7109375" style="23" customWidth="1"/>
    <col min="6409" max="6409" width="8.85546875" style="23"/>
    <col min="6410" max="6410" width="12.28515625" style="23" customWidth="1"/>
    <col min="6411" max="6412" width="13" style="23" customWidth="1"/>
    <col min="6413" max="6414" width="11.28515625" style="23" customWidth="1"/>
    <col min="6415" max="6656" width="8.85546875" style="23"/>
    <col min="6657" max="6657" width="6.7109375" style="23" customWidth="1"/>
    <col min="6658" max="6659" width="9.85546875" style="23" customWidth="1"/>
    <col min="6660" max="6660" width="7.140625" style="23" customWidth="1"/>
    <col min="6661" max="6661" width="7.7109375" style="23" customWidth="1"/>
    <col min="6662" max="6662" width="7.85546875" style="23" customWidth="1"/>
    <col min="6663" max="6663" width="10.5703125" style="23" customWidth="1"/>
    <col min="6664" max="6664" width="11.7109375" style="23" customWidth="1"/>
    <col min="6665" max="6665" width="8.85546875" style="23"/>
    <col min="6666" max="6666" width="12.28515625" style="23" customWidth="1"/>
    <col min="6667" max="6668" width="13" style="23" customWidth="1"/>
    <col min="6669" max="6670" width="11.28515625" style="23" customWidth="1"/>
    <col min="6671" max="6912" width="8.85546875" style="23"/>
    <col min="6913" max="6913" width="6.7109375" style="23" customWidth="1"/>
    <col min="6914" max="6915" width="9.85546875" style="23" customWidth="1"/>
    <col min="6916" max="6916" width="7.140625" style="23" customWidth="1"/>
    <col min="6917" max="6917" width="7.7109375" style="23" customWidth="1"/>
    <col min="6918" max="6918" width="7.85546875" style="23" customWidth="1"/>
    <col min="6919" max="6919" width="10.5703125" style="23" customWidth="1"/>
    <col min="6920" max="6920" width="11.7109375" style="23" customWidth="1"/>
    <col min="6921" max="6921" width="8.85546875" style="23"/>
    <col min="6922" max="6922" width="12.28515625" style="23" customWidth="1"/>
    <col min="6923" max="6924" width="13" style="23" customWidth="1"/>
    <col min="6925" max="6926" width="11.28515625" style="23" customWidth="1"/>
    <col min="6927" max="7168" width="8.85546875" style="23"/>
    <col min="7169" max="7169" width="6.7109375" style="23" customWidth="1"/>
    <col min="7170" max="7171" width="9.85546875" style="23" customWidth="1"/>
    <col min="7172" max="7172" width="7.140625" style="23" customWidth="1"/>
    <col min="7173" max="7173" width="7.7109375" style="23" customWidth="1"/>
    <col min="7174" max="7174" width="7.85546875" style="23" customWidth="1"/>
    <col min="7175" max="7175" width="10.5703125" style="23" customWidth="1"/>
    <col min="7176" max="7176" width="11.7109375" style="23" customWidth="1"/>
    <col min="7177" max="7177" width="8.85546875" style="23"/>
    <col min="7178" max="7178" width="12.28515625" style="23" customWidth="1"/>
    <col min="7179" max="7180" width="13" style="23" customWidth="1"/>
    <col min="7181" max="7182" width="11.28515625" style="23" customWidth="1"/>
    <col min="7183" max="7424" width="8.85546875" style="23"/>
    <col min="7425" max="7425" width="6.7109375" style="23" customWidth="1"/>
    <col min="7426" max="7427" width="9.85546875" style="23" customWidth="1"/>
    <col min="7428" max="7428" width="7.140625" style="23" customWidth="1"/>
    <col min="7429" max="7429" width="7.7109375" style="23" customWidth="1"/>
    <col min="7430" max="7430" width="7.85546875" style="23" customWidth="1"/>
    <col min="7431" max="7431" width="10.5703125" style="23" customWidth="1"/>
    <col min="7432" max="7432" width="11.7109375" style="23" customWidth="1"/>
    <col min="7433" max="7433" width="8.85546875" style="23"/>
    <col min="7434" max="7434" width="12.28515625" style="23" customWidth="1"/>
    <col min="7435" max="7436" width="13" style="23" customWidth="1"/>
    <col min="7437" max="7438" width="11.28515625" style="23" customWidth="1"/>
    <col min="7439" max="7680" width="8.85546875" style="23"/>
    <col min="7681" max="7681" width="6.7109375" style="23" customWidth="1"/>
    <col min="7682" max="7683" width="9.85546875" style="23" customWidth="1"/>
    <col min="7684" max="7684" width="7.140625" style="23" customWidth="1"/>
    <col min="7685" max="7685" width="7.7109375" style="23" customWidth="1"/>
    <col min="7686" max="7686" width="7.85546875" style="23" customWidth="1"/>
    <col min="7687" max="7687" width="10.5703125" style="23" customWidth="1"/>
    <col min="7688" max="7688" width="11.7109375" style="23" customWidth="1"/>
    <col min="7689" max="7689" width="8.85546875" style="23"/>
    <col min="7690" max="7690" width="12.28515625" style="23" customWidth="1"/>
    <col min="7691" max="7692" width="13" style="23" customWidth="1"/>
    <col min="7693" max="7694" width="11.28515625" style="23" customWidth="1"/>
    <col min="7695" max="7936" width="8.85546875" style="23"/>
    <col min="7937" max="7937" width="6.7109375" style="23" customWidth="1"/>
    <col min="7938" max="7939" width="9.85546875" style="23" customWidth="1"/>
    <col min="7940" max="7940" width="7.140625" style="23" customWidth="1"/>
    <col min="7941" max="7941" width="7.7109375" style="23" customWidth="1"/>
    <col min="7942" max="7942" width="7.85546875" style="23" customWidth="1"/>
    <col min="7943" max="7943" width="10.5703125" style="23" customWidth="1"/>
    <col min="7944" max="7944" width="11.7109375" style="23" customWidth="1"/>
    <col min="7945" max="7945" width="8.85546875" style="23"/>
    <col min="7946" max="7946" width="12.28515625" style="23" customWidth="1"/>
    <col min="7947" max="7948" width="13" style="23" customWidth="1"/>
    <col min="7949" max="7950" width="11.28515625" style="23" customWidth="1"/>
    <col min="7951" max="8192" width="8.85546875" style="23"/>
    <col min="8193" max="8193" width="6.7109375" style="23" customWidth="1"/>
    <col min="8194" max="8195" width="9.85546875" style="23" customWidth="1"/>
    <col min="8196" max="8196" width="7.140625" style="23" customWidth="1"/>
    <col min="8197" max="8197" width="7.7109375" style="23" customWidth="1"/>
    <col min="8198" max="8198" width="7.85546875" style="23" customWidth="1"/>
    <col min="8199" max="8199" width="10.5703125" style="23" customWidth="1"/>
    <col min="8200" max="8200" width="11.7109375" style="23" customWidth="1"/>
    <col min="8201" max="8201" width="8.85546875" style="23"/>
    <col min="8202" max="8202" width="12.28515625" style="23" customWidth="1"/>
    <col min="8203" max="8204" width="13" style="23" customWidth="1"/>
    <col min="8205" max="8206" width="11.28515625" style="23" customWidth="1"/>
    <col min="8207" max="8448" width="8.85546875" style="23"/>
    <col min="8449" max="8449" width="6.7109375" style="23" customWidth="1"/>
    <col min="8450" max="8451" width="9.85546875" style="23" customWidth="1"/>
    <col min="8452" max="8452" width="7.140625" style="23" customWidth="1"/>
    <col min="8453" max="8453" width="7.7109375" style="23" customWidth="1"/>
    <col min="8454" max="8454" width="7.85546875" style="23" customWidth="1"/>
    <col min="8455" max="8455" width="10.5703125" style="23" customWidth="1"/>
    <col min="8456" max="8456" width="11.7109375" style="23" customWidth="1"/>
    <col min="8457" max="8457" width="8.85546875" style="23"/>
    <col min="8458" max="8458" width="12.28515625" style="23" customWidth="1"/>
    <col min="8459" max="8460" width="13" style="23" customWidth="1"/>
    <col min="8461" max="8462" width="11.28515625" style="23" customWidth="1"/>
    <col min="8463" max="8704" width="8.85546875" style="23"/>
    <col min="8705" max="8705" width="6.7109375" style="23" customWidth="1"/>
    <col min="8706" max="8707" width="9.85546875" style="23" customWidth="1"/>
    <col min="8708" max="8708" width="7.140625" style="23" customWidth="1"/>
    <col min="8709" max="8709" width="7.7109375" style="23" customWidth="1"/>
    <col min="8710" max="8710" width="7.85546875" style="23" customWidth="1"/>
    <col min="8711" max="8711" width="10.5703125" style="23" customWidth="1"/>
    <col min="8712" max="8712" width="11.7109375" style="23" customWidth="1"/>
    <col min="8713" max="8713" width="8.85546875" style="23"/>
    <col min="8714" max="8714" width="12.28515625" style="23" customWidth="1"/>
    <col min="8715" max="8716" width="13" style="23" customWidth="1"/>
    <col min="8717" max="8718" width="11.28515625" style="23" customWidth="1"/>
    <col min="8719" max="8960" width="8.85546875" style="23"/>
    <col min="8961" max="8961" width="6.7109375" style="23" customWidth="1"/>
    <col min="8962" max="8963" width="9.85546875" style="23" customWidth="1"/>
    <col min="8964" max="8964" width="7.140625" style="23" customWidth="1"/>
    <col min="8965" max="8965" width="7.7109375" style="23" customWidth="1"/>
    <col min="8966" max="8966" width="7.85546875" style="23" customWidth="1"/>
    <col min="8967" max="8967" width="10.5703125" style="23" customWidth="1"/>
    <col min="8968" max="8968" width="11.7109375" style="23" customWidth="1"/>
    <col min="8969" max="8969" width="8.85546875" style="23"/>
    <col min="8970" max="8970" width="12.28515625" style="23" customWidth="1"/>
    <col min="8971" max="8972" width="13" style="23" customWidth="1"/>
    <col min="8973" max="8974" width="11.28515625" style="23" customWidth="1"/>
    <col min="8975" max="9216" width="8.85546875" style="23"/>
    <col min="9217" max="9217" width="6.7109375" style="23" customWidth="1"/>
    <col min="9218" max="9219" width="9.85546875" style="23" customWidth="1"/>
    <col min="9220" max="9220" width="7.140625" style="23" customWidth="1"/>
    <col min="9221" max="9221" width="7.7109375" style="23" customWidth="1"/>
    <col min="9222" max="9222" width="7.85546875" style="23" customWidth="1"/>
    <col min="9223" max="9223" width="10.5703125" style="23" customWidth="1"/>
    <col min="9224" max="9224" width="11.7109375" style="23" customWidth="1"/>
    <col min="9225" max="9225" width="8.85546875" style="23"/>
    <col min="9226" max="9226" width="12.28515625" style="23" customWidth="1"/>
    <col min="9227" max="9228" width="13" style="23" customWidth="1"/>
    <col min="9229" max="9230" width="11.28515625" style="23" customWidth="1"/>
    <col min="9231" max="9472" width="8.85546875" style="23"/>
    <col min="9473" max="9473" width="6.7109375" style="23" customWidth="1"/>
    <col min="9474" max="9475" width="9.85546875" style="23" customWidth="1"/>
    <col min="9476" max="9476" width="7.140625" style="23" customWidth="1"/>
    <col min="9477" max="9477" width="7.7109375" style="23" customWidth="1"/>
    <col min="9478" max="9478" width="7.85546875" style="23" customWidth="1"/>
    <col min="9479" max="9479" width="10.5703125" style="23" customWidth="1"/>
    <col min="9480" max="9480" width="11.7109375" style="23" customWidth="1"/>
    <col min="9481" max="9481" width="8.85546875" style="23"/>
    <col min="9482" max="9482" width="12.28515625" style="23" customWidth="1"/>
    <col min="9483" max="9484" width="13" style="23" customWidth="1"/>
    <col min="9485" max="9486" width="11.28515625" style="23" customWidth="1"/>
    <col min="9487" max="9728" width="8.85546875" style="23"/>
    <col min="9729" max="9729" width="6.7109375" style="23" customWidth="1"/>
    <col min="9730" max="9731" width="9.85546875" style="23" customWidth="1"/>
    <col min="9732" max="9732" width="7.140625" style="23" customWidth="1"/>
    <col min="9733" max="9733" width="7.7109375" style="23" customWidth="1"/>
    <col min="9734" max="9734" width="7.85546875" style="23" customWidth="1"/>
    <col min="9735" max="9735" width="10.5703125" style="23" customWidth="1"/>
    <col min="9736" max="9736" width="11.7109375" style="23" customWidth="1"/>
    <col min="9737" max="9737" width="8.85546875" style="23"/>
    <col min="9738" max="9738" width="12.28515625" style="23" customWidth="1"/>
    <col min="9739" max="9740" width="13" style="23" customWidth="1"/>
    <col min="9741" max="9742" width="11.28515625" style="23" customWidth="1"/>
    <col min="9743" max="9984" width="8.85546875" style="23"/>
    <col min="9985" max="9985" width="6.7109375" style="23" customWidth="1"/>
    <col min="9986" max="9987" width="9.85546875" style="23" customWidth="1"/>
    <col min="9988" max="9988" width="7.140625" style="23" customWidth="1"/>
    <col min="9989" max="9989" width="7.7109375" style="23" customWidth="1"/>
    <col min="9990" max="9990" width="7.85546875" style="23" customWidth="1"/>
    <col min="9991" max="9991" width="10.5703125" style="23" customWidth="1"/>
    <col min="9992" max="9992" width="11.7109375" style="23" customWidth="1"/>
    <col min="9993" max="9993" width="8.85546875" style="23"/>
    <col min="9994" max="9994" width="12.28515625" style="23" customWidth="1"/>
    <col min="9995" max="9996" width="13" style="23" customWidth="1"/>
    <col min="9997" max="9998" width="11.28515625" style="23" customWidth="1"/>
    <col min="9999" max="10240" width="8.85546875" style="23"/>
    <col min="10241" max="10241" width="6.7109375" style="23" customWidth="1"/>
    <col min="10242" max="10243" width="9.85546875" style="23" customWidth="1"/>
    <col min="10244" max="10244" width="7.140625" style="23" customWidth="1"/>
    <col min="10245" max="10245" width="7.7109375" style="23" customWidth="1"/>
    <col min="10246" max="10246" width="7.85546875" style="23" customWidth="1"/>
    <col min="10247" max="10247" width="10.5703125" style="23" customWidth="1"/>
    <col min="10248" max="10248" width="11.7109375" style="23" customWidth="1"/>
    <col min="10249" max="10249" width="8.85546875" style="23"/>
    <col min="10250" max="10250" width="12.28515625" style="23" customWidth="1"/>
    <col min="10251" max="10252" width="13" style="23" customWidth="1"/>
    <col min="10253" max="10254" width="11.28515625" style="23" customWidth="1"/>
    <col min="10255" max="10496" width="8.85546875" style="23"/>
    <col min="10497" max="10497" width="6.7109375" style="23" customWidth="1"/>
    <col min="10498" max="10499" width="9.85546875" style="23" customWidth="1"/>
    <col min="10500" max="10500" width="7.140625" style="23" customWidth="1"/>
    <col min="10501" max="10501" width="7.7109375" style="23" customWidth="1"/>
    <col min="10502" max="10502" width="7.85546875" style="23" customWidth="1"/>
    <col min="10503" max="10503" width="10.5703125" style="23" customWidth="1"/>
    <col min="10504" max="10504" width="11.7109375" style="23" customWidth="1"/>
    <col min="10505" max="10505" width="8.85546875" style="23"/>
    <col min="10506" max="10506" width="12.28515625" style="23" customWidth="1"/>
    <col min="10507" max="10508" width="13" style="23" customWidth="1"/>
    <col min="10509" max="10510" width="11.28515625" style="23" customWidth="1"/>
    <col min="10511" max="10752" width="8.85546875" style="23"/>
    <col min="10753" max="10753" width="6.7109375" style="23" customWidth="1"/>
    <col min="10754" max="10755" width="9.85546875" style="23" customWidth="1"/>
    <col min="10756" max="10756" width="7.140625" style="23" customWidth="1"/>
    <col min="10757" max="10757" width="7.7109375" style="23" customWidth="1"/>
    <col min="10758" max="10758" width="7.85546875" style="23" customWidth="1"/>
    <col min="10759" max="10759" width="10.5703125" style="23" customWidth="1"/>
    <col min="10760" max="10760" width="11.7109375" style="23" customWidth="1"/>
    <col min="10761" max="10761" width="8.85546875" style="23"/>
    <col min="10762" max="10762" width="12.28515625" style="23" customWidth="1"/>
    <col min="10763" max="10764" width="13" style="23" customWidth="1"/>
    <col min="10765" max="10766" width="11.28515625" style="23" customWidth="1"/>
    <col min="10767" max="11008" width="8.85546875" style="23"/>
    <col min="11009" max="11009" width="6.7109375" style="23" customWidth="1"/>
    <col min="11010" max="11011" width="9.85546875" style="23" customWidth="1"/>
    <col min="11012" max="11012" width="7.140625" style="23" customWidth="1"/>
    <col min="11013" max="11013" width="7.7109375" style="23" customWidth="1"/>
    <col min="11014" max="11014" width="7.85546875" style="23" customWidth="1"/>
    <col min="11015" max="11015" width="10.5703125" style="23" customWidth="1"/>
    <col min="11016" max="11016" width="11.7109375" style="23" customWidth="1"/>
    <col min="11017" max="11017" width="8.85546875" style="23"/>
    <col min="11018" max="11018" width="12.28515625" style="23" customWidth="1"/>
    <col min="11019" max="11020" width="13" style="23" customWidth="1"/>
    <col min="11021" max="11022" width="11.28515625" style="23" customWidth="1"/>
    <col min="11023" max="11264" width="8.85546875" style="23"/>
    <col min="11265" max="11265" width="6.7109375" style="23" customWidth="1"/>
    <col min="11266" max="11267" width="9.85546875" style="23" customWidth="1"/>
    <col min="11268" max="11268" width="7.140625" style="23" customWidth="1"/>
    <col min="11269" max="11269" width="7.7109375" style="23" customWidth="1"/>
    <col min="11270" max="11270" width="7.85546875" style="23" customWidth="1"/>
    <col min="11271" max="11271" width="10.5703125" style="23" customWidth="1"/>
    <col min="11272" max="11272" width="11.7109375" style="23" customWidth="1"/>
    <col min="11273" max="11273" width="8.85546875" style="23"/>
    <col min="11274" max="11274" width="12.28515625" style="23" customWidth="1"/>
    <col min="11275" max="11276" width="13" style="23" customWidth="1"/>
    <col min="11277" max="11278" width="11.28515625" style="23" customWidth="1"/>
    <col min="11279" max="11520" width="8.85546875" style="23"/>
    <col min="11521" max="11521" width="6.7109375" style="23" customWidth="1"/>
    <col min="11522" max="11523" width="9.85546875" style="23" customWidth="1"/>
    <col min="11524" max="11524" width="7.140625" style="23" customWidth="1"/>
    <col min="11525" max="11525" width="7.7109375" style="23" customWidth="1"/>
    <col min="11526" max="11526" width="7.85546875" style="23" customWidth="1"/>
    <col min="11527" max="11527" width="10.5703125" style="23" customWidth="1"/>
    <col min="11528" max="11528" width="11.7109375" style="23" customWidth="1"/>
    <col min="11529" max="11529" width="8.85546875" style="23"/>
    <col min="11530" max="11530" width="12.28515625" style="23" customWidth="1"/>
    <col min="11531" max="11532" width="13" style="23" customWidth="1"/>
    <col min="11533" max="11534" width="11.28515625" style="23" customWidth="1"/>
    <col min="11535" max="11776" width="8.85546875" style="23"/>
    <col min="11777" max="11777" width="6.7109375" style="23" customWidth="1"/>
    <col min="11778" max="11779" width="9.85546875" style="23" customWidth="1"/>
    <col min="11780" max="11780" width="7.140625" style="23" customWidth="1"/>
    <col min="11781" max="11781" width="7.7109375" style="23" customWidth="1"/>
    <col min="11782" max="11782" width="7.85546875" style="23" customWidth="1"/>
    <col min="11783" max="11783" width="10.5703125" style="23" customWidth="1"/>
    <col min="11784" max="11784" width="11.7109375" style="23" customWidth="1"/>
    <col min="11785" max="11785" width="8.85546875" style="23"/>
    <col min="11786" max="11786" width="12.28515625" style="23" customWidth="1"/>
    <col min="11787" max="11788" width="13" style="23" customWidth="1"/>
    <col min="11789" max="11790" width="11.28515625" style="23" customWidth="1"/>
    <col min="11791" max="12032" width="8.85546875" style="23"/>
    <col min="12033" max="12033" width="6.7109375" style="23" customWidth="1"/>
    <col min="12034" max="12035" width="9.85546875" style="23" customWidth="1"/>
    <col min="12036" max="12036" width="7.140625" style="23" customWidth="1"/>
    <col min="12037" max="12037" width="7.7109375" style="23" customWidth="1"/>
    <col min="12038" max="12038" width="7.85546875" style="23" customWidth="1"/>
    <col min="12039" max="12039" width="10.5703125" style="23" customWidth="1"/>
    <col min="12040" max="12040" width="11.7109375" style="23" customWidth="1"/>
    <col min="12041" max="12041" width="8.85546875" style="23"/>
    <col min="12042" max="12042" width="12.28515625" style="23" customWidth="1"/>
    <col min="12043" max="12044" width="13" style="23" customWidth="1"/>
    <col min="12045" max="12046" width="11.28515625" style="23" customWidth="1"/>
    <col min="12047" max="12288" width="8.85546875" style="23"/>
    <col min="12289" max="12289" width="6.7109375" style="23" customWidth="1"/>
    <col min="12290" max="12291" width="9.85546875" style="23" customWidth="1"/>
    <col min="12292" max="12292" width="7.140625" style="23" customWidth="1"/>
    <col min="12293" max="12293" width="7.7109375" style="23" customWidth="1"/>
    <col min="12294" max="12294" width="7.85546875" style="23" customWidth="1"/>
    <col min="12295" max="12295" width="10.5703125" style="23" customWidth="1"/>
    <col min="12296" max="12296" width="11.7109375" style="23" customWidth="1"/>
    <col min="12297" max="12297" width="8.85546875" style="23"/>
    <col min="12298" max="12298" width="12.28515625" style="23" customWidth="1"/>
    <col min="12299" max="12300" width="13" style="23" customWidth="1"/>
    <col min="12301" max="12302" width="11.28515625" style="23" customWidth="1"/>
    <col min="12303" max="12544" width="8.85546875" style="23"/>
    <col min="12545" max="12545" width="6.7109375" style="23" customWidth="1"/>
    <col min="12546" max="12547" width="9.85546875" style="23" customWidth="1"/>
    <col min="12548" max="12548" width="7.140625" style="23" customWidth="1"/>
    <col min="12549" max="12549" width="7.7109375" style="23" customWidth="1"/>
    <col min="12550" max="12550" width="7.85546875" style="23" customWidth="1"/>
    <col min="12551" max="12551" width="10.5703125" style="23" customWidth="1"/>
    <col min="12552" max="12552" width="11.7109375" style="23" customWidth="1"/>
    <col min="12553" max="12553" width="8.85546875" style="23"/>
    <col min="12554" max="12554" width="12.28515625" style="23" customWidth="1"/>
    <col min="12555" max="12556" width="13" style="23" customWidth="1"/>
    <col min="12557" max="12558" width="11.28515625" style="23" customWidth="1"/>
    <col min="12559" max="12800" width="8.85546875" style="23"/>
    <col min="12801" max="12801" width="6.7109375" style="23" customWidth="1"/>
    <col min="12802" max="12803" width="9.85546875" style="23" customWidth="1"/>
    <col min="12804" max="12804" width="7.140625" style="23" customWidth="1"/>
    <col min="12805" max="12805" width="7.7109375" style="23" customWidth="1"/>
    <col min="12806" max="12806" width="7.85546875" style="23" customWidth="1"/>
    <col min="12807" max="12807" width="10.5703125" style="23" customWidth="1"/>
    <col min="12808" max="12808" width="11.7109375" style="23" customWidth="1"/>
    <col min="12809" max="12809" width="8.85546875" style="23"/>
    <col min="12810" max="12810" width="12.28515625" style="23" customWidth="1"/>
    <col min="12811" max="12812" width="13" style="23" customWidth="1"/>
    <col min="12813" max="12814" width="11.28515625" style="23" customWidth="1"/>
    <col min="12815" max="13056" width="8.85546875" style="23"/>
    <col min="13057" max="13057" width="6.7109375" style="23" customWidth="1"/>
    <col min="13058" max="13059" width="9.85546875" style="23" customWidth="1"/>
    <col min="13060" max="13060" width="7.140625" style="23" customWidth="1"/>
    <col min="13061" max="13061" width="7.7109375" style="23" customWidth="1"/>
    <col min="13062" max="13062" width="7.85546875" style="23" customWidth="1"/>
    <col min="13063" max="13063" width="10.5703125" style="23" customWidth="1"/>
    <col min="13064" max="13064" width="11.7109375" style="23" customWidth="1"/>
    <col min="13065" max="13065" width="8.85546875" style="23"/>
    <col min="13066" max="13066" width="12.28515625" style="23" customWidth="1"/>
    <col min="13067" max="13068" width="13" style="23" customWidth="1"/>
    <col min="13069" max="13070" width="11.28515625" style="23" customWidth="1"/>
    <col min="13071" max="13312" width="8.85546875" style="23"/>
    <col min="13313" max="13313" width="6.7109375" style="23" customWidth="1"/>
    <col min="13314" max="13315" width="9.85546875" style="23" customWidth="1"/>
    <col min="13316" max="13316" width="7.140625" style="23" customWidth="1"/>
    <col min="13317" max="13317" width="7.7109375" style="23" customWidth="1"/>
    <col min="13318" max="13318" width="7.85546875" style="23" customWidth="1"/>
    <col min="13319" max="13319" width="10.5703125" style="23" customWidth="1"/>
    <col min="13320" max="13320" width="11.7109375" style="23" customWidth="1"/>
    <col min="13321" max="13321" width="8.85546875" style="23"/>
    <col min="13322" max="13322" width="12.28515625" style="23" customWidth="1"/>
    <col min="13323" max="13324" width="13" style="23" customWidth="1"/>
    <col min="13325" max="13326" width="11.28515625" style="23" customWidth="1"/>
    <col min="13327" max="13568" width="8.85546875" style="23"/>
    <col min="13569" max="13569" width="6.7109375" style="23" customWidth="1"/>
    <col min="13570" max="13571" width="9.85546875" style="23" customWidth="1"/>
    <col min="13572" max="13572" width="7.140625" style="23" customWidth="1"/>
    <col min="13573" max="13573" width="7.7109375" style="23" customWidth="1"/>
    <col min="13574" max="13574" width="7.85546875" style="23" customWidth="1"/>
    <col min="13575" max="13575" width="10.5703125" style="23" customWidth="1"/>
    <col min="13576" max="13576" width="11.7109375" style="23" customWidth="1"/>
    <col min="13577" max="13577" width="8.85546875" style="23"/>
    <col min="13578" max="13578" width="12.28515625" style="23" customWidth="1"/>
    <col min="13579" max="13580" width="13" style="23" customWidth="1"/>
    <col min="13581" max="13582" width="11.28515625" style="23" customWidth="1"/>
    <col min="13583" max="13824" width="8.85546875" style="23"/>
    <col min="13825" max="13825" width="6.7109375" style="23" customWidth="1"/>
    <col min="13826" max="13827" width="9.85546875" style="23" customWidth="1"/>
    <col min="13828" max="13828" width="7.140625" style="23" customWidth="1"/>
    <col min="13829" max="13829" width="7.7109375" style="23" customWidth="1"/>
    <col min="13830" max="13830" width="7.85546875" style="23" customWidth="1"/>
    <col min="13831" max="13831" width="10.5703125" style="23" customWidth="1"/>
    <col min="13832" max="13832" width="11.7109375" style="23" customWidth="1"/>
    <col min="13833" max="13833" width="8.85546875" style="23"/>
    <col min="13834" max="13834" width="12.28515625" style="23" customWidth="1"/>
    <col min="13835" max="13836" width="13" style="23" customWidth="1"/>
    <col min="13837" max="13838" width="11.28515625" style="23" customWidth="1"/>
    <col min="13839" max="14080" width="8.85546875" style="23"/>
    <col min="14081" max="14081" width="6.7109375" style="23" customWidth="1"/>
    <col min="14082" max="14083" width="9.85546875" style="23" customWidth="1"/>
    <col min="14084" max="14084" width="7.140625" style="23" customWidth="1"/>
    <col min="14085" max="14085" width="7.7109375" style="23" customWidth="1"/>
    <col min="14086" max="14086" width="7.85546875" style="23" customWidth="1"/>
    <col min="14087" max="14087" width="10.5703125" style="23" customWidth="1"/>
    <col min="14088" max="14088" width="11.7109375" style="23" customWidth="1"/>
    <col min="14089" max="14089" width="8.85546875" style="23"/>
    <col min="14090" max="14090" width="12.28515625" style="23" customWidth="1"/>
    <col min="14091" max="14092" width="13" style="23" customWidth="1"/>
    <col min="14093" max="14094" width="11.28515625" style="23" customWidth="1"/>
    <col min="14095" max="14336" width="8.85546875" style="23"/>
    <col min="14337" max="14337" width="6.7109375" style="23" customWidth="1"/>
    <col min="14338" max="14339" width="9.85546875" style="23" customWidth="1"/>
    <col min="14340" max="14340" width="7.140625" style="23" customWidth="1"/>
    <col min="14341" max="14341" width="7.7109375" style="23" customWidth="1"/>
    <col min="14342" max="14342" width="7.85546875" style="23" customWidth="1"/>
    <col min="14343" max="14343" width="10.5703125" style="23" customWidth="1"/>
    <col min="14344" max="14344" width="11.7109375" style="23" customWidth="1"/>
    <col min="14345" max="14345" width="8.85546875" style="23"/>
    <col min="14346" max="14346" width="12.28515625" style="23" customWidth="1"/>
    <col min="14347" max="14348" width="13" style="23" customWidth="1"/>
    <col min="14349" max="14350" width="11.28515625" style="23" customWidth="1"/>
    <col min="14351" max="14592" width="8.85546875" style="23"/>
    <col min="14593" max="14593" width="6.7109375" style="23" customWidth="1"/>
    <col min="14594" max="14595" width="9.85546875" style="23" customWidth="1"/>
    <col min="14596" max="14596" width="7.140625" style="23" customWidth="1"/>
    <col min="14597" max="14597" width="7.7109375" style="23" customWidth="1"/>
    <col min="14598" max="14598" width="7.85546875" style="23" customWidth="1"/>
    <col min="14599" max="14599" width="10.5703125" style="23" customWidth="1"/>
    <col min="14600" max="14600" width="11.7109375" style="23" customWidth="1"/>
    <col min="14601" max="14601" width="8.85546875" style="23"/>
    <col min="14602" max="14602" width="12.28515625" style="23" customWidth="1"/>
    <col min="14603" max="14604" width="13" style="23" customWidth="1"/>
    <col min="14605" max="14606" width="11.28515625" style="23" customWidth="1"/>
    <col min="14607" max="14848" width="8.85546875" style="23"/>
    <col min="14849" max="14849" width="6.7109375" style="23" customWidth="1"/>
    <col min="14850" max="14851" width="9.85546875" style="23" customWidth="1"/>
    <col min="14852" max="14852" width="7.140625" style="23" customWidth="1"/>
    <col min="14853" max="14853" width="7.7109375" style="23" customWidth="1"/>
    <col min="14854" max="14854" width="7.85546875" style="23" customWidth="1"/>
    <col min="14855" max="14855" width="10.5703125" style="23" customWidth="1"/>
    <col min="14856" max="14856" width="11.7109375" style="23" customWidth="1"/>
    <col min="14857" max="14857" width="8.85546875" style="23"/>
    <col min="14858" max="14858" width="12.28515625" style="23" customWidth="1"/>
    <col min="14859" max="14860" width="13" style="23" customWidth="1"/>
    <col min="14861" max="14862" width="11.28515625" style="23" customWidth="1"/>
    <col min="14863" max="15104" width="8.85546875" style="23"/>
    <col min="15105" max="15105" width="6.7109375" style="23" customWidth="1"/>
    <col min="15106" max="15107" width="9.85546875" style="23" customWidth="1"/>
    <col min="15108" max="15108" width="7.140625" style="23" customWidth="1"/>
    <col min="15109" max="15109" width="7.7109375" style="23" customWidth="1"/>
    <col min="15110" max="15110" width="7.85546875" style="23" customWidth="1"/>
    <col min="15111" max="15111" width="10.5703125" style="23" customWidth="1"/>
    <col min="15112" max="15112" width="11.7109375" style="23" customWidth="1"/>
    <col min="15113" max="15113" width="8.85546875" style="23"/>
    <col min="15114" max="15114" width="12.28515625" style="23" customWidth="1"/>
    <col min="15115" max="15116" width="13" style="23" customWidth="1"/>
    <col min="15117" max="15118" width="11.28515625" style="23" customWidth="1"/>
    <col min="15119" max="15360" width="8.85546875" style="23"/>
    <col min="15361" max="15361" width="6.7109375" style="23" customWidth="1"/>
    <col min="15362" max="15363" width="9.85546875" style="23" customWidth="1"/>
    <col min="15364" max="15364" width="7.140625" style="23" customWidth="1"/>
    <col min="15365" max="15365" width="7.7109375" style="23" customWidth="1"/>
    <col min="15366" max="15366" width="7.85546875" style="23" customWidth="1"/>
    <col min="15367" max="15367" width="10.5703125" style="23" customWidth="1"/>
    <col min="15368" max="15368" width="11.7109375" style="23" customWidth="1"/>
    <col min="15369" max="15369" width="8.85546875" style="23"/>
    <col min="15370" max="15370" width="12.28515625" style="23" customWidth="1"/>
    <col min="15371" max="15372" width="13" style="23" customWidth="1"/>
    <col min="15373" max="15374" width="11.28515625" style="23" customWidth="1"/>
    <col min="15375" max="15616" width="8.85546875" style="23"/>
    <col min="15617" max="15617" width="6.7109375" style="23" customWidth="1"/>
    <col min="15618" max="15619" width="9.85546875" style="23" customWidth="1"/>
    <col min="15620" max="15620" width="7.140625" style="23" customWidth="1"/>
    <col min="15621" max="15621" width="7.7109375" style="23" customWidth="1"/>
    <col min="15622" max="15622" width="7.85546875" style="23" customWidth="1"/>
    <col min="15623" max="15623" width="10.5703125" style="23" customWidth="1"/>
    <col min="15624" max="15624" width="11.7109375" style="23" customWidth="1"/>
    <col min="15625" max="15625" width="8.85546875" style="23"/>
    <col min="15626" max="15626" width="12.28515625" style="23" customWidth="1"/>
    <col min="15627" max="15628" width="13" style="23" customWidth="1"/>
    <col min="15629" max="15630" width="11.28515625" style="23" customWidth="1"/>
    <col min="15631" max="15872" width="8.85546875" style="23"/>
    <col min="15873" max="15873" width="6.7109375" style="23" customWidth="1"/>
    <col min="15874" max="15875" width="9.85546875" style="23" customWidth="1"/>
    <col min="15876" max="15876" width="7.140625" style="23" customWidth="1"/>
    <col min="15877" max="15877" width="7.7109375" style="23" customWidth="1"/>
    <col min="15878" max="15878" width="7.85546875" style="23" customWidth="1"/>
    <col min="15879" max="15879" width="10.5703125" style="23" customWidth="1"/>
    <col min="15880" max="15880" width="11.7109375" style="23" customWidth="1"/>
    <col min="15881" max="15881" width="8.85546875" style="23"/>
    <col min="15882" max="15882" width="12.28515625" style="23" customWidth="1"/>
    <col min="15883" max="15884" width="13" style="23" customWidth="1"/>
    <col min="15885" max="15886" width="11.28515625" style="23" customWidth="1"/>
    <col min="15887" max="16128" width="8.85546875" style="23"/>
    <col min="16129" max="16129" width="6.7109375" style="23" customWidth="1"/>
    <col min="16130" max="16131" width="9.85546875" style="23" customWidth="1"/>
    <col min="16132" max="16132" width="7.140625" style="23" customWidth="1"/>
    <col min="16133" max="16133" width="7.7109375" style="23" customWidth="1"/>
    <col min="16134" max="16134" width="7.85546875" style="23" customWidth="1"/>
    <col min="16135" max="16135" width="10.5703125" style="23" customWidth="1"/>
    <col min="16136" max="16136" width="11.7109375" style="23" customWidth="1"/>
    <col min="16137" max="16137" width="8.85546875" style="23"/>
    <col min="16138" max="16138" width="12.28515625" style="23" customWidth="1"/>
    <col min="16139" max="16140" width="13" style="23" customWidth="1"/>
    <col min="16141" max="16142" width="11.28515625" style="23" customWidth="1"/>
    <col min="16143" max="16384" width="8.85546875" style="23"/>
  </cols>
  <sheetData>
    <row r="2" spans="1:15" x14ac:dyDescent="0.25">
      <c r="B2" s="24" t="s">
        <v>68</v>
      </c>
      <c r="H2" s="25"/>
      <c r="I2" s="25"/>
      <c r="J2" s="25"/>
    </row>
    <row r="3" spans="1:15" x14ac:dyDescent="0.25">
      <c r="A3" s="26"/>
      <c r="B3" s="26"/>
      <c r="C3" s="26"/>
      <c r="D3" s="26"/>
      <c r="E3" s="26"/>
      <c r="F3" s="26"/>
      <c r="G3" s="26"/>
      <c r="H3" s="26"/>
      <c r="I3" s="26"/>
      <c r="J3" s="26"/>
      <c r="K3" s="26"/>
      <c r="L3" s="26"/>
      <c r="M3" s="26"/>
      <c r="N3" s="26"/>
      <c r="O3" s="26"/>
    </row>
    <row r="5" spans="1:15" x14ac:dyDescent="0.25">
      <c r="A5" s="27"/>
      <c r="B5" s="27" t="s">
        <v>12</v>
      </c>
      <c r="C5" s="27"/>
      <c r="G5" s="74">
        <f>storm</f>
        <v>0</v>
      </c>
      <c r="H5" s="27" t="s">
        <v>74</v>
      </c>
      <c r="I5" s="28"/>
      <c r="J5" s="28"/>
      <c r="K5" s="28"/>
      <c r="L5" s="28"/>
      <c r="M5" s="28"/>
    </row>
    <row r="6" spans="1:15" x14ac:dyDescent="0.25">
      <c r="A6" s="27"/>
      <c r="B6" s="27"/>
      <c r="C6" s="27"/>
      <c r="G6" s="29"/>
      <c r="I6" s="28"/>
      <c r="J6" s="28"/>
      <c r="K6" s="28"/>
      <c r="L6" s="28"/>
      <c r="M6" s="28"/>
    </row>
    <row r="7" spans="1:15" x14ac:dyDescent="0.25">
      <c r="A7" s="27"/>
      <c r="B7" s="27" t="s">
        <v>13</v>
      </c>
      <c r="C7" s="27"/>
      <c r="G7" s="75">
        <f>interface!G43</f>
        <v>0</v>
      </c>
      <c r="H7" s="27" t="s">
        <v>74</v>
      </c>
      <c r="I7" s="28"/>
      <c r="J7" s="28"/>
      <c r="K7" s="28"/>
      <c r="L7" s="28"/>
      <c r="M7" s="30"/>
    </row>
    <row r="8" spans="1:15" x14ac:dyDescent="0.25">
      <c r="A8" s="27"/>
      <c r="B8" s="27"/>
      <c r="C8" s="27"/>
      <c r="G8" s="25"/>
      <c r="I8" s="28"/>
      <c r="J8" s="28"/>
      <c r="K8" s="28"/>
      <c r="L8" s="28"/>
      <c r="M8" s="30"/>
    </row>
    <row r="9" spans="1:15" x14ac:dyDescent="0.25">
      <c r="B9" s="23" t="s">
        <v>14</v>
      </c>
      <c r="G9" s="76">
        <v>0</v>
      </c>
      <c r="H9" s="23" t="s">
        <v>112</v>
      </c>
      <c r="I9" s="28"/>
      <c r="J9" s="28"/>
      <c r="K9" s="28"/>
      <c r="L9" s="28"/>
      <c r="M9" s="30"/>
    </row>
    <row r="10" spans="1:15" x14ac:dyDescent="0.25">
      <c r="G10" s="25"/>
      <c r="I10" s="28"/>
      <c r="J10" s="28"/>
      <c r="K10" s="28"/>
      <c r="L10" s="28"/>
      <c r="M10" s="30"/>
    </row>
    <row r="11" spans="1:15" x14ac:dyDescent="0.25">
      <c r="A11" s="27"/>
      <c r="B11" s="27" t="s">
        <v>15</v>
      </c>
      <c r="C11" s="27"/>
      <c r="G11" s="77">
        <v>0.98</v>
      </c>
      <c r="H11" s="23" t="s">
        <v>280</v>
      </c>
      <c r="I11" s="28"/>
      <c r="J11" s="28"/>
      <c r="K11" s="28"/>
      <c r="L11" s="28"/>
      <c r="M11" s="30"/>
    </row>
    <row r="12" spans="1:15" x14ac:dyDescent="0.25">
      <c r="A12" s="27"/>
      <c r="B12" s="27"/>
      <c r="C12" s="27"/>
      <c r="G12" s="25"/>
      <c r="I12" s="28"/>
      <c r="J12" s="28"/>
      <c r="K12" s="28"/>
      <c r="L12" s="28"/>
      <c r="M12" s="30"/>
    </row>
    <row r="13" spans="1:15" x14ac:dyDescent="0.25">
      <c r="B13" s="23" t="s">
        <v>16</v>
      </c>
      <c r="G13" s="74">
        <f>infilt</f>
        <v>0</v>
      </c>
      <c r="H13" s="27" t="s">
        <v>188</v>
      </c>
      <c r="I13" s="31"/>
      <c r="J13" s="31"/>
      <c r="K13" s="31"/>
      <c r="L13" s="31"/>
    </row>
    <row r="14" spans="1:15" x14ac:dyDescent="0.25">
      <c r="G14" s="25"/>
      <c r="I14" s="31"/>
      <c r="J14" s="31"/>
      <c r="K14" s="31"/>
      <c r="L14" s="31"/>
    </row>
    <row r="15" spans="1:15" x14ac:dyDescent="0.25">
      <c r="B15" s="23" t="s">
        <v>17</v>
      </c>
      <c r="G15" s="77">
        <v>6</v>
      </c>
      <c r="H15" s="27" t="s">
        <v>18</v>
      </c>
      <c r="I15" s="28"/>
      <c r="J15" s="28"/>
      <c r="K15" s="28"/>
      <c r="L15" s="28"/>
      <c r="M15" s="30"/>
    </row>
    <row r="16" spans="1:15" x14ac:dyDescent="0.25">
      <c r="G16" s="25"/>
      <c r="I16" s="28"/>
      <c r="J16" s="28"/>
      <c r="K16" s="28"/>
      <c r="L16" s="28"/>
      <c r="M16" s="30"/>
    </row>
    <row r="17" spans="1:15" x14ac:dyDescent="0.25">
      <c r="B17" s="23" t="s">
        <v>19</v>
      </c>
      <c r="G17" s="78">
        <v>0.4</v>
      </c>
      <c r="H17" s="23" t="s">
        <v>20</v>
      </c>
      <c r="I17" s="28"/>
      <c r="J17" s="28"/>
      <c r="K17" s="28"/>
      <c r="L17" s="28"/>
      <c r="M17" s="30"/>
    </row>
    <row r="18" spans="1:15" x14ac:dyDescent="0.25">
      <c r="G18" s="32"/>
      <c r="I18" s="28"/>
      <c r="J18" s="28"/>
      <c r="K18" s="28"/>
      <c r="L18" s="28"/>
      <c r="M18" s="30"/>
    </row>
    <row r="19" spans="1:15" x14ac:dyDescent="0.25">
      <c r="B19" s="23" t="s">
        <v>21</v>
      </c>
      <c r="G19" s="74">
        <f>$G$15</f>
        <v>6</v>
      </c>
      <c r="H19" s="23" t="s">
        <v>22</v>
      </c>
      <c r="I19" s="28"/>
      <c r="J19" s="28"/>
      <c r="K19" s="28"/>
      <c r="L19" s="28"/>
      <c r="M19" s="30"/>
    </row>
    <row r="20" spans="1:15" x14ac:dyDescent="0.25">
      <c r="G20" s="25"/>
      <c r="I20" s="28"/>
      <c r="J20" s="28"/>
      <c r="K20" s="28"/>
      <c r="L20" s="28"/>
      <c r="M20" s="30"/>
    </row>
    <row r="21" spans="1:15" x14ac:dyDescent="0.25">
      <c r="A21" s="33"/>
      <c r="B21" s="27" t="s">
        <v>72</v>
      </c>
      <c r="C21" s="33"/>
      <c r="D21" s="33"/>
      <c r="E21" s="33"/>
      <c r="F21" s="33"/>
      <c r="G21" s="34" t="b">
        <f>AND(G19&lt;=G15)</f>
        <v>1</v>
      </c>
      <c r="I21" s="28"/>
      <c r="J21" s="28"/>
      <c r="K21" s="28"/>
      <c r="L21" s="28"/>
      <c r="M21" s="30"/>
    </row>
    <row r="22" spans="1:15" x14ac:dyDescent="0.25">
      <c r="A22" s="27"/>
      <c r="B22" s="27"/>
      <c r="C22" s="27"/>
      <c r="D22" s="27"/>
      <c r="E22" s="27"/>
      <c r="F22" s="27"/>
      <c r="G22" s="27"/>
      <c r="H22" s="27"/>
      <c r="I22" s="35"/>
      <c r="J22" s="35"/>
      <c r="K22" s="35"/>
      <c r="L22" s="35"/>
      <c r="M22" s="36"/>
    </row>
    <row r="23" spans="1:15" x14ac:dyDescent="0.25">
      <c r="A23" s="37"/>
      <c r="B23" s="37" t="s">
        <v>23</v>
      </c>
      <c r="C23" s="37"/>
      <c r="D23" s="37"/>
      <c r="E23" s="37"/>
      <c r="F23" s="37"/>
      <c r="G23" s="74" t="e">
        <f>IF(MAX(K39:K220)&gt;G19,G19,MAX(K39:K220))</f>
        <v>#DIV/0!</v>
      </c>
      <c r="H23" s="23" t="s">
        <v>24</v>
      </c>
      <c r="I23" s="28"/>
      <c r="J23" s="28"/>
      <c r="K23" s="28"/>
      <c r="L23" s="28"/>
      <c r="M23" s="28"/>
    </row>
    <row r="24" spans="1:15" x14ac:dyDescent="0.25">
      <c r="A24" s="37"/>
      <c r="B24" s="37"/>
      <c r="C24" s="37"/>
      <c r="D24" s="37"/>
      <c r="E24" s="37"/>
      <c r="F24" s="37"/>
      <c r="G24" s="29"/>
      <c r="I24" s="28"/>
      <c r="J24" s="28"/>
      <c r="K24" s="28"/>
      <c r="L24" s="28"/>
      <c r="M24" s="28"/>
    </row>
    <row r="25" spans="1:15" x14ac:dyDescent="0.25">
      <c r="A25" s="37"/>
      <c r="B25" s="37" t="s">
        <v>25</v>
      </c>
      <c r="C25" s="37"/>
      <c r="D25" s="37"/>
      <c r="E25" s="37"/>
      <c r="F25" s="37"/>
      <c r="G25" s="79" t="e">
        <f>IF(K220&lt;=G19,K220,G19)</f>
        <v>#DIV/0!</v>
      </c>
      <c r="H25" s="23" t="s">
        <v>73</v>
      </c>
      <c r="J25" s="36"/>
      <c r="K25" s="36"/>
      <c r="L25" s="36"/>
      <c r="M25" s="36"/>
    </row>
    <row r="26" spans="1:15" x14ac:dyDescent="0.25">
      <c r="A26" s="33"/>
      <c r="B26" s="33"/>
      <c r="C26" s="33"/>
      <c r="D26" s="33"/>
      <c r="E26" s="33"/>
      <c r="F26" s="33"/>
      <c r="G26" s="29"/>
      <c r="I26" s="28"/>
      <c r="J26" s="28"/>
      <c r="K26" s="28"/>
      <c r="L26" s="28"/>
      <c r="M26" s="30"/>
    </row>
    <row r="27" spans="1:15" x14ac:dyDescent="0.25">
      <c r="A27" s="33"/>
      <c r="B27" s="27" t="s">
        <v>26</v>
      </c>
      <c r="C27" s="33"/>
      <c r="D27" s="33"/>
      <c r="E27" s="33"/>
      <c r="F27" s="33"/>
      <c r="G27" s="38" t="e">
        <f>AND(G25&lt;=0)</f>
        <v>#DIV/0!</v>
      </c>
      <c r="H27" s="23" t="s">
        <v>27</v>
      </c>
      <c r="I27" s="28"/>
      <c r="J27" s="28"/>
      <c r="K27" s="28"/>
      <c r="L27" s="28"/>
      <c r="M27" s="30"/>
    </row>
    <row r="28" spans="1:15" x14ac:dyDescent="0.25">
      <c r="A28" s="33"/>
      <c r="B28" s="27"/>
      <c r="C28" s="33"/>
      <c r="D28" s="33"/>
      <c r="E28" s="33"/>
      <c r="F28" s="33"/>
      <c r="G28" s="39"/>
      <c r="I28" s="28"/>
      <c r="J28" s="28"/>
      <c r="K28" s="28"/>
      <c r="L28" s="28"/>
      <c r="M28" s="30"/>
    </row>
    <row r="29" spans="1:15" x14ac:dyDescent="0.25">
      <c r="A29" s="33"/>
      <c r="B29" s="27" t="s">
        <v>28</v>
      </c>
      <c r="C29" s="33"/>
      <c r="D29" s="33"/>
      <c r="E29" s="33"/>
      <c r="F29" s="33"/>
      <c r="G29" s="38" t="e">
        <f>AND(L483&lt;=0)</f>
        <v>#DIV/0!</v>
      </c>
      <c r="H29" s="23" t="s">
        <v>29</v>
      </c>
      <c r="I29" s="28"/>
      <c r="J29" s="28"/>
      <c r="K29" s="28"/>
      <c r="L29" s="28"/>
      <c r="M29" s="30"/>
    </row>
    <row r="30" spans="1:15" x14ac:dyDescent="0.25">
      <c r="A30" s="33"/>
      <c r="B30" s="27"/>
      <c r="C30" s="33"/>
      <c r="D30" s="33"/>
      <c r="E30" s="33"/>
      <c r="F30" s="33"/>
      <c r="G30" s="39"/>
      <c r="I30" s="28"/>
      <c r="J30" s="28"/>
      <c r="K30" s="28"/>
      <c r="L30" s="28"/>
      <c r="M30" s="30"/>
    </row>
    <row r="31" spans="1:15" x14ac:dyDescent="0.25">
      <c r="A31" s="40"/>
      <c r="B31" s="36" t="s">
        <v>30</v>
      </c>
      <c r="C31" s="40"/>
      <c r="D31" s="40"/>
      <c r="E31" s="40"/>
      <c r="F31" s="40"/>
      <c r="G31" s="74" t="e">
        <f>$G$9/$G$7</f>
        <v>#DIV/0!</v>
      </c>
      <c r="H31" s="23" t="s">
        <v>31</v>
      </c>
    </row>
    <row r="32" spans="1:15" x14ac:dyDescent="0.25">
      <c r="A32" s="26"/>
      <c r="B32" s="26"/>
      <c r="C32" s="26"/>
      <c r="D32" s="26"/>
      <c r="E32" s="26"/>
      <c r="F32" s="26"/>
      <c r="G32" s="41"/>
      <c r="H32" s="42"/>
      <c r="I32" s="26"/>
      <c r="J32" s="26"/>
      <c r="K32" s="26"/>
      <c r="L32" s="26"/>
      <c r="M32" s="26"/>
      <c r="N32" s="26"/>
      <c r="O32" s="26"/>
    </row>
    <row r="33" spans="1:14" x14ac:dyDescent="0.25">
      <c r="G33" s="43"/>
      <c r="H33" s="29"/>
    </row>
    <row r="34" spans="1:14" ht="15.75" customHeight="1" x14ac:dyDescent="0.25">
      <c r="A34" s="35" t="s">
        <v>32</v>
      </c>
      <c r="D34" s="44" t="s">
        <v>33</v>
      </c>
      <c r="G34" s="43"/>
      <c r="H34" s="25"/>
    </row>
    <row r="35" spans="1:14" ht="15.75" customHeight="1" x14ac:dyDescent="0.25">
      <c r="A35" s="35"/>
      <c r="G35" s="43"/>
      <c r="H35" s="25"/>
    </row>
    <row r="36" spans="1:14" x14ac:dyDescent="0.25">
      <c r="A36" s="25" t="s">
        <v>34</v>
      </c>
      <c r="B36" s="25" t="s">
        <v>35</v>
      </c>
      <c r="C36" s="25" t="s">
        <v>36</v>
      </c>
      <c r="D36" s="25" t="s">
        <v>37</v>
      </c>
      <c r="E36" s="25" t="s">
        <v>38</v>
      </c>
      <c r="F36" s="25" t="s">
        <v>39</v>
      </c>
      <c r="G36" s="25" t="s">
        <v>40</v>
      </c>
      <c r="H36" s="25" t="s">
        <v>41</v>
      </c>
      <c r="I36" s="25" t="s">
        <v>42</v>
      </c>
      <c r="J36" s="25" t="s">
        <v>43</v>
      </c>
      <c r="K36" s="25" t="s">
        <v>44</v>
      </c>
      <c r="L36" s="25" t="s">
        <v>45</v>
      </c>
      <c r="M36" s="25" t="s">
        <v>46</v>
      </c>
      <c r="N36" s="25"/>
    </row>
    <row r="37" spans="1:14" ht="56.25" x14ac:dyDescent="0.25">
      <c r="A37" s="45" t="s">
        <v>47</v>
      </c>
      <c r="B37" s="45" t="s">
        <v>48</v>
      </c>
      <c r="C37" s="45" t="s">
        <v>49</v>
      </c>
      <c r="D37" s="45" t="s">
        <v>50</v>
      </c>
      <c r="E37" s="45" t="s">
        <v>51</v>
      </c>
      <c r="F37" s="45" t="s">
        <v>52</v>
      </c>
      <c r="G37" s="45" t="s">
        <v>53</v>
      </c>
      <c r="H37" s="45" t="s">
        <v>54</v>
      </c>
      <c r="I37" s="45" t="s">
        <v>55</v>
      </c>
      <c r="J37" s="45" t="s">
        <v>56</v>
      </c>
      <c r="K37" s="45" t="s">
        <v>57</v>
      </c>
      <c r="L37" s="45" t="s">
        <v>58</v>
      </c>
      <c r="M37" s="45" t="s">
        <v>59</v>
      </c>
      <c r="N37" s="45"/>
    </row>
    <row r="38" spans="1:14" x14ac:dyDescent="0.25">
      <c r="A38" s="25" t="s">
        <v>60</v>
      </c>
      <c r="B38" s="25" t="s">
        <v>61</v>
      </c>
      <c r="C38" s="25" t="s">
        <v>62</v>
      </c>
      <c r="D38" s="25" t="s">
        <v>63</v>
      </c>
      <c r="E38" s="25" t="s">
        <v>64</v>
      </c>
      <c r="F38" s="25" t="s">
        <v>61</v>
      </c>
      <c r="G38" s="25" t="s">
        <v>63</v>
      </c>
      <c r="H38" s="25" t="s">
        <v>63</v>
      </c>
      <c r="I38" s="25" t="s">
        <v>64</v>
      </c>
      <c r="J38" s="25" t="s">
        <v>64</v>
      </c>
      <c r="K38" s="25" t="s">
        <v>61</v>
      </c>
      <c r="L38" s="25" t="s">
        <v>61</v>
      </c>
      <c r="M38" s="25" t="s">
        <v>63</v>
      </c>
      <c r="N38" s="25"/>
    </row>
    <row r="39" spans="1:14" x14ac:dyDescent="0.25">
      <c r="A39" s="23">
        <v>0</v>
      </c>
      <c r="B39" s="46">
        <v>0</v>
      </c>
      <c r="C39" s="47">
        <f t="shared" ref="C39:C102" si="0">B39*6</f>
        <v>0</v>
      </c>
      <c r="D39" s="47">
        <f t="shared" ref="D39:D102" si="1">$G$11*(C39/(12*3600))*$G$7</f>
        <v>0</v>
      </c>
      <c r="E39" s="23">
        <f t="shared" ref="E39:E102" si="2">(600*D39)</f>
        <v>0</v>
      </c>
      <c r="F39" s="23" t="e">
        <f t="shared" ref="F39:F102" si="3">(E39*12/$G$7)</f>
        <v>#DIV/0!</v>
      </c>
      <c r="G39" s="23">
        <f t="shared" ref="G39:G102" si="4">$G$9*$G$13/43200</f>
        <v>0</v>
      </c>
      <c r="H39" s="48"/>
      <c r="I39" s="46"/>
      <c r="J39" s="47"/>
      <c r="K39" s="47" t="e">
        <f t="shared" ref="K39:K102" si="5">IF(J39/$G$9*12/$G$17&gt;=$G$15,$G$15,J39/$G$9*12/$G$17)</f>
        <v>#DIV/0!</v>
      </c>
      <c r="L39" s="47"/>
      <c r="M39" s="47"/>
      <c r="N39" s="47"/>
    </row>
    <row r="40" spans="1:14" x14ac:dyDescent="0.25">
      <c r="A40" s="23">
        <v>10</v>
      </c>
      <c r="B40" s="46">
        <f t="shared" ref="B40:B49" si="6">$G$5*0.004</f>
        <v>0</v>
      </c>
      <c r="C40" s="47">
        <f t="shared" si="0"/>
        <v>0</v>
      </c>
      <c r="D40" s="47">
        <f>$G$11*(C40/(12*3600))*$G$7</f>
        <v>0</v>
      </c>
      <c r="E40" s="23">
        <f t="shared" si="2"/>
        <v>0</v>
      </c>
      <c r="F40" s="23" t="e">
        <f t="shared" si="3"/>
        <v>#DIV/0!</v>
      </c>
      <c r="G40" s="23">
        <f t="shared" si="4"/>
        <v>0</v>
      </c>
      <c r="H40" s="48">
        <f>(D40-G40)</f>
        <v>0</v>
      </c>
      <c r="I40" s="46">
        <f t="shared" ref="I40:I103" si="7">H40*600</f>
        <v>0</v>
      </c>
      <c r="J40" s="47">
        <f t="shared" ref="J40:J103" si="8">IF((I40+J39)&lt;0,0,I40+J39)</f>
        <v>0</v>
      </c>
      <c r="K40" s="47" t="e">
        <f t="shared" si="5"/>
        <v>#DIV/0!</v>
      </c>
      <c r="L40" s="47" t="e">
        <f t="shared" ref="L40:L103" si="9">IF(K40&lt;$G$19,K40,$G$19)</f>
        <v>#DIV/0!</v>
      </c>
      <c r="M40" s="47" t="e">
        <f t="shared" ref="M40:M103" si="10">IF(L41&lt;$G$19,0,D40)</f>
        <v>#DIV/0!</v>
      </c>
      <c r="N40" s="47"/>
    </row>
    <row r="41" spans="1:14" x14ac:dyDescent="0.25">
      <c r="A41" s="23">
        <v>20</v>
      </c>
      <c r="B41" s="46">
        <f t="shared" si="6"/>
        <v>0</v>
      </c>
      <c r="C41" s="47">
        <f t="shared" si="0"/>
        <v>0</v>
      </c>
      <c r="D41" s="47">
        <f t="shared" si="1"/>
        <v>0</v>
      </c>
      <c r="E41" s="23">
        <f t="shared" si="2"/>
        <v>0</v>
      </c>
      <c r="F41" s="23" t="e">
        <f>(E41*12/$G$7)</f>
        <v>#DIV/0!</v>
      </c>
      <c r="G41" s="23">
        <f t="shared" si="4"/>
        <v>0</v>
      </c>
      <c r="H41" s="48">
        <f>(D41-G41)</f>
        <v>0</v>
      </c>
      <c r="I41" s="46">
        <f t="shared" si="7"/>
        <v>0</v>
      </c>
      <c r="J41" s="47">
        <f t="shared" si="8"/>
        <v>0</v>
      </c>
      <c r="K41" s="47" t="e">
        <f t="shared" si="5"/>
        <v>#DIV/0!</v>
      </c>
      <c r="L41" s="47" t="e">
        <f t="shared" si="9"/>
        <v>#DIV/0!</v>
      </c>
      <c r="M41" s="47" t="e">
        <f t="shared" si="10"/>
        <v>#DIV/0!</v>
      </c>
      <c r="N41" s="47"/>
    </row>
    <row r="42" spans="1:14" x14ac:dyDescent="0.25">
      <c r="A42" s="23">
        <v>30</v>
      </c>
      <c r="B42" s="46">
        <f t="shared" si="6"/>
        <v>0</v>
      </c>
      <c r="C42" s="47">
        <f t="shared" si="0"/>
        <v>0</v>
      </c>
      <c r="D42" s="47">
        <f t="shared" si="1"/>
        <v>0</v>
      </c>
      <c r="E42" s="23">
        <f t="shared" si="2"/>
        <v>0</v>
      </c>
      <c r="F42" s="23" t="e">
        <f t="shared" si="3"/>
        <v>#DIV/0!</v>
      </c>
      <c r="G42" s="23">
        <f t="shared" si="4"/>
        <v>0</v>
      </c>
      <c r="H42" s="48">
        <f>(D42-G43)</f>
        <v>0</v>
      </c>
      <c r="I42" s="46">
        <f t="shared" si="7"/>
        <v>0</v>
      </c>
      <c r="J42" s="47">
        <f t="shared" si="8"/>
        <v>0</v>
      </c>
      <c r="K42" s="47" t="e">
        <f t="shared" si="5"/>
        <v>#DIV/0!</v>
      </c>
      <c r="L42" s="47" t="e">
        <f t="shared" si="9"/>
        <v>#DIV/0!</v>
      </c>
      <c r="M42" s="47" t="e">
        <f t="shared" si="10"/>
        <v>#DIV/0!</v>
      </c>
      <c r="N42" s="47"/>
    </row>
    <row r="43" spans="1:14" x14ac:dyDescent="0.25">
      <c r="A43" s="23">
        <v>40</v>
      </c>
      <c r="B43" s="46">
        <f t="shared" si="6"/>
        <v>0</v>
      </c>
      <c r="C43" s="47">
        <f t="shared" si="0"/>
        <v>0</v>
      </c>
      <c r="D43" s="47">
        <f t="shared" si="1"/>
        <v>0</v>
      </c>
      <c r="E43" s="23">
        <f t="shared" si="2"/>
        <v>0</v>
      </c>
      <c r="F43" s="23" t="e">
        <f t="shared" si="3"/>
        <v>#DIV/0!</v>
      </c>
      <c r="G43" s="23">
        <f t="shared" si="4"/>
        <v>0</v>
      </c>
      <c r="H43" s="48">
        <f>(D43-G44)</f>
        <v>0</v>
      </c>
      <c r="I43" s="46">
        <f t="shared" si="7"/>
        <v>0</v>
      </c>
      <c r="J43" s="47">
        <f t="shared" si="8"/>
        <v>0</v>
      </c>
      <c r="K43" s="47" t="e">
        <f t="shared" si="5"/>
        <v>#DIV/0!</v>
      </c>
      <c r="L43" s="47" t="e">
        <f t="shared" si="9"/>
        <v>#DIV/0!</v>
      </c>
      <c r="M43" s="47" t="e">
        <f t="shared" si="10"/>
        <v>#DIV/0!</v>
      </c>
      <c r="N43" s="47"/>
    </row>
    <row r="44" spans="1:14" x14ac:dyDescent="0.25">
      <c r="A44" s="23">
        <v>50</v>
      </c>
      <c r="B44" s="46">
        <f t="shared" si="6"/>
        <v>0</v>
      </c>
      <c r="C44" s="47">
        <f t="shared" si="0"/>
        <v>0</v>
      </c>
      <c r="D44" s="47">
        <f t="shared" si="1"/>
        <v>0</v>
      </c>
      <c r="E44" s="23">
        <f t="shared" si="2"/>
        <v>0</v>
      </c>
      <c r="F44" s="23" t="e">
        <f t="shared" si="3"/>
        <v>#DIV/0!</v>
      </c>
      <c r="G44" s="23">
        <f t="shared" si="4"/>
        <v>0</v>
      </c>
      <c r="H44" s="48">
        <f t="shared" ref="H44:H107" si="11">(D44-G44)</f>
        <v>0</v>
      </c>
      <c r="I44" s="46">
        <f t="shared" si="7"/>
        <v>0</v>
      </c>
      <c r="J44" s="47">
        <f t="shared" si="8"/>
        <v>0</v>
      </c>
      <c r="K44" s="47" t="e">
        <f t="shared" si="5"/>
        <v>#DIV/0!</v>
      </c>
      <c r="L44" s="47" t="e">
        <f t="shared" si="9"/>
        <v>#DIV/0!</v>
      </c>
      <c r="M44" s="47" t="e">
        <f t="shared" si="10"/>
        <v>#DIV/0!</v>
      </c>
      <c r="N44" s="47"/>
    </row>
    <row r="45" spans="1:14" x14ac:dyDescent="0.25">
      <c r="A45" s="23">
        <v>60</v>
      </c>
      <c r="B45" s="46">
        <f t="shared" si="6"/>
        <v>0</v>
      </c>
      <c r="C45" s="47">
        <f t="shared" si="0"/>
        <v>0</v>
      </c>
      <c r="D45" s="47">
        <f t="shared" si="1"/>
        <v>0</v>
      </c>
      <c r="E45" s="23">
        <f t="shared" si="2"/>
        <v>0</v>
      </c>
      <c r="F45" s="23" t="e">
        <f t="shared" si="3"/>
        <v>#DIV/0!</v>
      </c>
      <c r="G45" s="23">
        <f t="shared" si="4"/>
        <v>0</v>
      </c>
      <c r="H45" s="48">
        <f t="shared" si="11"/>
        <v>0</v>
      </c>
      <c r="I45" s="46">
        <f t="shared" si="7"/>
        <v>0</v>
      </c>
      <c r="J45" s="47">
        <f t="shared" si="8"/>
        <v>0</v>
      </c>
      <c r="K45" s="47" t="e">
        <f t="shared" si="5"/>
        <v>#DIV/0!</v>
      </c>
      <c r="L45" s="47" t="e">
        <f t="shared" si="9"/>
        <v>#DIV/0!</v>
      </c>
      <c r="M45" s="47" t="e">
        <f t="shared" si="10"/>
        <v>#DIV/0!</v>
      </c>
      <c r="N45" s="47"/>
    </row>
    <row r="46" spans="1:14" x14ac:dyDescent="0.25">
      <c r="A46" s="23">
        <v>70</v>
      </c>
      <c r="B46" s="46">
        <f t="shared" si="6"/>
        <v>0</v>
      </c>
      <c r="C46" s="47">
        <f t="shared" si="0"/>
        <v>0</v>
      </c>
      <c r="D46" s="47">
        <f t="shared" si="1"/>
        <v>0</v>
      </c>
      <c r="E46" s="23">
        <f t="shared" si="2"/>
        <v>0</v>
      </c>
      <c r="F46" s="23" t="e">
        <f t="shared" si="3"/>
        <v>#DIV/0!</v>
      </c>
      <c r="G46" s="23">
        <f t="shared" si="4"/>
        <v>0</v>
      </c>
      <c r="H46" s="48">
        <f t="shared" si="11"/>
        <v>0</v>
      </c>
      <c r="I46" s="46">
        <f t="shared" si="7"/>
        <v>0</v>
      </c>
      <c r="J46" s="47">
        <f t="shared" si="8"/>
        <v>0</v>
      </c>
      <c r="K46" s="47" t="e">
        <f t="shared" si="5"/>
        <v>#DIV/0!</v>
      </c>
      <c r="L46" s="47" t="e">
        <f t="shared" si="9"/>
        <v>#DIV/0!</v>
      </c>
      <c r="M46" s="47" t="e">
        <f t="shared" si="10"/>
        <v>#DIV/0!</v>
      </c>
      <c r="N46" s="47"/>
    </row>
    <row r="47" spans="1:14" x14ac:dyDescent="0.25">
      <c r="A47" s="23">
        <v>80</v>
      </c>
      <c r="B47" s="46">
        <f t="shared" si="6"/>
        <v>0</v>
      </c>
      <c r="C47" s="47">
        <f t="shared" si="0"/>
        <v>0</v>
      </c>
      <c r="D47" s="47">
        <f t="shared" si="1"/>
        <v>0</v>
      </c>
      <c r="E47" s="23">
        <f t="shared" si="2"/>
        <v>0</v>
      </c>
      <c r="F47" s="23" t="e">
        <f t="shared" si="3"/>
        <v>#DIV/0!</v>
      </c>
      <c r="G47" s="23">
        <f t="shared" si="4"/>
        <v>0</v>
      </c>
      <c r="H47" s="48">
        <f t="shared" si="11"/>
        <v>0</v>
      </c>
      <c r="I47" s="46">
        <f t="shared" si="7"/>
        <v>0</v>
      </c>
      <c r="J47" s="47">
        <f t="shared" si="8"/>
        <v>0</v>
      </c>
      <c r="K47" s="47" t="e">
        <f t="shared" si="5"/>
        <v>#DIV/0!</v>
      </c>
      <c r="L47" s="47" t="e">
        <f t="shared" si="9"/>
        <v>#DIV/0!</v>
      </c>
      <c r="M47" s="47" t="e">
        <f t="shared" si="10"/>
        <v>#DIV/0!</v>
      </c>
      <c r="N47" s="47"/>
    </row>
    <row r="48" spans="1:14" x14ac:dyDescent="0.25">
      <c r="A48" s="23">
        <v>90</v>
      </c>
      <c r="B48" s="46">
        <f t="shared" si="6"/>
        <v>0</v>
      </c>
      <c r="C48" s="47">
        <f t="shared" si="0"/>
        <v>0</v>
      </c>
      <c r="D48" s="47">
        <f t="shared" si="1"/>
        <v>0</v>
      </c>
      <c r="E48" s="23">
        <f t="shared" si="2"/>
        <v>0</v>
      </c>
      <c r="F48" s="23" t="e">
        <f t="shared" si="3"/>
        <v>#DIV/0!</v>
      </c>
      <c r="G48" s="23">
        <f t="shared" si="4"/>
        <v>0</v>
      </c>
      <c r="H48" s="48">
        <f t="shared" si="11"/>
        <v>0</v>
      </c>
      <c r="I48" s="46">
        <f t="shared" si="7"/>
        <v>0</v>
      </c>
      <c r="J48" s="47">
        <f t="shared" si="8"/>
        <v>0</v>
      </c>
      <c r="K48" s="47" t="e">
        <f t="shared" si="5"/>
        <v>#DIV/0!</v>
      </c>
      <c r="L48" s="47" t="e">
        <f t="shared" si="9"/>
        <v>#DIV/0!</v>
      </c>
      <c r="M48" s="47" t="e">
        <f t="shared" si="10"/>
        <v>#DIV/0!</v>
      </c>
      <c r="N48" s="47"/>
    </row>
    <row r="49" spans="1:14" x14ac:dyDescent="0.25">
      <c r="A49" s="23">
        <v>100</v>
      </c>
      <c r="B49" s="46">
        <f t="shared" si="6"/>
        <v>0</v>
      </c>
      <c r="C49" s="47">
        <f t="shared" si="0"/>
        <v>0</v>
      </c>
      <c r="D49" s="47">
        <f t="shared" si="1"/>
        <v>0</v>
      </c>
      <c r="E49" s="23">
        <f t="shared" si="2"/>
        <v>0</v>
      </c>
      <c r="F49" s="23" t="e">
        <f t="shared" si="3"/>
        <v>#DIV/0!</v>
      </c>
      <c r="G49" s="23">
        <f t="shared" si="4"/>
        <v>0</v>
      </c>
      <c r="H49" s="48">
        <f t="shared" si="11"/>
        <v>0</v>
      </c>
      <c r="I49" s="46">
        <f t="shared" si="7"/>
        <v>0</v>
      </c>
      <c r="J49" s="47">
        <f t="shared" si="8"/>
        <v>0</v>
      </c>
      <c r="K49" s="47" t="e">
        <f t="shared" si="5"/>
        <v>#DIV/0!</v>
      </c>
      <c r="L49" s="47" t="e">
        <f t="shared" si="9"/>
        <v>#DIV/0!</v>
      </c>
      <c r="M49" s="47" t="e">
        <f t="shared" si="10"/>
        <v>#DIV/0!</v>
      </c>
      <c r="N49" s="47"/>
    </row>
    <row r="50" spans="1:14" x14ac:dyDescent="0.25">
      <c r="A50" s="23">
        <v>110</v>
      </c>
      <c r="B50" s="46">
        <f t="shared" ref="B50:B55" si="12">$G$5*0.005</f>
        <v>0</v>
      </c>
      <c r="C50" s="47">
        <f t="shared" si="0"/>
        <v>0</v>
      </c>
      <c r="D50" s="47">
        <f t="shared" si="1"/>
        <v>0</v>
      </c>
      <c r="E50" s="23">
        <f t="shared" si="2"/>
        <v>0</v>
      </c>
      <c r="F50" s="23" t="e">
        <f t="shared" si="3"/>
        <v>#DIV/0!</v>
      </c>
      <c r="G50" s="23">
        <f t="shared" si="4"/>
        <v>0</v>
      </c>
      <c r="H50" s="48">
        <f t="shared" si="11"/>
        <v>0</v>
      </c>
      <c r="I50" s="46">
        <f t="shared" si="7"/>
        <v>0</v>
      </c>
      <c r="J50" s="47">
        <f t="shared" si="8"/>
        <v>0</v>
      </c>
      <c r="K50" s="47" t="e">
        <f t="shared" si="5"/>
        <v>#DIV/0!</v>
      </c>
      <c r="L50" s="47" t="e">
        <f t="shared" si="9"/>
        <v>#DIV/0!</v>
      </c>
      <c r="M50" s="47" t="e">
        <f t="shared" si="10"/>
        <v>#DIV/0!</v>
      </c>
      <c r="N50" s="47"/>
    </row>
    <row r="51" spans="1:14" x14ac:dyDescent="0.25">
      <c r="A51" s="23">
        <v>120</v>
      </c>
      <c r="B51" s="46">
        <f t="shared" si="12"/>
        <v>0</v>
      </c>
      <c r="C51" s="47">
        <f t="shared" si="0"/>
        <v>0</v>
      </c>
      <c r="D51" s="47">
        <f t="shared" si="1"/>
        <v>0</v>
      </c>
      <c r="E51" s="23">
        <f t="shared" si="2"/>
        <v>0</v>
      </c>
      <c r="F51" s="23" t="e">
        <f t="shared" si="3"/>
        <v>#DIV/0!</v>
      </c>
      <c r="G51" s="23">
        <f t="shared" si="4"/>
        <v>0</v>
      </c>
      <c r="H51" s="48">
        <f t="shared" si="11"/>
        <v>0</v>
      </c>
      <c r="I51" s="46">
        <f t="shared" si="7"/>
        <v>0</v>
      </c>
      <c r="J51" s="47">
        <f t="shared" si="8"/>
        <v>0</v>
      </c>
      <c r="K51" s="47" t="e">
        <f t="shared" si="5"/>
        <v>#DIV/0!</v>
      </c>
      <c r="L51" s="47" t="e">
        <f t="shared" si="9"/>
        <v>#DIV/0!</v>
      </c>
      <c r="M51" s="47" t="e">
        <f t="shared" si="10"/>
        <v>#DIV/0!</v>
      </c>
      <c r="N51" s="47"/>
    </row>
    <row r="52" spans="1:14" x14ac:dyDescent="0.25">
      <c r="A52" s="23">
        <v>130</v>
      </c>
      <c r="B52" s="46">
        <f t="shared" si="12"/>
        <v>0</v>
      </c>
      <c r="C52" s="47">
        <f t="shared" si="0"/>
        <v>0</v>
      </c>
      <c r="D52" s="47">
        <f t="shared" si="1"/>
        <v>0</v>
      </c>
      <c r="E52" s="23">
        <f t="shared" si="2"/>
        <v>0</v>
      </c>
      <c r="F52" s="23" t="e">
        <f t="shared" si="3"/>
        <v>#DIV/0!</v>
      </c>
      <c r="G52" s="23">
        <f t="shared" si="4"/>
        <v>0</v>
      </c>
      <c r="H52" s="48">
        <f t="shared" si="11"/>
        <v>0</v>
      </c>
      <c r="I52" s="46">
        <f t="shared" si="7"/>
        <v>0</v>
      </c>
      <c r="J52" s="47">
        <f t="shared" si="8"/>
        <v>0</v>
      </c>
      <c r="K52" s="47" t="e">
        <f t="shared" si="5"/>
        <v>#DIV/0!</v>
      </c>
      <c r="L52" s="47" t="e">
        <f t="shared" si="9"/>
        <v>#DIV/0!</v>
      </c>
      <c r="M52" s="47" t="e">
        <f t="shared" si="10"/>
        <v>#DIV/0!</v>
      </c>
      <c r="N52" s="47"/>
    </row>
    <row r="53" spans="1:14" x14ac:dyDescent="0.25">
      <c r="A53" s="23">
        <v>140</v>
      </c>
      <c r="B53" s="46">
        <f t="shared" si="12"/>
        <v>0</v>
      </c>
      <c r="C53" s="47">
        <f t="shared" si="0"/>
        <v>0</v>
      </c>
      <c r="D53" s="47">
        <f t="shared" si="1"/>
        <v>0</v>
      </c>
      <c r="E53" s="23">
        <f t="shared" si="2"/>
        <v>0</v>
      </c>
      <c r="F53" s="23" t="e">
        <f t="shared" si="3"/>
        <v>#DIV/0!</v>
      </c>
      <c r="G53" s="23">
        <f t="shared" si="4"/>
        <v>0</v>
      </c>
      <c r="H53" s="48">
        <f t="shared" si="11"/>
        <v>0</v>
      </c>
      <c r="I53" s="46">
        <f t="shared" si="7"/>
        <v>0</v>
      </c>
      <c r="J53" s="47">
        <f t="shared" si="8"/>
        <v>0</v>
      </c>
      <c r="K53" s="47" t="e">
        <f t="shared" si="5"/>
        <v>#DIV/0!</v>
      </c>
      <c r="L53" s="47" t="e">
        <f t="shared" si="9"/>
        <v>#DIV/0!</v>
      </c>
      <c r="M53" s="47" t="e">
        <f t="shared" si="10"/>
        <v>#DIV/0!</v>
      </c>
      <c r="N53" s="47"/>
    </row>
    <row r="54" spans="1:14" x14ac:dyDescent="0.25">
      <c r="A54" s="23">
        <v>150</v>
      </c>
      <c r="B54" s="46">
        <f t="shared" si="12"/>
        <v>0</v>
      </c>
      <c r="C54" s="47">
        <f t="shared" si="0"/>
        <v>0</v>
      </c>
      <c r="D54" s="47">
        <f t="shared" si="1"/>
        <v>0</v>
      </c>
      <c r="E54" s="23">
        <f t="shared" si="2"/>
        <v>0</v>
      </c>
      <c r="F54" s="23" t="e">
        <f t="shared" si="3"/>
        <v>#DIV/0!</v>
      </c>
      <c r="G54" s="23">
        <f t="shared" si="4"/>
        <v>0</v>
      </c>
      <c r="H54" s="48">
        <f t="shared" si="11"/>
        <v>0</v>
      </c>
      <c r="I54" s="46">
        <f t="shared" si="7"/>
        <v>0</v>
      </c>
      <c r="J54" s="47">
        <f t="shared" si="8"/>
        <v>0</v>
      </c>
      <c r="K54" s="47" t="e">
        <f t="shared" si="5"/>
        <v>#DIV/0!</v>
      </c>
      <c r="L54" s="47" t="e">
        <f t="shared" si="9"/>
        <v>#DIV/0!</v>
      </c>
      <c r="M54" s="47" t="e">
        <f t="shared" si="10"/>
        <v>#DIV/0!</v>
      </c>
      <c r="N54" s="47"/>
    </row>
    <row r="55" spans="1:14" x14ac:dyDescent="0.25">
      <c r="A55" s="23">
        <v>160</v>
      </c>
      <c r="B55" s="46">
        <f t="shared" si="12"/>
        <v>0</v>
      </c>
      <c r="C55" s="47">
        <f t="shared" si="0"/>
        <v>0</v>
      </c>
      <c r="D55" s="47">
        <f t="shared" si="1"/>
        <v>0</v>
      </c>
      <c r="E55" s="23">
        <f t="shared" si="2"/>
        <v>0</v>
      </c>
      <c r="F55" s="23" t="e">
        <f t="shared" si="3"/>
        <v>#DIV/0!</v>
      </c>
      <c r="G55" s="23">
        <f t="shared" si="4"/>
        <v>0</v>
      </c>
      <c r="H55" s="48">
        <f t="shared" si="11"/>
        <v>0</v>
      </c>
      <c r="I55" s="46">
        <f t="shared" si="7"/>
        <v>0</v>
      </c>
      <c r="J55" s="47">
        <f t="shared" si="8"/>
        <v>0</v>
      </c>
      <c r="K55" s="47" t="e">
        <f t="shared" si="5"/>
        <v>#DIV/0!</v>
      </c>
      <c r="L55" s="47" t="e">
        <f t="shared" si="9"/>
        <v>#DIV/0!</v>
      </c>
      <c r="M55" s="47" t="e">
        <f t="shared" si="10"/>
        <v>#DIV/0!</v>
      </c>
      <c r="N55" s="47"/>
    </row>
    <row r="56" spans="1:14" x14ac:dyDescent="0.25">
      <c r="A56" s="23">
        <v>170</v>
      </c>
      <c r="B56" s="46">
        <f t="shared" ref="B56:B61" si="13">$G$5*0.006</f>
        <v>0</v>
      </c>
      <c r="C56" s="47">
        <f t="shared" si="0"/>
        <v>0</v>
      </c>
      <c r="D56" s="47">
        <f t="shared" si="1"/>
        <v>0</v>
      </c>
      <c r="E56" s="23">
        <f t="shared" si="2"/>
        <v>0</v>
      </c>
      <c r="F56" s="23" t="e">
        <f t="shared" si="3"/>
        <v>#DIV/0!</v>
      </c>
      <c r="G56" s="23">
        <f t="shared" si="4"/>
        <v>0</v>
      </c>
      <c r="H56" s="48">
        <f t="shared" si="11"/>
        <v>0</v>
      </c>
      <c r="I56" s="46">
        <f t="shared" si="7"/>
        <v>0</v>
      </c>
      <c r="J56" s="47">
        <f t="shared" si="8"/>
        <v>0</v>
      </c>
      <c r="K56" s="47" t="e">
        <f t="shared" si="5"/>
        <v>#DIV/0!</v>
      </c>
      <c r="L56" s="47" t="e">
        <f t="shared" si="9"/>
        <v>#DIV/0!</v>
      </c>
      <c r="M56" s="47" t="e">
        <f t="shared" si="10"/>
        <v>#DIV/0!</v>
      </c>
      <c r="N56" s="47"/>
    </row>
    <row r="57" spans="1:14" x14ac:dyDescent="0.25">
      <c r="A57" s="23">
        <v>180</v>
      </c>
      <c r="B57" s="46">
        <f t="shared" si="13"/>
        <v>0</v>
      </c>
      <c r="C57" s="47">
        <f t="shared" si="0"/>
        <v>0</v>
      </c>
      <c r="D57" s="47">
        <f t="shared" si="1"/>
        <v>0</v>
      </c>
      <c r="E57" s="23">
        <f t="shared" si="2"/>
        <v>0</v>
      </c>
      <c r="F57" s="23" t="e">
        <f t="shared" si="3"/>
        <v>#DIV/0!</v>
      </c>
      <c r="G57" s="23">
        <f t="shared" si="4"/>
        <v>0</v>
      </c>
      <c r="H57" s="48">
        <f t="shared" si="11"/>
        <v>0</v>
      </c>
      <c r="I57" s="46">
        <f t="shared" si="7"/>
        <v>0</v>
      </c>
      <c r="J57" s="47">
        <f t="shared" si="8"/>
        <v>0</v>
      </c>
      <c r="K57" s="47" t="e">
        <f t="shared" si="5"/>
        <v>#DIV/0!</v>
      </c>
      <c r="L57" s="47" t="e">
        <f t="shared" si="9"/>
        <v>#DIV/0!</v>
      </c>
      <c r="M57" s="47" t="e">
        <f t="shared" si="10"/>
        <v>#DIV/0!</v>
      </c>
      <c r="N57" s="47"/>
    </row>
    <row r="58" spans="1:14" x14ac:dyDescent="0.25">
      <c r="A58" s="23">
        <v>190</v>
      </c>
      <c r="B58" s="46">
        <f t="shared" si="13"/>
        <v>0</v>
      </c>
      <c r="C58" s="47">
        <f t="shared" si="0"/>
        <v>0</v>
      </c>
      <c r="D58" s="47">
        <f t="shared" si="1"/>
        <v>0</v>
      </c>
      <c r="E58" s="23">
        <f t="shared" si="2"/>
        <v>0</v>
      </c>
      <c r="F58" s="23" t="e">
        <f t="shared" si="3"/>
        <v>#DIV/0!</v>
      </c>
      <c r="G58" s="23">
        <f t="shared" si="4"/>
        <v>0</v>
      </c>
      <c r="H58" s="48">
        <f t="shared" si="11"/>
        <v>0</v>
      </c>
      <c r="I58" s="46">
        <f t="shared" si="7"/>
        <v>0</v>
      </c>
      <c r="J58" s="47">
        <f t="shared" si="8"/>
        <v>0</v>
      </c>
      <c r="K58" s="47" t="e">
        <f t="shared" si="5"/>
        <v>#DIV/0!</v>
      </c>
      <c r="L58" s="47" t="e">
        <f t="shared" si="9"/>
        <v>#DIV/0!</v>
      </c>
      <c r="M58" s="47" t="e">
        <f t="shared" si="10"/>
        <v>#DIV/0!</v>
      </c>
      <c r="N58" s="47"/>
    </row>
    <row r="59" spans="1:14" x14ac:dyDescent="0.25">
      <c r="A59" s="23">
        <v>200</v>
      </c>
      <c r="B59" s="46">
        <f t="shared" si="13"/>
        <v>0</v>
      </c>
      <c r="C59" s="47">
        <f t="shared" si="0"/>
        <v>0</v>
      </c>
      <c r="D59" s="47">
        <f t="shared" si="1"/>
        <v>0</v>
      </c>
      <c r="E59" s="23">
        <f t="shared" si="2"/>
        <v>0</v>
      </c>
      <c r="F59" s="23" t="e">
        <f t="shared" si="3"/>
        <v>#DIV/0!</v>
      </c>
      <c r="G59" s="23">
        <f t="shared" si="4"/>
        <v>0</v>
      </c>
      <c r="H59" s="48">
        <f t="shared" si="11"/>
        <v>0</v>
      </c>
      <c r="I59" s="46">
        <f t="shared" si="7"/>
        <v>0</v>
      </c>
      <c r="J59" s="47">
        <f t="shared" si="8"/>
        <v>0</v>
      </c>
      <c r="K59" s="47" t="e">
        <f t="shared" si="5"/>
        <v>#DIV/0!</v>
      </c>
      <c r="L59" s="47" t="e">
        <f t="shared" si="9"/>
        <v>#DIV/0!</v>
      </c>
      <c r="M59" s="47" t="e">
        <f t="shared" si="10"/>
        <v>#DIV/0!</v>
      </c>
      <c r="N59" s="47"/>
    </row>
    <row r="60" spans="1:14" x14ac:dyDescent="0.25">
      <c r="A60" s="23">
        <v>210</v>
      </c>
      <c r="B60" s="46">
        <f t="shared" si="13"/>
        <v>0</v>
      </c>
      <c r="C60" s="47">
        <f t="shared" si="0"/>
        <v>0</v>
      </c>
      <c r="D60" s="47">
        <f t="shared" si="1"/>
        <v>0</v>
      </c>
      <c r="E60" s="23">
        <f t="shared" si="2"/>
        <v>0</v>
      </c>
      <c r="F60" s="23" t="e">
        <f t="shared" si="3"/>
        <v>#DIV/0!</v>
      </c>
      <c r="G60" s="23">
        <f t="shared" si="4"/>
        <v>0</v>
      </c>
      <c r="H60" s="48">
        <f t="shared" si="11"/>
        <v>0</v>
      </c>
      <c r="I60" s="46">
        <f t="shared" si="7"/>
        <v>0</v>
      </c>
      <c r="J60" s="47">
        <f t="shared" si="8"/>
        <v>0</v>
      </c>
      <c r="K60" s="47" t="e">
        <f t="shared" si="5"/>
        <v>#DIV/0!</v>
      </c>
      <c r="L60" s="47" t="e">
        <f t="shared" si="9"/>
        <v>#DIV/0!</v>
      </c>
      <c r="M60" s="47" t="e">
        <f t="shared" si="10"/>
        <v>#DIV/0!</v>
      </c>
      <c r="N60" s="47"/>
    </row>
    <row r="61" spans="1:14" x14ac:dyDescent="0.25">
      <c r="A61" s="23">
        <v>220</v>
      </c>
      <c r="B61" s="46">
        <f t="shared" si="13"/>
        <v>0</v>
      </c>
      <c r="C61" s="47">
        <f t="shared" si="0"/>
        <v>0</v>
      </c>
      <c r="D61" s="47">
        <f t="shared" si="1"/>
        <v>0</v>
      </c>
      <c r="E61" s="23">
        <f t="shared" si="2"/>
        <v>0</v>
      </c>
      <c r="F61" s="23" t="e">
        <f t="shared" si="3"/>
        <v>#DIV/0!</v>
      </c>
      <c r="G61" s="23">
        <f t="shared" si="4"/>
        <v>0</v>
      </c>
      <c r="H61" s="48">
        <f t="shared" si="11"/>
        <v>0</v>
      </c>
      <c r="I61" s="46">
        <f t="shared" si="7"/>
        <v>0</v>
      </c>
      <c r="J61" s="47">
        <f t="shared" si="8"/>
        <v>0</v>
      </c>
      <c r="K61" s="47" t="e">
        <f t="shared" si="5"/>
        <v>#DIV/0!</v>
      </c>
      <c r="L61" s="47" t="e">
        <f t="shared" si="9"/>
        <v>#DIV/0!</v>
      </c>
      <c r="M61" s="47" t="e">
        <f t="shared" si="10"/>
        <v>#DIV/0!</v>
      </c>
      <c r="N61" s="47"/>
    </row>
    <row r="62" spans="1:14" x14ac:dyDescent="0.25">
      <c r="A62" s="23">
        <v>230</v>
      </c>
      <c r="B62" s="46">
        <f t="shared" ref="B62:B67" si="14">$G$5*0.007</f>
        <v>0</v>
      </c>
      <c r="C62" s="47">
        <f t="shared" si="0"/>
        <v>0</v>
      </c>
      <c r="D62" s="47">
        <f t="shared" si="1"/>
        <v>0</v>
      </c>
      <c r="E62" s="23">
        <f t="shared" si="2"/>
        <v>0</v>
      </c>
      <c r="F62" s="23" t="e">
        <f t="shared" si="3"/>
        <v>#DIV/0!</v>
      </c>
      <c r="G62" s="23">
        <f t="shared" si="4"/>
        <v>0</v>
      </c>
      <c r="H62" s="48">
        <f t="shared" si="11"/>
        <v>0</v>
      </c>
      <c r="I62" s="46">
        <f t="shared" si="7"/>
        <v>0</v>
      </c>
      <c r="J62" s="47">
        <f t="shared" si="8"/>
        <v>0</v>
      </c>
      <c r="K62" s="47" t="e">
        <f t="shared" si="5"/>
        <v>#DIV/0!</v>
      </c>
      <c r="L62" s="47" t="e">
        <f t="shared" si="9"/>
        <v>#DIV/0!</v>
      </c>
      <c r="M62" s="47" t="e">
        <f t="shared" si="10"/>
        <v>#DIV/0!</v>
      </c>
      <c r="N62" s="47"/>
    </row>
    <row r="63" spans="1:14" x14ac:dyDescent="0.25">
      <c r="A63" s="23">
        <v>240</v>
      </c>
      <c r="B63" s="46">
        <f t="shared" si="14"/>
        <v>0</v>
      </c>
      <c r="C63" s="47">
        <f t="shared" si="0"/>
        <v>0</v>
      </c>
      <c r="D63" s="47">
        <f t="shared" si="1"/>
        <v>0</v>
      </c>
      <c r="E63" s="23">
        <f t="shared" si="2"/>
        <v>0</v>
      </c>
      <c r="F63" s="23" t="e">
        <f t="shared" si="3"/>
        <v>#DIV/0!</v>
      </c>
      <c r="G63" s="23">
        <f t="shared" si="4"/>
        <v>0</v>
      </c>
      <c r="H63" s="48">
        <f t="shared" si="11"/>
        <v>0</v>
      </c>
      <c r="I63" s="46">
        <f t="shared" si="7"/>
        <v>0</v>
      </c>
      <c r="J63" s="47">
        <f t="shared" si="8"/>
        <v>0</v>
      </c>
      <c r="K63" s="47" t="e">
        <f t="shared" si="5"/>
        <v>#DIV/0!</v>
      </c>
      <c r="L63" s="47" t="e">
        <f t="shared" si="9"/>
        <v>#DIV/0!</v>
      </c>
      <c r="M63" s="47" t="e">
        <f t="shared" si="10"/>
        <v>#DIV/0!</v>
      </c>
      <c r="N63" s="47"/>
    </row>
    <row r="64" spans="1:14" x14ac:dyDescent="0.25">
      <c r="A64" s="23">
        <v>250</v>
      </c>
      <c r="B64" s="46">
        <f t="shared" si="14"/>
        <v>0</v>
      </c>
      <c r="C64" s="47">
        <f t="shared" si="0"/>
        <v>0</v>
      </c>
      <c r="D64" s="47">
        <f t="shared" si="1"/>
        <v>0</v>
      </c>
      <c r="E64" s="23">
        <f t="shared" si="2"/>
        <v>0</v>
      </c>
      <c r="F64" s="23" t="e">
        <f t="shared" si="3"/>
        <v>#DIV/0!</v>
      </c>
      <c r="G64" s="23">
        <f t="shared" si="4"/>
        <v>0</v>
      </c>
      <c r="H64" s="48">
        <f t="shared" si="11"/>
        <v>0</v>
      </c>
      <c r="I64" s="46">
        <f t="shared" si="7"/>
        <v>0</v>
      </c>
      <c r="J64" s="47">
        <f t="shared" si="8"/>
        <v>0</v>
      </c>
      <c r="K64" s="47" t="e">
        <f t="shared" si="5"/>
        <v>#DIV/0!</v>
      </c>
      <c r="L64" s="47" t="e">
        <f t="shared" si="9"/>
        <v>#DIV/0!</v>
      </c>
      <c r="M64" s="47" t="e">
        <f t="shared" si="10"/>
        <v>#DIV/0!</v>
      </c>
      <c r="N64" s="47"/>
    </row>
    <row r="65" spans="1:14" x14ac:dyDescent="0.25">
      <c r="A65" s="23">
        <v>260</v>
      </c>
      <c r="B65" s="46">
        <f t="shared" si="14"/>
        <v>0</v>
      </c>
      <c r="C65" s="47">
        <f t="shared" si="0"/>
        <v>0</v>
      </c>
      <c r="D65" s="47">
        <f t="shared" si="1"/>
        <v>0</v>
      </c>
      <c r="E65" s="23">
        <f t="shared" si="2"/>
        <v>0</v>
      </c>
      <c r="F65" s="23" t="e">
        <f t="shared" si="3"/>
        <v>#DIV/0!</v>
      </c>
      <c r="G65" s="23">
        <f t="shared" si="4"/>
        <v>0</v>
      </c>
      <c r="H65" s="48">
        <f t="shared" si="11"/>
        <v>0</v>
      </c>
      <c r="I65" s="46">
        <f t="shared" si="7"/>
        <v>0</v>
      </c>
      <c r="J65" s="47">
        <f t="shared" si="8"/>
        <v>0</v>
      </c>
      <c r="K65" s="47" t="e">
        <f t="shared" si="5"/>
        <v>#DIV/0!</v>
      </c>
      <c r="L65" s="47" t="e">
        <f t="shared" si="9"/>
        <v>#DIV/0!</v>
      </c>
      <c r="M65" s="47" t="e">
        <f t="shared" si="10"/>
        <v>#DIV/0!</v>
      </c>
      <c r="N65" s="47"/>
    </row>
    <row r="66" spans="1:14" x14ac:dyDescent="0.25">
      <c r="A66" s="23">
        <v>270</v>
      </c>
      <c r="B66" s="46">
        <f t="shared" si="14"/>
        <v>0</v>
      </c>
      <c r="C66" s="47">
        <f t="shared" si="0"/>
        <v>0</v>
      </c>
      <c r="D66" s="47">
        <f t="shared" si="1"/>
        <v>0</v>
      </c>
      <c r="E66" s="23">
        <f t="shared" si="2"/>
        <v>0</v>
      </c>
      <c r="F66" s="23" t="e">
        <f t="shared" si="3"/>
        <v>#DIV/0!</v>
      </c>
      <c r="G66" s="23">
        <f t="shared" si="4"/>
        <v>0</v>
      </c>
      <c r="H66" s="48">
        <f t="shared" si="11"/>
        <v>0</v>
      </c>
      <c r="I66" s="46">
        <f t="shared" si="7"/>
        <v>0</v>
      </c>
      <c r="J66" s="47">
        <f t="shared" si="8"/>
        <v>0</v>
      </c>
      <c r="K66" s="47" t="e">
        <f t="shared" si="5"/>
        <v>#DIV/0!</v>
      </c>
      <c r="L66" s="47" t="e">
        <f t="shared" si="9"/>
        <v>#DIV/0!</v>
      </c>
      <c r="M66" s="47" t="e">
        <f t="shared" si="10"/>
        <v>#DIV/0!</v>
      </c>
      <c r="N66" s="47"/>
    </row>
    <row r="67" spans="1:14" x14ac:dyDescent="0.25">
      <c r="A67" s="23">
        <v>280</v>
      </c>
      <c r="B67" s="46">
        <f t="shared" si="14"/>
        <v>0</v>
      </c>
      <c r="C67" s="47">
        <f t="shared" si="0"/>
        <v>0</v>
      </c>
      <c r="D67" s="47">
        <f t="shared" si="1"/>
        <v>0</v>
      </c>
      <c r="E67" s="23">
        <f t="shared" si="2"/>
        <v>0</v>
      </c>
      <c r="F67" s="23" t="e">
        <f t="shared" si="3"/>
        <v>#DIV/0!</v>
      </c>
      <c r="G67" s="23">
        <f t="shared" si="4"/>
        <v>0</v>
      </c>
      <c r="H67" s="48">
        <f t="shared" si="11"/>
        <v>0</v>
      </c>
      <c r="I67" s="46">
        <f t="shared" si="7"/>
        <v>0</v>
      </c>
      <c r="J67" s="47">
        <f t="shared" si="8"/>
        <v>0</v>
      </c>
      <c r="K67" s="47" t="e">
        <f t="shared" si="5"/>
        <v>#DIV/0!</v>
      </c>
      <c r="L67" s="47" t="e">
        <f t="shared" si="9"/>
        <v>#DIV/0!</v>
      </c>
      <c r="M67" s="47" t="e">
        <f t="shared" si="10"/>
        <v>#DIV/0!</v>
      </c>
      <c r="N67" s="47"/>
    </row>
    <row r="68" spans="1:14" x14ac:dyDescent="0.25">
      <c r="A68" s="23">
        <v>290</v>
      </c>
      <c r="B68" s="46">
        <f t="shared" ref="B68:B73" si="15">$G$5*0.0082</f>
        <v>0</v>
      </c>
      <c r="C68" s="47">
        <f t="shared" si="0"/>
        <v>0</v>
      </c>
      <c r="D68" s="47">
        <f t="shared" si="1"/>
        <v>0</v>
      </c>
      <c r="E68" s="23">
        <f t="shared" si="2"/>
        <v>0</v>
      </c>
      <c r="F68" s="23" t="e">
        <f t="shared" si="3"/>
        <v>#DIV/0!</v>
      </c>
      <c r="G68" s="23">
        <f t="shared" si="4"/>
        <v>0</v>
      </c>
      <c r="H68" s="48">
        <f t="shared" si="11"/>
        <v>0</v>
      </c>
      <c r="I68" s="46">
        <f t="shared" si="7"/>
        <v>0</v>
      </c>
      <c r="J68" s="47">
        <f t="shared" si="8"/>
        <v>0</v>
      </c>
      <c r="K68" s="47" t="e">
        <f t="shared" si="5"/>
        <v>#DIV/0!</v>
      </c>
      <c r="L68" s="47" t="e">
        <f t="shared" si="9"/>
        <v>#DIV/0!</v>
      </c>
      <c r="M68" s="47" t="e">
        <f t="shared" si="10"/>
        <v>#DIV/0!</v>
      </c>
      <c r="N68" s="47"/>
    </row>
    <row r="69" spans="1:14" x14ac:dyDescent="0.25">
      <c r="A69" s="23">
        <v>300</v>
      </c>
      <c r="B69" s="46">
        <f t="shared" si="15"/>
        <v>0</v>
      </c>
      <c r="C69" s="47">
        <f t="shared" si="0"/>
        <v>0</v>
      </c>
      <c r="D69" s="47">
        <f t="shared" si="1"/>
        <v>0</v>
      </c>
      <c r="E69" s="23">
        <f t="shared" si="2"/>
        <v>0</v>
      </c>
      <c r="F69" s="23" t="e">
        <f t="shared" si="3"/>
        <v>#DIV/0!</v>
      </c>
      <c r="G69" s="23">
        <f t="shared" si="4"/>
        <v>0</v>
      </c>
      <c r="H69" s="48">
        <f t="shared" si="11"/>
        <v>0</v>
      </c>
      <c r="I69" s="46">
        <f t="shared" si="7"/>
        <v>0</v>
      </c>
      <c r="J69" s="47">
        <f t="shared" si="8"/>
        <v>0</v>
      </c>
      <c r="K69" s="47" t="e">
        <f t="shared" si="5"/>
        <v>#DIV/0!</v>
      </c>
      <c r="L69" s="47" t="e">
        <f t="shared" si="9"/>
        <v>#DIV/0!</v>
      </c>
      <c r="M69" s="47" t="e">
        <f t="shared" si="10"/>
        <v>#DIV/0!</v>
      </c>
      <c r="N69" s="47"/>
    </row>
    <row r="70" spans="1:14" x14ac:dyDescent="0.25">
      <c r="A70" s="23">
        <v>310</v>
      </c>
      <c r="B70" s="46">
        <f t="shared" si="15"/>
        <v>0</v>
      </c>
      <c r="C70" s="47">
        <f t="shared" si="0"/>
        <v>0</v>
      </c>
      <c r="D70" s="47">
        <f t="shared" si="1"/>
        <v>0</v>
      </c>
      <c r="E70" s="23">
        <f t="shared" si="2"/>
        <v>0</v>
      </c>
      <c r="F70" s="23" t="e">
        <f t="shared" si="3"/>
        <v>#DIV/0!</v>
      </c>
      <c r="G70" s="23">
        <f t="shared" si="4"/>
        <v>0</v>
      </c>
      <c r="H70" s="48">
        <f t="shared" si="11"/>
        <v>0</v>
      </c>
      <c r="I70" s="46">
        <f t="shared" si="7"/>
        <v>0</v>
      </c>
      <c r="J70" s="47">
        <f t="shared" si="8"/>
        <v>0</v>
      </c>
      <c r="K70" s="47" t="e">
        <f t="shared" si="5"/>
        <v>#DIV/0!</v>
      </c>
      <c r="L70" s="47" t="e">
        <f t="shared" si="9"/>
        <v>#DIV/0!</v>
      </c>
      <c r="M70" s="47" t="e">
        <f t="shared" si="10"/>
        <v>#DIV/0!</v>
      </c>
      <c r="N70" s="47"/>
    </row>
    <row r="71" spans="1:14" x14ac:dyDescent="0.25">
      <c r="A71" s="23">
        <v>320</v>
      </c>
      <c r="B71" s="46">
        <f t="shared" si="15"/>
        <v>0</v>
      </c>
      <c r="C71" s="47">
        <f t="shared" si="0"/>
        <v>0</v>
      </c>
      <c r="D71" s="47">
        <f t="shared" si="1"/>
        <v>0</v>
      </c>
      <c r="E71" s="23">
        <f t="shared" si="2"/>
        <v>0</v>
      </c>
      <c r="F71" s="23" t="e">
        <f t="shared" si="3"/>
        <v>#DIV/0!</v>
      </c>
      <c r="G71" s="23">
        <f t="shared" si="4"/>
        <v>0</v>
      </c>
      <c r="H71" s="48">
        <f t="shared" si="11"/>
        <v>0</v>
      </c>
      <c r="I71" s="46">
        <f t="shared" si="7"/>
        <v>0</v>
      </c>
      <c r="J71" s="47">
        <f t="shared" si="8"/>
        <v>0</v>
      </c>
      <c r="K71" s="47" t="e">
        <f t="shared" si="5"/>
        <v>#DIV/0!</v>
      </c>
      <c r="L71" s="47" t="e">
        <f t="shared" si="9"/>
        <v>#DIV/0!</v>
      </c>
      <c r="M71" s="47" t="e">
        <f t="shared" si="10"/>
        <v>#DIV/0!</v>
      </c>
      <c r="N71" s="47"/>
    </row>
    <row r="72" spans="1:14" x14ac:dyDescent="0.25">
      <c r="A72" s="23">
        <v>330</v>
      </c>
      <c r="B72" s="46">
        <f t="shared" si="15"/>
        <v>0</v>
      </c>
      <c r="C72" s="47">
        <f t="shared" si="0"/>
        <v>0</v>
      </c>
      <c r="D72" s="47">
        <f t="shared" si="1"/>
        <v>0</v>
      </c>
      <c r="E72" s="23">
        <f t="shared" si="2"/>
        <v>0</v>
      </c>
      <c r="F72" s="23" t="e">
        <f t="shared" si="3"/>
        <v>#DIV/0!</v>
      </c>
      <c r="G72" s="23">
        <f t="shared" si="4"/>
        <v>0</v>
      </c>
      <c r="H72" s="48">
        <f t="shared" si="11"/>
        <v>0</v>
      </c>
      <c r="I72" s="46">
        <f t="shared" si="7"/>
        <v>0</v>
      </c>
      <c r="J72" s="47">
        <f t="shared" si="8"/>
        <v>0</v>
      </c>
      <c r="K72" s="47" t="e">
        <f t="shared" si="5"/>
        <v>#DIV/0!</v>
      </c>
      <c r="L72" s="47" t="e">
        <f t="shared" si="9"/>
        <v>#DIV/0!</v>
      </c>
      <c r="M72" s="47" t="e">
        <f t="shared" si="10"/>
        <v>#DIV/0!</v>
      </c>
      <c r="N72" s="47"/>
    </row>
    <row r="73" spans="1:14" x14ac:dyDescent="0.25">
      <c r="A73" s="23">
        <v>340</v>
      </c>
      <c r="B73" s="46">
        <f t="shared" si="15"/>
        <v>0</v>
      </c>
      <c r="C73" s="47">
        <f t="shared" si="0"/>
        <v>0</v>
      </c>
      <c r="D73" s="47">
        <f t="shared" si="1"/>
        <v>0</v>
      </c>
      <c r="E73" s="23">
        <f t="shared" si="2"/>
        <v>0</v>
      </c>
      <c r="F73" s="23" t="e">
        <f t="shared" si="3"/>
        <v>#DIV/0!</v>
      </c>
      <c r="G73" s="23">
        <f t="shared" si="4"/>
        <v>0</v>
      </c>
      <c r="H73" s="48">
        <f t="shared" si="11"/>
        <v>0</v>
      </c>
      <c r="I73" s="46">
        <f t="shared" si="7"/>
        <v>0</v>
      </c>
      <c r="J73" s="47">
        <f t="shared" si="8"/>
        <v>0</v>
      </c>
      <c r="K73" s="47" t="e">
        <f t="shared" si="5"/>
        <v>#DIV/0!</v>
      </c>
      <c r="L73" s="47" t="e">
        <f t="shared" si="9"/>
        <v>#DIV/0!</v>
      </c>
      <c r="M73" s="47" t="e">
        <f t="shared" si="10"/>
        <v>#DIV/0!</v>
      </c>
      <c r="N73" s="47"/>
    </row>
    <row r="74" spans="1:14" x14ac:dyDescent="0.25">
      <c r="A74" s="23">
        <v>350</v>
      </c>
      <c r="B74" s="46">
        <f t="shared" ref="B74:B79" si="16">$G$5*0.0095</f>
        <v>0</v>
      </c>
      <c r="C74" s="47">
        <f t="shared" si="0"/>
        <v>0</v>
      </c>
      <c r="D74" s="47">
        <f t="shared" si="1"/>
        <v>0</v>
      </c>
      <c r="E74" s="23">
        <f t="shared" si="2"/>
        <v>0</v>
      </c>
      <c r="F74" s="23" t="e">
        <f t="shared" si="3"/>
        <v>#DIV/0!</v>
      </c>
      <c r="G74" s="23">
        <f t="shared" si="4"/>
        <v>0</v>
      </c>
      <c r="H74" s="48">
        <f t="shared" si="11"/>
        <v>0</v>
      </c>
      <c r="I74" s="46">
        <f t="shared" si="7"/>
        <v>0</v>
      </c>
      <c r="J74" s="47">
        <f t="shared" si="8"/>
        <v>0</v>
      </c>
      <c r="K74" s="47" t="e">
        <f t="shared" si="5"/>
        <v>#DIV/0!</v>
      </c>
      <c r="L74" s="47" t="e">
        <f t="shared" si="9"/>
        <v>#DIV/0!</v>
      </c>
      <c r="M74" s="47" t="e">
        <f t="shared" si="10"/>
        <v>#DIV/0!</v>
      </c>
      <c r="N74" s="47"/>
    </row>
    <row r="75" spans="1:14" x14ac:dyDescent="0.25">
      <c r="A75" s="23">
        <v>360</v>
      </c>
      <c r="B75" s="46">
        <f t="shared" si="16"/>
        <v>0</v>
      </c>
      <c r="C75" s="47">
        <f t="shared" si="0"/>
        <v>0</v>
      </c>
      <c r="D75" s="47">
        <f t="shared" si="1"/>
        <v>0</v>
      </c>
      <c r="E75" s="23">
        <f t="shared" si="2"/>
        <v>0</v>
      </c>
      <c r="F75" s="23" t="e">
        <f t="shared" si="3"/>
        <v>#DIV/0!</v>
      </c>
      <c r="G75" s="23">
        <f t="shared" si="4"/>
        <v>0</v>
      </c>
      <c r="H75" s="48">
        <f t="shared" si="11"/>
        <v>0</v>
      </c>
      <c r="I75" s="46">
        <f t="shared" si="7"/>
        <v>0</v>
      </c>
      <c r="J75" s="47">
        <f t="shared" si="8"/>
        <v>0</v>
      </c>
      <c r="K75" s="47" t="e">
        <f t="shared" si="5"/>
        <v>#DIV/0!</v>
      </c>
      <c r="L75" s="47" t="e">
        <f t="shared" si="9"/>
        <v>#DIV/0!</v>
      </c>
      <c r="M75" s="47" t="e">
        <f t="shared" si="10"/>
        <v>#DIV/0!</v>
      </c>
      <c r="N75" s="47"/>
    </row>
    <row r="76" spans="1:14" x14ac:dyDescent="0.25">
      <c r="A76" s="23">
        <v>370</v>
      </c>
      <c r="B76" s="46">
        <f t="shared" si="16"/>
        <v>0</v>
      </c>
      <c r="C76" s="47">
        <f t="shared" si="0"/>
        <v>0</v>
      </c>
      <c r="D76" s="47">
        <f t="shared" si="1"/>
        <v>0</v>
      </c>
      <c r="E76" s="23">
        <f t="shared" si="2"/>
        <v>0</v>
      </c>
      <c r="F76" s="23" t="e">
        <f t="shared" si="3"/>
        <v>#DIV/0!</v>
      </c>
      <c r="G76" s="23">
        <f t="shared" si="4"/>
        <v>0</v>
      </c>
      <c r="H76" s="48">
        <f t="shared" si="11"/>
        <v>0</v>
      </c>
      <c r="I76" s="46">
        <f t="shared" si="7"/>
        <v>0</v>
      </c>
      <c r="J76" s="47">
        <f t="shared" si="8"/>
        <v>0</v>
      </c>
      <c r="K76" s="47" t="e">
        <f t="shared" si="5"/>
        <v>#DIV/0!</v>
      </c>
      <c r="L76" s="47" t="e">
        <f t="shared" si="9"/>
        <v>#DIV/0!</v>
      </c>
      <c r="M76" s="47" t="e">
        <f t="shared" si="10"/>
        <v>#DIV/0!</v>
      </c>
      <c r="N76" s="47"/>
    </row>
    <row r="77" spans="1:14" x14ac:dyDescent="0.25">
      <c r="A77" s="23">
        <v>380</v>
      </c>
      <c r="B77" s="46">
        <f t="shared" si="16"/>
        <v>0</v>
      </c>
      <c r="C77" s="47">
        <f t="shared" si="0"/>
        <v>0</v>
      </c>
      <c r="D77" s="47">
        <f t="shared" si="1"/>
        <v>0</v>
      </c>
      <c r="E77" s="23">
        <f t="shared" si="2"/>
        <v>0</v>
      </c>
      <c r="F77" s="23" t="e">
        <f t="shared" si="3"/>
        <v>#DIV/0!</v>
      </c>
      <c r="G77" s="23">
        <f t="shared" si="4"/>
        <v>0</v>
      </c>
      <c r="H77" s="48">
        <f t="shared" si="11"/>
        <v>0</v>
      </c>
      <c r="I77" s="46">
        <f t="shared" si="7"/>
        <v>0</v>
      </c>
      <c r="J77" s="47">
        <f t="shared" si="8"/>
        <v>0</v>
      </c>
      <c r="K77" s="47" t="e">
        <f t="shared" si="5"/>
        <v>#DIV/0!</v>
      </c>
      <c r="L77" s="47" t="e">
        <f t="shared" si="9"/>
        <v>#DIV/0!</v>
      </c>
      <c r="M77" s="47" t="e">
        <f t="shared" si="10"/>
        <v>#DIV/0!</v>
      </c>
      <c r="N77" s="47"/>
    </row>
    <row r="78" spans="1:14" x14ac:dyDescent="0.25">
      <c r="A78" s="23">
        <v>390</v>
      </c>
      <c r="B78" s="46">
        <f t="shared" si="16"/>
        <v>0</v>
      </c>
      <c r="C78" s="47">
        <f t="shared" si="0"/>
        <v>0</v>
      </c>
      <c r="D78" s="47">
        <f t="shared" si="1"/>
        <v>0</v>
      </c>
      <c r="E78" s="23">
        <f t="shared" si="2"/>
        <v>0</v>
      </c>
      <c r="F78" s="23" t="e">
        <f t="shared" si="3"/>
        <v>#DIV/0!</v>
      </c>
      <c r="G78" s="23">
        <f t="shared" si="4"/>
        <v>0</v>
      </c>
      <c r="H78" s="48">
        <f t="shared" si="11"/>
        <v>0</v>
      </c>
      <c r="I78" s="46">
        <f t="shared" si="7"/>
        <v>0</v>
      </c>
      <c r="J78" s="47">
        <f t="shared" si="8"/>
        <v>0</v>
      </c>
      <c r="K78" s="47" t="e">
        <f t="shared" si="5"/>
        <v>#DIV/0!</v>
      </c>
      <c r="L78" s="47" t="e">
        <f t="shared" si="9"/>
        <v>#DIV/0!</v>
      </c>
      <c r="M78" s="47" t="e">
        <f t="shared" si="10"/>
        <v>#DIV/0!</v>
      </c>
      <c r="N78" s="47"/>
    </row>
    <row r="79" spans="1:14" x14ac:dyDescent="0.25">
      <c r="A79" s="23">
        <v>400</v>
      </c>
      <c r="B79" s="46">
        <f t="shared" si="16"/>
        <v>0</v>
      </c>
      <c r="C79" s="47">
        <f t="shared" si="0"/>
        <v>0</v>
      </c>
      <c r="D79" s="47">
        <f t="shared" si="1"/>
        <v>0</v>
      </c>
      <c r="E79" s="23">
        <f t="shared" si="2"/>
        <v>0</v>
      </c>
      <c r="F79" s="23" t="e">
        <f t="shared" si="3"/>
        <v>#DIV/0!</v>
      </c>
      <c r="G79" s="23">
        <f t="shared" si="4"/>
        <v>0</v>
      </c>
      <c r="H79" s="48">
        <f t="shared" si="11"/>
        <v>0</v>
      </c>
      <c r="I79" s="46">
        <f t="shared" si="7"/>
        <v>0</v>
      </c>
      <c r="J79" s="47">
        <f t="shared" si="8"/>
        <v>0</v>
      </c>
      <c r="K79" s="47" t="e">
        <f t="shared" si="5"/>
        <v>#DIV/0!</v>
      </c>
      <c r="L79" s="47" t="e">
        <f t="shared" si="9"/>
        <v>#DIV/0!</v>
      </c>
      <c r="M79" s="47" t="e">
        <f t="shared" si="10"/>
        <v>#DIV/0!</v>
      </c>
      <c r="N79" s="47"/>
    </row>
    <row r="80" spans="1:14" x14ac:dyDescent="0.25">
      <c r="A80" s="23">
        <v>410</v>
      </c>
      <c r="B80" s="46">
        <f>$G$5*0.0134</f>
        <v>0</v>
      </c>
      <c r="C80" s="47">
        <f t="shared" si="0"/>
        <v>0</v>
      </c>
      <c r="D80" s="47">
        <f t="shared" si="1"/>
        <v>0</v>
      </c>
      <c r="E80" s="23">
        <f t="shared" si="2"/>
        <v>0</v>
      </c>
      <c r="F80" s="23" t="e">
        <f t="shared" si="3"/>
        <v>#DIV/0!</v>
      </c>
      <c r="G80" s="23">
        <f t="shared" si="4"/>
        <v>0</v>
      </c>
      <c r="H80" s="48">
        <f t="shared" si="11"/>
        <v>0</v>
      </c>
      <c r="I80" s="46">
        <f t="shared" si="7"/>
        <v>0</v>
      </c>
      <c r="J80" s="47">
        <f t="shared" si="8"/>
        <v>0</v>
      </c>
      <c r="K80" s="47" t="e">
        <f t="shared" si="5"/>
        <v>#DIV/0!</v>
      </c>
      <c r="L80" s="47" t="e">
        <f t="shared" si="9"/>
        <v>#DIV/0!</v>
      </c>
      <c r="M80" s="47" t="e">
        <f t="shared" si="10"/>
        <v>#DIV/0!</v>
      </c>
      <c r="N80" s="47"/>
    </row>
    <row r="81" spans="1:14" x14ac:dyDescent="0.25">
      <c r="A81" s="23">
        <v>420</v>
      </c>
      <c r="B81" s="46">
        <f>$G$5*0.0134</f>
        <v>0</v>
      </c>
      <c r="C81" s="47">
        <f t="shared" si="0"/>
        <v>0</v>
      </c>
      <c r="D81" s="47">
        <f t="shared" si="1"/>
        <v>0</v>
      </c>
      <c r="E81" s="23">
        <f t="shared" si="2"/>
        <v>0</v>
      </c>
      <c r="F81" s="23" t="e">
        <f t="shared" si="3"/>
        <v>#DIV/0!</v>
      </c>
      <c r="G81" s="23">
        <f t="shared" si="4"/>
        <v>0</v>
      </c>
      <c r="H81" s="48">
        <f t="shared" si="11"/>
        <v>0</v>
      </c>
      <c r="I81" s="46">
        <f t="shared" si="7"/>
        <v>0</v>
      </c>
      <c r="J81" s="47">
        <f t="shared" si="8"/>
        <v>0</v>
      </c>
      <c r="K81" s="47" t="e">
        <f t="shared" si="5"/>
        <v>#DIV/0!</v>
      </c>
      <c r="L81" s="47" t="e">
        <f t="shared" si="9"/>
        <v>#DIV/0!</v>
      </c>
      <c r="M81" s="47" t="e">
        <f t="shared" si="10"/>
        <v>#DIV/0!</v>
      </c>
      <c r="N81" s="47"/>
    </row>
    <row r="82" spans="1:14" x14ac:dyDescent="0.25">
      <c r="A82" s="23">
        <v>430</v>
      </c>
      <c r="B82" s="46">
        <f>$G$5*0.0134</f>
        <v>0</v>
      </c>
      <c r="C82" s="47">
        <f t="shared" si="0"/>
        <v>0</v>
      </c>
      <c r="D82" s="47">
        <f t="shared" si="1"/>
        <v>0</v>
      </c>
      <c r="E82" s="23">
        <f t="shared" si="2"/>
        <v>0</v>
      </c>
      <c r="F82" s="23" t="e">
        <f t="shared" si="3"/>
        <v>#DIV/0!</v>
      </c>
      <c r="G82" s="23">
        <f t="shared" si="4"/>
        <v>0</v>
      </c>
      <c r="H82" s="48">
        <f t="shared" si="11"/>
        <v>0</v>
      </c>
      <c r="I82" s="46">
        <f t="shared" si="7"/>
        <v>0</v>
      </c>
      <c r="J82" s="47">
        <f t="shared" si="8"/>
        <v>0</v>
      </c>
      <c r="K82" s="47" t="e">
        <f t="shared" si="5"/>
        <v>#DIV/0!</v>
      </c>
      <c r="L82" s="47" t="e">
        <f t="shared" si="9"/>
        <v>#DIV/0!</v>
      </c>
      <c r="M82" s="47" t="e">
        <f t="shared" si="10"/>
        <v>#DIV/0!</v>
      </c>
      <c r="N82" s="47"/>
    </row>
    <row r="83" spans="1:14" x14ac:dyDescent="0.25">
      <c r="A83" s="23">
        <v>440</v>
      </c>
      <c r="B83" s="46">
        <f>$G$5*0.018</f>
        <v>0</v>
      </c>
      <c r="C83" s="47">
        <f t="shared" si="0"/>
        <v>0</v>
      </c>
      <c r="D83" s="47">
        <f t="shared" si="1"/>
        <v>0</v>
      </c>
      <c r="E83" s="23">
        <f t="shared" si="2"/>
        <v>0</v>
      </c>
      <c r="F83" s="23" t="e">
        <f t="shared" si="3"/>
        <v>#DIV/0!</v>
      </c>
      <c r="G83" s="23">
        <f t="shared" si="4"/>
        <v>0</v>
      </c>
      <c r="H83" s="48">
        <f t="shared" si="11"/>
        <v>0</v>
      </c>
      <c r="I83" s="46">
        <f t="shared" si="7"/>
        <v>0</v>
      </c>
      <c r="J83" s="47">
        <f t="shared" si="8"/>
        <v>0</v>
      </c>
      <c r="K83" s="47" t="e">
        <f t="shared" si="5"/>
        <v>#DIV/0!</v>
      </c>
      <c r="L83" s="47" t="e">
        <f t="shared" si="9"/>
        <v>#DIV/0!</v>
      </c>
      <c r="M83" s="47" t="e">
        <f t="shared" si="10"/>
        <v>#DIV/0!</v>
      </c>
      <c r="N83" s="47"/>
    </row>
    <row r="84" spans="1:14" x14ac:dyDescent="0.25">
      <c r="A84" s="23">
        <v>450</v>
      </c>
      <c r="B84" s="46">
        <f>$G$5*0.018</f>
        <v>0</v>
      </c>
      <c r="C84" s="47">
        <f t="shared" si="0"/>
        <v>0</v>
      </c>
      <c r="D84" s="47">
        <f t="shared" si="1"/>
        <v>0</v>
      </c>
      <c r="E84" s="23">
        <f t="shared" si="2"/>
        <v>0</v>
      </c>
      <c r="F84" s="23" t="e">
        <f t="shared" si="3"/>
        <v>#DIV/0!</v>
      </c>
      <c r="G84" s="23">
        <f t="shared" si="4"/>
        <v>0</v>
      </c>
      <c r="H84" s="48">
        <f t="shared" si="11"/>
        <v>0</v>
      </c>
      <c r="I84" s="46">
        <f t="shared" si="7"/>
        <v>0</v>
      </c>
      <c r="J84" s="47">
        <f t="shared" si="8"/>
        <v>0</v>
      </c>
      <c r="K84" s="47" t="e">
        <f t="shared" si="5"/>
        <v>#DIV/0!</v>
      </c>
      <c r="L84" s="47" t="e">
        <f t="shared" si="9"/>
        <v>#DIV/0!</v>
      </c>
      <c r="M84" s="47" t="e">
        <f t="shared" si="10"/>
        <v>#DIV/0!</v>
      </c>
      <c r="N84" s="47"/>
    </row>
    <row r="85" spans="1:14" x14ac:dyDescent="0.25">
      <c r="A85" s="23">
        <v>460</v>
      </c>
      <c r="B85" s="46">
        <f>$G$5*0.034</f>
        <v>0</v>
      </c>
      <c r="C85" s="47">
        <f t="shared" si="0"/>
        <v>0</v>
      </c>
      <c r="D85" s="46">
        <f t="shared" si="1"/>
        <v>0</v>
      </c>
      <c r="E85" s="23">
        <f t="shared" si="2"/>
        <v>0</v>
      </c>
      <c r="F85" s="23" t="e">
        <f t="shared" si="3"/>
        <v>#DIV/0!</v>
      </c>
      <c r="G85" s="23">
        <f t="shared" si="4"/>
        <v>0</v>
      </c>
      <c r="H85" s="48">
        <f t="shared" si="11"/>
        <v>0</v>
      </c>
      <c r="I85" s="46">
        <f t="shared" si="7"/>
        <v>0</v>
      </c>
      <c r="J85" s="47">
        <f t="shared" si="8"/>
        <v>0</v>
      </c>
      <c r="K85" s="47" t="e">
        <f t="shared" si="5"/>
        <v>#DIV/0!</v>
      </c>
      <c r="L85" s="47" t="e">
        <f t="shared" si="9"/>
        <v>#DIV/0!</v>
      </c>
      <c r="M85" s="47" t="e">
        <f t="shared" si="10"/>
        <v>#DIV/0!</v>
      </c>
      <c r="N85" s="47"/>
    </row>
    <row r="86" spans="1:14" x14ac:dyDescent="0.25">
      <c r="A86" s="23">
        <v>470</v>
      </c>
      <c r="B86" s="46">
        <f>$G$5*0.054</f>
        <v>0</v>
      </c>
      <c r="C86" s="47">
        <f t="shared" si="0"/>
        <v>0</v>
      </c>
      <c r="D86" s="47">
        <f t="shared" si="1"/>
        <v>0</v>
      </c>
      <c r="E86" s="23">
        <f t="shared" si="2"/>
        <v>0</v>
      </c>
      <c r="F86" s="23" t="e">
        <f t="shared" si="3"/>
        <v>#DIV/0!</v>
      </c>
      <c r="G86" s="23">
        <f t="shared" si="4"/>
        <v>0</v>
      </c>
      <c r="H86" s="48">
        <f t="shared" si="11"/>
        <v>0</v>
      </c>
      <c r="I86" s="46">
        <f t="shared" si="7"/>
        <v>0</v>
      </c>
      <c r="J86" s="47">
        <f t="shared" si="8"/>
        <v>0</v>
      </c>
      <c r="K86" s="47" t="e">
        <f t="shared" si="5"/>
        <v>#DIV/0!</v>
      </c>
      <c r="L86" s="47" t="e">
        <f t="shared" si="9"/>
        <v>#DIV/0!</v>
      </c>
      <c r="M86" s="47" t="e">
        <f t="shared" si="10"/>
        <v>#DIV/0!</v>
      </c>
      <c r="N86" s="47"/>
    </row>
    <row r="87" spans="1:14" x14ac:dyDescent="0.25">
      <c r="A87" s="23">
        <v>480</v>
      </c>
      <c r="B87" s="46">
        <f>$G$5*0.027</f>
        <v>0</v>
      </c>
      <c r="C87" s="47">
        <f t="shared" si="0"/>
        <v>0</v>
      </c>
      <c r="D87" s="47">
        <f t="shared" si="1"/>
        <v>0</v>
      </c>
      <c r="E87" s="23">
        <f t="shared" si="2"/>
        <v>0</v>
      </c>
      <c r="F87" s="23" t="e">
        <f t="shared" si="3"/>
        <v>#DIV/0!</v>
      </c>
      <c r="G87" s="23">
        <f t="shared" si="4"/>
        <v>0</v>
      </c>
      <c r="H87" s="48">
        <f t="shared" si="11"/>
        <v>0</v>
      </c>
      <c r="I87" s="46">
        <f t="shared" si="7"/>
        <v>0</v>
      </c>
      <c r="J87" s="47">
        <f t="shared" si="8"/>
        <v>0</v>
      </c>
      <c r="K87" s="47" t="e">
        <f t="shared" si="5"/>
        <v>#DIV/0!</v>
      </c>
      <c r="L87" s="47" t="e">
        <f t="shared" si="9"/>
        <v>#DIV/0!</v>
      </c>
      <c r="M87" s="47" t="e">
        <f t="shared" si="10"/>
        <v>#DIV/0!</v>
      </c>
      <c r="N87" s="47"/>
    </row>
    <row r="88" spans="1:14" x14ac:dyDescent="0.25">
      <c r="A88" s="23">
        <v>490</v>
      </c>
      <c r="B88" s="46">
        <f>$G$5*0.018</f>
        <v>0</v>
      </c>
      <c r="C88" s="47">
        <f t="shared" si="0"/>
        <v>0</v>
      </c>
      <c r="D88" s="47">
        <f t="shared" si="1"/>
        <v>0</v>
      </c>
      <c r="E88" s="23">
        <f t="shared" si="2"/>
        <v>0</v>
      </c>
      <c r="F88" s="23" t="e">
        <f t="shared" si="3"/>
        <v>#DIV/0!</v>
      </c>
      <c r="G88" s="23">
        <f t="shared" si="4"/>
        <v>0</v>
      </c>
      <c r="H88" s="48">
        <f t="shared" si="11"/>
        <v>0</v>
      </c>
      <c r="I88" s="46">
        <f t="shared" si="7"/>
        <v>0</v>
      </c>
      <c r="J88" s="47">
        <f t="shared" si="8"/>
        <v>0</v>
      </c>
      <c r="K88" s="47" t="e">
        <f t="shared" si="5"/>
        <v>#DIV/0!</v>
      </c>
      <c r="L88" s="47" t="e">
        <f t="shared" si="9"/>
        <v>#DIV/0!</v>
      </c>
      <c r="M88" s="47" t="e">
        <f t="shared" si="10"/>
        <v>#DIV/0!</v>
      </c>
      <c r="N88" s="47"/>
    </row>
    <row r="89" spans="1:14" x14ac:dyDescent="0.25">
      <c r="A89" s="23">
        <v>500</v>
      </c>
      <c r="B89" s="46">
        <f>$G$5*0.0134</f>
        <v>0</v>
      </c>
      <c r="C89" s="47">
        <f t="shared" si="0"/>
        <v>0</v>
      </c>
      <c r="D89" s="47">
        <f t="shared" si="1"/>
        <v>0</v>
      </c>
      <c r="E89" s="23">
        <f t="shared" si="2"/>
        <v>0</v>
      </c>
      <c r="F89" s="23" t="e">
        <f t="shared" si="3"/>
        <v>#DIV/0!</v>
      </c>
      <c r="G89" s="23">
        <f t="shared" si="4"/>
        <v>0</v>
      </c>
      <c r="H89" s="48">
        <f t="shared" si="11"/>
        <v>0</v>
      </c>
      <c r="I89" s="46">
        <f t="shared" si="7"/>
        <v>0</v>
      </c>
      <c r="J89" s="47">
        <f t="shared" si="8"/>
        <v>0</v>
      </c>
      <c r="K89" s="47" t="e">
        <f t="shared" si="5"/>
        <v>#DIV/0!</v>
      </c>
      <c r="L89" s="47" t="e">
        <f t="shared" si="9"/>
        <v>#DIV/0!</v>
      </c>
      <c r="M89" s="47" t="e">
        <f t="shared" si="10"/>
        <v>#DIV/0!</v>
      </c>
      <c r="N89" s="47"/>
    </row>
    <row r="90" spans="1:14" x14ac:dyDescent="0.25">
      <c r="A90" s="23">
        <v>510</v>
      </c>
      <c r="B90" s="46">
        <f>$G$5*0.0134</f>
        <v>0</v>
      </c>
      <c r="C90" s="47">
        <f t="shared" si="0"/>
        <v>0</v>
      </c>
      <c r="D90" s="47">
        <f t="shared" si="1"/>
        <v>0</v>
      </c>
      <c r="E90" s="23">
        <f t="shared" si="2"/>
        <v>0</v>
      </c>
      <c r="F90" s="23" t="e">
        <f t="shared" si="3"/>
        <v>#DIV/0!</v>
      </c>
      <c r="G90" s="23">
        <f t="shared" si="4"/>
        <v>0</v>
      </c>
      <c r="H90" s="48">
        <f t="shared" si="11"/>
        <v>0</v>
      </c>
      <c r="I90" s="46">
        <f t="shared" si="7"/>
        <v>0</v>
      </c>
      <c r="J90" s="47">
        <f t="shared" si="8"/>
        <v>0</v>
      </c>
      <c r="K90" s="47" t="e">
        <f t="shared" si="5"/>
        <v>#DIV/0!</v>
      </c>
      <c r="L90" s="47" t="e">
        <f t="shared" si="9"/>
        <v>#DIV/0!</v>
      </c>
      <c r="M90" s="47" t="e">
        <f t="shared" si="10"/>
        <v>#DIV/0!</v>
      </c>
      <c r="N90" s="47"/>
    </row>
    <row r="91" spans="1:14" x14ac:dyDescent="0.25">
      <c r="A91" s="23">
        <v>520</v>
      </c>
      <c r="B91" s="46">
        <f>$G$5*0.0134</f>
        <v>0</v>
      </c>
      <c r="C91" s="47">
        <f t="shared" si="0"/>
        <v>0</v>
      </c>
      <c r="D91" s="47">
        <f t="shared" si="1"/>
        <v>0</v>
      </c>
      <c r="E91" s="23">
        <f t="shared" si="2"/>
        <v>0</v>
      </c>
      <c r="F91" s="23" t="e">
        <f t="shared" si="3"/>
        <v>#DIV/0!</v>
      </c>
      <c r="G91" s="23">
        <f t="shared" si="4"/>
        <v>0</v>
      </c>
      <c r="H91" s="48">
        <f t="shared" si="11"/>
        <v>0</v>
      </c>
      <c r="I91" s="46">
        <f t="shared" si="7"/>
        <v>0</v>
      </c>
      <c r="J91" s="47">
        <f t="shared" si="8"/>
        <v>0</v>
      </c>
      <c r="K91" s="47" t="e">
        <f t="shared" si="5"/>
        <v>#DIV/0!</v>
      </c>
      <c r="L91" s="47" t="e">
        <f t="shared" si="9"/>
        <v>#DIV/0!</v>
      </c>
      <c r="M91" s="47" t="e">
        <f t="shared" si="10"/>
        <v>#DIV/0!</v>
      </c>
      <c r="N91" s="47"/>
    </row>
    <row r="92" spans="1:14" x14ac:dyDescent="0.25">
      <c r="A92" s="23">
        <v>530</v>
      </c>
      <c r="B92" s="46">
        <f t="shared" ref="B92:B103" si="17">$G$5*0.0088</f>
        <v>0</v>
      </c>
      <c r="C92" s="47">
        <f t="shared" si="0"/>
        <v>0</v>
      </c>
      <c r="D92" s="47">
        <f t="shared" si="1"/>
        <v>0</v>
      </c>
      <c r="E92" s="23">
        <f t="shared" si="2"/>
        <v>0</v>
      </c>
      <c r="F92" s="23" t="e">
        <f t="shared" si="3"/>
        <v>#DIV/0!</v>
      </c>
      <c r="G92" s="23">
        <f t="shared" si="4"/>
        <v>0</v>
      </c>
      <c r="H92" s="48">
        <f t="shared" si="11"/>
        <v>0</v>
      </c>
      <c r="I92" s="46">
        <f t="shared" si="7"/>
        <v>0</v>
      </c>
      <c r="J92" s="47">
        <f t="shared" si="8"/>
        <v>0</v>
      </c>
      <c r="K92" s="47" t="e">
        <f t="shared" si="5"/>
        <v>#DIV/0!</v>
      </c>
      <c r="L92" s="47" t="e">
        <f t="shared" si="9"/>
        <v>#DIV/0!</v>
      </c>
      <c r="M92" s="47" t="e">
        <f t="shared" si="10"/>
        <v>#DIV/0!</v>
      </c>
      <c r="N92" s="47"/>
    </row>
    <row r="93" spans="1:14" x14ac:dyDescent="0.25">
      <c r="A93" s="23">
        <v>540</v>
      </c>
      <c r="B93" s="46">
        <f t="shared" si="17"/>
        <v>0</v>
      </c>
      <c r="C93" s="47">
        <f t="shared" si="0"/>
        <v>0</v>
      </c>
      <c r="D93" s="47">
        <f t="shared" si="1"/>
        <v>0</v>
      </c>
      <c r="E93" s="23">
        <f t="shared" si="2"/>
        <v>0</v>
      </c>
      <c r="F93" s="23" t="e">
        <f t="shared" si="3"/>
        <v>#DIV/0!</v>
      </c>
      <c r="G93" s="23">
        <f t="shared" si="4"/>
        <v>0</v>
      </c>
      <c r="H93" s="48">
        <f t="shared" si="11"/>
        <v>0</v>
      </c>
      <c r="I93" s="46">
        <f t="shared" si="7"/>
        <v>0</v>
      </c>
      <c r="J93" s="47">
        <f t="shared" si="8"/>
        <v>0</v>
      </c>
      <c r="K93" s="47" t="e">
        <f t="shared" si="5"/>
        <v>#DIV/0!</v>
      </c>
      <c r="L93" s="47" t="e">
        <f t="shared" si="9"/>
        <v>#DIV/0!</v>
      </c>
      <c r="M93" s="47" t="e">
        <f t="shared" si="10"/>
        <v>#DIV/0!</v>
      </c>
      <c r="N93" s="47"/>
    </row>
    <row r="94" spans="1:14" x14ac:dyDescent="0.25">
      <c r="A94" s="23">
        <v>550</v>
      </c>
      <c r="B94" s="46">
        <f t="shared" si="17"/>
        <v>0</v>
      </c>
      <c r="C94" s="47">
        <f t="shared" si="0"/>
        <v>0</v>
      </c>
      <c r="D94" s="47">
        <f t="shared" si="1"/>
        <v>0</v>
      </c>
      <c r="E94" s="23">
        <f t="shared" si="2"/>
        <v>0</v>
      </c>
      <c r="F94" s="23" t="e">
        <f t="shared" si="3"/>
        <v>#DIV/0!</v>
      </c>
      <c r="G94" s="23">
        <f t="shared" si="4"/>
        <v>0</v>
      </c>
      <c r="H94" s="48">
        <f t="shared" si="11"/>
        <v>0</v>
      </c>
      <c r="I94" s="46">
        <f t="shared" si="7"/>
        <v>0</v>
      </c>
      <c r="J94" s="47">
        <f t="shared" si="8"/>
        <v>0</v>
      </c>
      <c r="K94" s="47" t="e">
        <f t="shared" si="5"/>
        <v>#DIV/0!</v>
      </c>
      <c r="L94" s="47" t="e">
        <f t="shared" si="9"/>
        <v>#DIV/0!</v>
      </c>
      <c r="M94" s="47" t="e">
        <f t="shared" si="10"/>
        <v>#DIV/0!</v>
      </c>
      <c r="N94" s="47"/>
    </row>
    <row r="95" spans="1:14" x14ac:dyDescent="0.25">
      <c r="A95" s="23">
        <v>560</v>
      </c>
      <c r="B95" s="46">
        <f t="shared" si="17"/>
        <v>0</v>
      </c>
      <c r="C95" s="47">
        <f t="shared" si="0"/>
        <v>0</v>
      </c>
      <c r="D95" s="47">
        <f t="shared" si="1"/>
        <v>0</v>
      </c>
      <c r="E95" s="23">
        <f t="shared" si="2"/>
        <v>0</v>
      </c>
      <c r="F95" s="23" t="e">
        <f t="shared" si="3"/>
        <v>#DIV/0!</v>
      </c>
      <c r="G95" s="23">
        <f t="shared" si="4"/>
        <v>0</v>
      </c>
      <c r="H95" s="48">
        <f t="shared" si="11"/>
        <v>0</v>
      </c>
      <c r="I95" s="46">
        <f t="shared" si="7"/>
        <v>0</v>
      </c>
      <c r="J95" s="47">
        <f t="shared" si="8"/>
        <v>0</v>
      </c>
      <c r="K95" s="47" t="e">
        <f t="shared" si="5"/>
        <v>#DIV/0!</v>
      </c>
      <c r="L95" s="47" t="e">
        <f t="shared" si="9"/>
        <v>#DIV/0!</v>
      </c>
      <c r="M95" s="47" t="e">
        <f t="shared" si="10"/>
        <v>#DIV/0!</v>
      </c>
      <c r="N95" s="47"/>
    </row>
    <row r="96" spans="1:14" x14ac:dyDescent="0.25">
      <c r="A96" s="23">
        <v>570</v>
      </c>
      <c r="B96" s="46">
        <f t="shared" si="17"/>
        <v>0</v>
      </c>
      <c r="C96" s="47">
        <f t="shared" si="0"/>
        <v>0</v>
      </c>
      <c r="D96" s="47">
        <f t="shared" si="1"/>
        <v>0</v>
      </c>
      <c r="E96" s="23">
        <f t="shared" si="2"/>
        <v>0</v>
      </c>
      <c r="F96" s="23" t="e">
        <f t="shared" si="3"/>
        <v>#DIV/0!</v>
      </c>
      <c r="G96" s="23">
        <f t="shared" si="4"/>
        <v>0</v>
      </c>
      <c r="H96" s="48">
        <f t="shared" si="11"/>
        <v>0</v>
      </c>
      <c r="I96" s="46">
        <f t="shared" si="7"/>
        <v>0</v>
      </c>
      <c r="J96" s="47">
        <f t="shared" si="8"/>
        <v>0</v>
      </c>
      <c r="K96" s="47" t="e">
        <f t="shared" si="5"/>
        <v>#DIV/0!</v>
      </c>
      <c r="L96" s="47" t="e">
        <f t="shared" si="9"/>
        <v>#DIV/0!</v>
      </c>
      <c r="M96" s="47" t="e">
        <f t="shared" si="10"/>
        <v>#DIV/0!</v>
      </c>
      <c r="N96" s="47"/>
    </row>
    <row r="97" spans="1:14" x14ac:dyDescent="0.25">
      <c r="A97" s="23">
        <v>580</v>
      </c>
      <c r="B97" s="46">
        <f t="shared" si="17"/>
        <v>0</v>
      </c>
      <c r="C97" s="47">
        <f t="shared" si="0"/>
        <v>0</v>
      </c>
      <c r="D97" s="47">
        <f t="shared" si="1"/>
        <v>0</v>
      </c>
      <c r="E97" s="23">
        <f t="shared" si="2"/>
        <v>0</v>
      </c>
      <c r="F97" s="23" t="e">
        <f t="shared" si="3"/>
        <v>#DIV/0!</v>
      </c>
      <c r="G97" s="23">
        <f t="shared" si="4"/>
        <v>0</v>
      </c>
      <c r="H97" s="48">
        <f t="shared" si="11"/>
        <v>0</v>
      </c>
      <c r="I97" s="46">
        <f t="shared" si="7"/>
        <v>0</v>
      </c>
      <c r="J97" s="47">
        <f t="shared" si="8"/>
        <v>0</v>
      </c>
      <c r="K97" s="47" t="e">
        <f t="shared" si="5"/>
        <v>#DIV/0!</v>
      </c>
      <c r="L97" s="47" t="e">
        <f t="shared" si="9"/>
        <v>#DIV/0!</v>
      </c>
      <c r="M97" s="47" t="e">
        <f t="shared" si="10"/>
        <v>#DIV/0!</v>
      </c>
      <c r="N97" s="47"/>
    </row>
    <row r="98" spans="1:14" x14ac:dyDescent="0.25">
      <c r="A98" s="23">
        <v>590</v>
      </c>
      <c r="B98" s="46">
        <f t="shared" si="17"/>
        <v>0</v>
      </c>
      <c r="C98" s="47">
        <f t="shared" si="0"/>
        <v>0</v>
      </c>
      <c r="D98" s="47">
        <f t="shared" si="1"/>
        <v>0</v>
      </c>
      <c r="E98" s="23">
        <f t="shared" si="2"/>
        <v>0</v>
      </c>
      <c r="F98" s="23" t="e">
        <f t="shared" si="3"/>
        <v>#DIV/0!</v>
      </c>
      <c r="G98" s="23">
        <f t="shared" si="4"/>
        <v>0</v>
      </c>
      <c r="H98" s="48">
        <f t="shared" si="11"/>
        <v>0</v>
      </c>
      <c r="I98" s="46">
        <f t="shared" si="7"/>
        <v>0</v>
      </c>
      <c r="J98" s="47">
        <f t="shared" si="8"/>
        <v>0</v>
      </c>
      <c r="K98" s="47" t="e">
        <f t="shared" si="5"/>
        <v>#DIV/0!</v>
      </c>
      <c r="L98" s="47" t="e">
        <f t="shared" si="9"/>
        <v>#DIV/0!</v>
      </c>
      <c r="M98" s="47" t="e">
        <f t="shared" si="10"/>
        <v>#DIV/0!</v>
      </c>
      <c r="N98" s="47"/>
    </row>
    <row r="99" spans="1:14" x14ac:dyDescent="0.25">
      <c r="A99" s="23">
        <v>600</v>
      </c>
      <c r="B99" s="46">
        <f t="shared" si="17"/>
        <v>0</v>
      </c>
      <c r="C99" s="47">
        <f t="shared" si="0"/>
        <v>0</v>
      </c>
      <c r="D99" s="47">
        <f t="shared" si="1"/>
        <v>0</v>
      </c>
      <c r="E99" s="23">
        <f t="shared" si="2"/>
        <v>0</v>
      </c>
      <c r="F99" s="23" t="e">
        <f t="shared" si="3"/>
        <v>#DIV/0!</v>
      </c>
      <c r="G99" s="23">
        <f t="shared" si="4"/>
        <v>0</v>
      </c>
      <c r="H99" s="48">
        <f t="shared" si="11"/>
        <v>0</v>
      </c>
      <c r="I99" s="46">
        <f t="shared" si="7"/>
        <v>0</v>
      </c>
      <c r="J99" s="47">
        <f t="shared" si="8"/>
        <v>0</v>
      </c>
      <c r="K99" s="47" t="e">
        <f t="shared" si="5"/>
        <v>#DIV/0!</v>
      </c>
      <c r="L99" s="47" t="e">
        <f t="shared" si="9"/>
        <v>#DIV/0!</v>
      </c>
      <c r="M99" s="47" t="e">
        <f t="shared" si="10"/>
        <v>#DIV/0!</v>
      </c>
      <c r="N99" s="47"/>
    </row>
    <row r="100" spans="1:14" x14ac:dyDescent="0.25">
      <c r="A100" s="23">
        <v>610</v>
      </c>
      <c r="B100" s="46">
        <f t="shared" si="17"/>
        <v>0</v>
      </c>
      <c r="C100" s="47">
        <f t="shared" si="0"/>
        <v>0</v>
      </c>
      <c r="D100" s="47">
        <f t="shared" si="1"/>
        <v>0</v>
      </c>
      <c r="E100" s="23">
        <f t="shared" si="2"/>
        <v>0</v>
      </c>
      <c r="F100" s="23" t="e">
        <f t="shared" si="3"/>
        <v>#DIV/0!</v>
      </c>
      <c r="G100" s="23">
        <f t="shared" si="4"/>
        <v>0</v>
      </c>
      <c r="H100" s="48">
        <f t="shared" si="11"/>
        <v>0</v>
      </c>
      <c r="I100" s="46">
        <f t="shared" si="7"/>
        <v>0</v>
      </c>
      <c r="J100" s="47">
        <f t="shared" si="8"/>
        <v>0</v>
      </c>
      <c r="K100" s="47" t="e">
        <f t="shared" si="5"/>
        <v>#DIV/0!</v>
      </c>
      <c r="L100" s="47" t="e">
        <f t="shared" si="9"/>
        <v>#DIV/0!</v>
      </c>
      <c r="M100" s="47" t="e">
        <f t="shared" si="10"/>
        <v>#DIV/0!</v>
      </c>
      <c r="N100" s="47"/>
    </row>
    <row r="101" spans="1:14" x14ac:dyDescent="0.25">
      <c r="A101" s="23">
        <v>620</v>
      </c>
      <c r="B101" s="46">
        <f t="shared" si="17"/>
        <v>0</v>
      </c>
      <c r="C101" s="47">
        <f t="shared" si="0"/>
        <v>0</v>
      </c>
      <c r="D101" s="47">
        <f t="shared" si="1"/>
        <v>0</v>
      </c>
      <c r="E101" s="23">
        <f t="shared" si="2"/>
        <v>0</v>
      </c>
      <c r="F101" s="23" t="e">
        <f t="shared" si="3"/>
        <v>#DIV/0!</v>
      </c>
      <c r="G101" s="23">
        <f t="shared" si="4"/>
        <v>0</v>
      </c>
      <c r="H101" s="48">
        <f t="shared" si="11"/>
        <v>0</v>
      </c>
      <c r="I101" s="46">
        <f t="shared" si="7"/>
        <v>0</v>
      </c>
      <c r="J101" s="47">
        <f t="shared" si="8"/>
        <v>0</v>
      </c>
      <c r="K101" s="47" t="e">
        <f t="shared" si="5"/>
        <v>#DIV/0!</v>
      </c>
      <c r="L101" s="47" t="e">
        <f t="shared" si="9"/>
        <v>#DIV/0!</v>
      </c>
      <c r="M101" s="47" t="e">
        <f t="shared" si="10"/>
        <v>#DIV/0!</v>
      </c>
      <c r="N101" s="47"/>
    </row>
    <row r="102" spans="1:14" x14ac:dyDescent="0.25">
      <c r="A102" s="23">
        <v>630</v>
      </c>
      <c r="B102" s="46">
        <f t="shared" si="17"/>
        <v>0</v>
      </c>
      <c r="C102" s="47">
        <f t="shared" si="0"/>
        <v>0</v>
      </c>
      <c r="D102" s="47">
        <f t="shared" si="1"/>
        <v>0</v>
      </c>
      <c r="E102" s="23">
        <f t="shared" si="2"/>
        <v>0</v>
      </c>
      <c r="F102" s="23" t="e">
        <f t="shared" si="3"/>
        <v>#DIV/0!</v>
      </c>
      <c r="G102" s="23">
        <f t="shared" si="4"/>
        <v>0</v>
      </c>
      <c r="H102" s="48">
        <f t="shared" si="11"/>
        <v>0</v>
      </c>
      <c r="I102" s="46">
        <f t="shared" si="7"/>
        <v>0</v>
      </c>
      <c r="J102" s="47">
        <f t="shared" si="8"/>
        <v>0</v>
      </c>
      <c r="K102" s="47" t="e">
        <f t="shared" si="5"/>
        <v>#DIV/0!</v>
      </c>
      <c r="L102" s="47" t="e">
        <f t="shared" si="9"/>
        <v>#DIV/0!</v>
      </c>
      <c r="M102" s="47" t="e">
        <f t="shared" si="10"/>
        <v>#DIV/0!</v>
      </c>
      <c r="N102" s="47"/>
    </row>
    <row r="103" spans="1:14" x14ac:dyDescent="0.25">
      <c r="A103" s="23">
        <v>640</v>
      </c>
      <c r="B103" s="46">
        <f t="shared" si="17"/>
        <v>0</v>
      </c>
      <c r="C103" s="47">
        <f t="shared" ref="C103:C166" si="18">B103*6</f>
        <v>0</v>
      </c>
      <c r="D103" s="47">
        <f t="shared" ref="D103:D166" si="19">$G$11*(C103/(12*3600))*$G$7</f>
        <v>0</v>
      </c>
      <c r="E103" s="23">
        <f t="shared" ref="E103:E166" si="20">(600*D103)</f>
        <v>0</v>
      </c>
      <c r="F103" s="23" t="e">
        <f t="shared" ref="F103:F166" si="21">(E103*12/$G$7)</f>
        <v>#DIV/0!</v>
      </c>
      <c r="G103" s="23">
        <f t="shared" ref="G103:G166" si="22">$G$9*$G$13/43200</f>
        <v>0</v>
      </c>
      <c r="H103" s="48">
        <f t="shared" si="11"/>
        <v>0</v>
      </c>
      <c r="I103" s="46">
        <f t="shared" si="7"/>
        <v>0</v>
      </c>
      <c r="J103" s="47">
        <f t="shared" si="8"/>
        <v>0</v>
      </c>
      <c r="K103" s="47" t="e">
        <f t="shared" ref="K103:K166" si="23">IF(J103/$G$9*12/$G$17&gt;=$G$15,$G$15,J103/$G$9*12/$G$17)</f>
        <v>#DIV/0!</v>
      </c>
      <c r="L103" s="47" t="e">
        <f t="shared" si="9"/>
        <v>#DIV/0!</v>
      </c>
      <c r="M103" s="47" t="e">
        <f t="shared" si="10"/>
        <v>#DIV/0!</v>
      </c>
      <c r="N103" s="47"/>
    </row>
    <row r="104" spans="1:14" x14ac:dyDescent="0.25">
      <c r="A104" s="23">
        <v>650</v>
      </c>
      <c r="B104" s="46">
        <f t="shared" ref="B104:B115" si="24">$G$5*0.0072</f>
        <v>0</v>
      </c>
      <c r="C104" s="47">
        <f t="shared" si="18"/>
        <v>0</v>
      </c>
      <c r="D104" s="47">
        <f t="shared" si="19"/>
        <v>0</v>
      </c>
      <c r="E104" s="23">
        <f t="shared" si="20"/>
        <v>0</v>
      </c>
      <c r="F104" s="23" t="e">
        <f t="shared" si="21"/>
        <v>#DIV/0!</v>
      </c>
      <c r="G104" s="23">
        <f t="shared" si="22"/>
        <v>0</v>
      </c>
      <c r="H104" s="48">
        <f t="shared" si="11"/>
        <v>0</v>
      </c>
      <c r="I104" s="46">
        <f t="shared" ref="I104:I167" si="25">H104*600</f>
        <v>0</v>
      </c>
      <c r="J104" s="47">
        <f t="shared" ref="J104:J167" si="26">IF((I104+J103)&lt;0,0,I104+J103)</f>
        <v>0</v>
      </c>
      <c r="K104" s="47" t="e">
        <f t="shared" si="23"/>
        <v>#DIV/0!</v>
      </c>
      <c r="L104" s="47" t="e">
        <f t="shared" ref="L104:L167" si="27">IF(K104&lt;$G$19,K104,$G$19)</f>
        <v>#DIV/0!</v>
      </c>
      <c r="M104" s="47" t="e">
        <f t="shared" ref="M104:M167" si="28">IF(L105&lt;$G$19,0,D104)</f>
        <v>#DIV/0!</v>
      </c>
      <c r="N104" s="47"/>
    </row>
    <row r="105" spans="1:14" x14ac:dyDescent="0.25">
      <c r="A105" s="23">
        <v>660</v>
      </c>
      <c r="B105" s="46">
        <f t="shared" si="24"/>
        <v>0</v>
      </c>
      <c r="C105" s="47">
        <f t="shared" si="18"/>
        <v>0</v>
      </c>
      <c r="D105" s="47">
        <f t="shared" si="19"/>
        <v>0</v>
      </c>
      <c r="E105" s="23">
        <f t="shared" si="20"/>
        <v>0</v>
      </c>
      <c r="F105" s="23" t="e">
        <f t="shared" si="21"/>
        <v>#DIV/0!</v>
      </c>
      <c r="G105" s="23">
        <f t="shared" si="22"/>
        <v>0</v>
      </c>
      <c r="H105" s="48">
        <f t="shared" si="11"/>
        <v>0</v>
      </c>
      <c r="I105" s="46">
        <f t="shared" si="25"/>
        <v>0</v>
      </c>
      <c r="J105" s="47">
        <f t="shared" si="26"/>
        <v>0</v>
      </c>
      <c r="K105" s="47" t="e">
        <f t="shared" si="23"/>
        <v>#DIV/0!</v>
      </c>
      <c r="L105" s="47" t="e">
        <f t="shared" si="27"/>
        <v>#DIV/0!</v>
      </c>
      <c r="M105" s="47" t="e">
        <f t="shared" si="28"/>
        <v>#DIV/0!</v>
      </c>
      <c r="N105" s="47"/>
    </row>
    <row r="106" spans="1:14" x14ac:dyDescent="0.25">
      <c r="A106" s="23">
        <v>670</v>
      </c>
      <c r="B106" s="46">
        <f t="shared" si="24"/>
        <v>0</v>
      </c>
      <c r="C106" s="47">
        <f t="shared" si="18"/>
        <v>0</v>
      </c>
      <c r="D106" s="47">
        <f t="shared" si="19"/>
        <v>0</v>
      </c>
      <c r="E106" s="23">
        <f t="shared" si="20"/>
        <v>0</v>
      </c>
      <c r="F106" s="23" t="e">
        <f t="shared" si="21"/>
        <v>#DIV/0!</v>
      </c>
      <c r="G106" s="23">
        <f t="shared" si="22"/>
        <v>0</v>
      </c>
      <c r="H106" s="48">
        <f t="shared" si="11"/>
        <v>0</v>
      </c>
      <c r="I106" s="46">
        <f t="shared" si="25"/>
        <v>0</v>
      </c>
      <c r="J106" s="47">
        <f t="shared" si="26"/>
        <v>0</v>
      </c>
      <c r="K106" s="47" t="e">
        <f t="shared" si="23"/>
        <v>#DIV/0!</v>
      </c>
      <c r="L106" s="47" t="e">
        <f t="shared" si="27"/>
        <v>#DIV/0!</v>
      </c>
      <c r="M106" s="47" t="e">
        <f t="shared" si="28"/>
        <v>#DIV/0!</v>
      </c>
      <c r="N106" s="47"/>
    </row>
    <row r="107" spans="1:14" x14ac:dyDescent="0.25">
      <c r="A107" s="23">
        <v>680</v>
      </c>
      <c r="B107" s="46">
        <f t="shared" si="24"/>
        <v>0</v>
      </c>
      <c r="C107" s="47">
        <f t="shared" si="18"/>
        <v>0</v>
      </c>
      <c r="D107" s="47">
        <f t="shared" si="19"/>
        <v>0</v>
      </c>
      <c r="E107" s="23">
        <f t="shared" si="20"/>
        <v>0</v>
      </c>
      <c r="F107" s="23" t="e">
        <f t="shared" si="21"/>
        <v>#DIV/0!</v>
      </c>
      <c r="G107" s="23">
        <f t="shared" si="22"/>
        <v>0</v>
      </c>
      <c r="H107" s="48">
        <f t="shared" si="11"/>
        <v>0</v>
      </c>
      <c r="I107" s="46">
        <f t="shared" si="25"/>
        <v>0</v>
      </c>
      <c r="J107" s="47">
        <f t="shared" si="26"/>
        <v>0</v>
      </c>
      <c r="K107" s="47" t="e">
        <f t="shared" si="23"/>
        <v>#DIV/0!</v>
      </c>
      <c r="L107" s="47" t="e">
        <f t="shared" si="27"/>
        <v>#DIV/0!</v>
      </c>
      <c r="M107" s="47" t="e">
        <f t="shared" si="28"/>
        <v>#DIV/0!</v>
      </c>
      <c r="N107" s="47"/>
    </row>
    <row r="108" spans="1:14" x14ac:dyDescent="0.25">
      <c r="A108" s="23">
        <v>690</v>
      </c>
      <c r="B108" s="46">
        <f t="shared" si="24"/>
        <v>0</v>
      </c>
      <c r="C108" s="47">
        <f t="shared" si="18"/>
        <v>0</v>
      </c>
      <c r="D108" s="47">
        <f t="shared" si="19"/>
        <v>0</v>
      </c>
      <c r="E108" s="23">
        <f t="shared" si="20"/>
        <v>0</v>
      </c>
      <c r="F108" s="23" t="e">
        <f t="shared" si="21"/>
        <v>#DIV/0!</v>
      </c>
      <c r="G108" s="23">
        <f t="shared" si="22"/>
        <v>0</v>
      </c>
      <c r="H108" s="48">
        <f t="shared" ref="H108:H171" si="29">(D108-G108)</f>
        <v>0</v>
      </c>
      <c r="I108" s="46">
        <f t="shared" si="25"/>
        <v>0</v>
      </c>
      <c r="J108" s="47">
        <f t="shared" si="26"/>
        <v>0</v>
      </c>
      <c r="K108" s="47" t="e">
        <f t="shared" si="23"/>
        <v>#DIV/0!</v>
      </c>
      <c r="L108" s="47" t="e">
        <f t="shared" si="27"/>
        <v>#DIV/0!</v>
      </c>
      <c r="M108" s="47" t="e">
        <f t="shared" si="28"/>
        <v>#DIV/0!</v>
      </c>
      <c r="N108" s="47"/>
    </row>
    <row r="109" spans="1:14" x14ac:dyDescent="0.25">
      <c r="A109" s="23">
        <v>700</v>
      </c>
      <c r="B109" s="46">
        <f t="shared" si="24"/>
        <v>0</v>
      </c>
      <c r="C109" s="47">
        <f t="shared" si="18"/>
        <v>0</v>
      </c>
      <c r="D109" s="47">
        <f t="shared" si="19"/>
        <v>0</v>
      </c>
      <c r="E109" s="23">
        <f t="shared" si="20"/>
        <v>0</v>
      </c>
      <c r="F109" s="23" t="e">
        <f t="shared" si="21"/>
        <v>#DIV/0!</v>
      </c>
      <c r="G109" s="23">
        <f t="shared" si="22"/>
        <v>0</v>
      </c>
      <c r="H109" s="48">
        <f t="shared" si="29"/>
        <v>0</v>
      </c>
      <c r="I109" s="46">
        <f t="shared" si="25"/>
        <v>0</v>
      </c>
      <c r="J109" s="47">
        <f t="shared" si="26"/>
        <v>0</v>
      </c>
      <c r="K109" s="47" t="e">
        <f t="shared" si="23"/>
        <v>#DIV/0!</v>
      </c>
      <c r="L109" s="47" t="e">
        <f t="shared" si="27"/>
        <v>#DIV/0!</v>
      </c>
      <c r="M109" s="47" t="e">
        <f t="shared" si="28"/>
        <v>#DIV/0!</v>
      </c>
      <c r="N109" s="47"/>
    </row>
    <row r="110" spans="1:14" x14ac:dyDescent="0.25">
      <c r="A110" s="23">
        <v>710</v>
      </c>
      <c r="B110" s="46">
        <f t="shared" si="24"/>
        <v>0</v>
      </c>
      <c r="C110" s="47">
        <f t="shared" si="18"/>
        <v>0</v>
      </c>
      <c r="D110" s="47">
        <f t="shared" si="19"/>
        <v>0</v>
      </c>
      <c r="E110" s="23">
        <f t="shared" si="20"/>
        <v>0</v>
      </c>
      <c r="F110" s="23" t="e">
        <f t="shared" si="21"/>
        <v>#DIV/0!</v>
      </c>
      <c r="G110" s="23">
        <f t="shared" si="22"/>
        <v>0</v>
      </c>
      <c r="H110" s="48">
        <f t="shared" si="29"/>
        <v>0</v>
      </c>
      <c r="I110" s="46">
        <f t="shared" si="25"/>
        <v>0</v>
      </c>
      <c r="J110" s="47">
        <f t="shared" si="26"/>
        <v>0</v>
      </c>
      <c r="K110" s="47" t="e">
        <f t="shared" si="23"/>
        <v>#DIV/0!</v>
      </c>
      <c r="L110" s="47" t="e">
        <f t="shared" si="27"/>
        <v>#DIV/0!</v>
      </c>
      <c r="M110" s="47" t="e">
        <f t="shared" si="28"/>
        <v>#DIV/0!</v>
      </c>
      <c r="N110" s="47"/>
    </row>
    <row r="111" spans="1:14" x14ac:dyDescent="0.25">
      <c r="A111" s="23">
        <v>720</v>
      </c>
      <c r="B111" s="46">
        <f t="shared" si="24"/>
        <v>0</v>
      </c>
      <c r="C111" s="47">
        <f t="shared" si="18"/>
        <v>0</v>
      </c>
      <c r="D111" s="47">
        <f t="shared" si="19"/>
        <v>0</v>
      </c>
      <c r="E111" s="23">
        <f t="shared" si="20"/>
        <v>0</v>
      </c>
      <c r="F111" s="23" t="e">
        <f t="shared" si="21"/>
        <v>#DIV/0!</v>
      </c>
      <c r="G111" s="23">
        <f t="shared" si="22"/>
        <v>0</v>
      </c>
      <c r="H111" s="48">
        <f t="shared" si="29"/>
        <v>0</v>
      </c>
      <c r="I111" s="46">
        <f t="shared" si="25"/>
        <v>0</v>
      </c>
      <c r="J111" s="47">
        <f t="shared" si="26"/>
        <v>0</v>
      </c>
      <c r="K111" s="47" t="e">
        <f t="shared" si="23"/>
        <v>#DIV/0!</v>
      </c>
      <c r="L111" s="47" t="e">
        <f t="shared" si="27"/>
        <v>#DIV/0!</v>
      </c>
      <c r="M111" s="47" t="e">
        <f t="shared" si="28"/>
        <v>#DIV/0!</v>
      </c>
      <c r="N111" s="47"/>
    </row>
    <row r="112" spans="1:14" x14ac:dyDescent="0.25">
      <c r="A112" s="23">
        <v>730</v>
      </c>
      <c r="B112" s="46">
        <f t="shared" si="24"/>
        <v>0</v>
      </c>
      <c r="C112" s="47">
        <f t="shared" si="18"/>
        <v>0</v>
      </c>
      <c r="D112" s="47">
        <f t="shared" si="19"/>
        <v>0</v>
      </c>
      <c r="E112" s="23">
        <f t="shared" si="20"/>
        <v>0</v>
      </c>
      <c r="F112" s="23" t="e">
        <f t="shared" si="21"/>
        <v>#DIV/0!</v>
      </c>
      <c r="G112" s="23">
        <f t="shared" si="22"/>
        <v>0</v>
      </c>
      <c r="H112" s="48">
        <f t="shared" si="29"/>
        <v>0</v>
      </c>
      <c r="I112" s="46">
        <f t="shared" si="25"/>
        <v>0</v>
      </c>
      <c r="J112" s="47">
        <f t="shared" si="26"/>
        <v>0</v>
      </c>
      <c r="K112" s="47" t="e">
        <f t="shared" si="23"/>
        <v>#DIV/0!</v>
      </c>
      <c r="L112" s="47" t="e">
        <f t="shared" si="27"/>
        <v>#DIV/0!</v>
      </c>
      <c r="M112" s="47" t="e">
        <f t="shared" si="28"/>
        <v>#DIV/0!</v>
      </c>
      <c r="N112" s="47"/>
    </row>
    <row r="113" spans="1:14" x14ac:dyDescent="0.25">
      <c r="A113" s="23">
        <v>740</v>
      </c>
      <c r="B113" s="46">
        <f t="shared" si="24"/>
        <v>0</v>
      </c>
      <c r="C113" s="47">
        <f t="shared" si="18"/>
        <v>0</v>
      </c>
      <c r="D113" s="47">
        <f t="shared" si="19"/>
        <v>0</v>
      </c>
      <c r="E113" s="23">
        <f t="shared" si="20"/>
        <v>0</v>
      </c>
      <c r="F113" s="23" t="e">
        <f t="shared" si="21"/>
        <v>#DIV/0!</v>
      </c>
      <c r="G113" s="23">
        <f t="shared" si="22"/>
        <v>0</v>
      </c>
      <c r="H113" s="48">
        <f t="shared" si="29"/>
        <v>0</v>
      </c>
      <c r="I113" s="46">
        <f t="shared" si="25"/>
        <v>0</v>
      </c>
      <c r="J113" s="47">
        <f t="shared" si="26"/>
        <v>0</v>
      </c>
      <c r="K113" s="47" t="e">
        <f t="shared" si="23"/>
        <v>#DIV/0!</v>
      </c>
      <c r="L113" s="47" t="e">
        <f t="shared" si="27"/>
        <v>#DIV/0!</v>
      </c>
      <c r="M113" s="47" t="e">
        <f t="shared" si="28"/>
        <v>#DIV/0!</v>
      </c>
      <c r="N113" s="47"/>
    </row>
    <row r="114" spans="1:14" x14ac:dyDescent="0.25">
      <c r="A114" s="23">
        <v>750</v>
      </c>
      <c r="B114" s="46">
        <f t="shared" si="24"/>
        <v>0</v>
      </c>
      <c r="C114" s="47">
        <f t="shared" si="18"/>
        <v>0</v>
      </c>
      <c r="D114" s="47">
        <f t="shared" si="19"/>
        <v>0</v>
      </c>
      <c r="E114" s="23">
        <f t="shared" si="20"/>
        <v>0</v>
      </c>
      <c r="F114" s="23" t="e">
        <f t="shared" si="21"/>
        <v>#DIV/0!</v>
      </c>
      <c r="G114" s="23">
        <f t="shared" si="22"/>
        <v>0</v>
      </c>
      <c r="H114" s="48">
        <f t="shared" si="29"/>
        <v>0</v>
      </c>
      <c r="I114" s="46">
        <f t="shared" si="25"/>
        <v>0</v>
      </c>
      <c r="J114" s="47">
        <f t="shared" si="26"/>
        <v>0</v>
      </c>
      <c r="K114" s="47" t="e">
        <f t="shared" si="23"/>
        <v>#DIV/0!</v>
      </c>
      <c r="L114" s="47" t="e">
        <f t="shared" si="27"/>
        <v>#DIV/0!</v>
      </c>
      <c r="M114" s="47" t="e">
        <f t="shared" si="28"/>
        <v>#DIV/0!</v>
      </c>
      <c r="N114" s="47"/>
    </row>
    <row r="115" spans="1:14" x14ac:dyDescent="0.25">
      <c r="A115" s="23">
        <v>760</v>
      </c>
      <c r="B115" s="46">
        <f t="shared" si="24"/>
        <v>0</v>
      </c>
      <c r="C115" s="47">
        <f t="shared" si="18"/>
        <v>0</v>
      </c>
      <c r="D115" s="47">
        <f t="shared" si="19"/>
        <v>0</v>
      </c>
      <c r="E115" s="23">
        <f t="shared" si="20"/>
        <v>0</v>
      </c>
      <c r="F115" s="23" t="e">
        <f t="shared" si="21"/>
        <v>#DIV/0!</v>
      </c>
      <c r="G115" s="23">
        <f t="shared" si="22"/>
        <v>0</v>
      </c>
      <c r="H115" s="48">
        <f t="shared" si="29"/>
        <v>0</v>
      </c>
      <c r="I115" s="46">
        <f t="shared" si="25"/>
        <v>0</v>
      </c>
      <c r="J115" s="47">
        <f t="shared" si="26"/>
        <v>0</v>
      </c>
      <c r="K115" s="47" t="e">
        <f t="shared" si="23"/>
        <v>#DIV/0!</v>
      </c>
      <c r="L115" s="47" t="e">
        <f t="shared" si="27"/>
        <v>#DIV/0!</v>
      </c>
      <c r="M115" s="47" t="e">
        <f t="shared" si="28"/>
        <v>#DIV/0!</v>
      </c>
      <c r="N115" s="47"/>
    </row>
    <row r="116" spans="1:14" x14ac:dyDescent="0.25">
      <c r="A116" s="23">
        <v>770</v>
      </c>
      <c r="B116" s="46">
        <f t="shared" ref="B116:B127" si="30">$G$5*0.0057</f>
        <v>0</v>
      </c>
      <c r="C116" s="47">
        <f t="shared" si="18"/>
        <v>0</v>
      </c>
      <c r="D116" s="47">
        <f t="shared" si="19"/>
        <v>0</v>
      </c>
      <c r="E116" s="23">
        <f t="shared" si="20"/>
        <v>0</v>
      </c>
      <c r="F116" s="23" t="e">
        <f t="shared" si="21"/>
        <v>#DIV/0!</v>
      </c>
      <c r="G116" s="23">
        <f t="shared" si="22"/>
        <v>0</v>
      </c>
      <c r="H116" s="48">
        <f t="shared" si="29"/>
        <v>0</v>
      </c>
      <c r="I116" s="46">
        <f t="shared" si="25"/>
        <v>0</v>
      </c>
      <c r="J116" s="47">
        <f t="shared" si="26"/>
        <v>0</v>
      </c>
      <c r="K116" s="47" t="e">
        <f t="shared" si="23"/>
        <v>#DIV/0!</v>
      </c>
      <c r="L116" s="47" t="e">
        <f t="shared" si="27"/>
        <v>#DIV/0!</v>
      </c>
      <c r="M116" s="47" t="e">
        <f t="shared" si="28"/>
        <v>#DIV/0!</v>
      </c>
      <c r="N116" s="47"/>
    </row>
    <row r="117" spans="1:14" x14ac:dyDescent="0.25">
      <c r="A117" s="23">
        <v>780</v>
      </c>
      <c r="B117" s="46">
        <f t="shared" si="30"/>
        <v>0</v>
      </c>
      <c r="C117" s="47">
        <f t="shared" si="18"/>
        <v>0</v>
      </c>
      <c r="D117" s="47">
        <f t="shared" si="19"/>
        <v>0</v>
      </c>
      <c r="E117" s="23">
        <f t="shared" si="20"/>
        <v>0</v>
      </c>
      <c r="F117" s="23" t="e">
        <f t="shared" si="21"/>
        <v>#DIV/0!</v>
      </c>
      <c r="G117" s="23">
        <f t="shared" si="22"/>
        <v>0</v>
      </c>
      <c r="H117" s="48">
        <f t="shared" si="29"/>
        <v>0</v>
      </c>
      <c r="I117" s="46">
        <f t="shared" si="25"/>
        <v>0</v>
      </c>
      <c r="J117" s="47">
        <f t="shared" si="26"/>
        <v>0</v>
      </c>
      <c r="K117" s="47" t="e">
        <f t="shared" si="23"/>
        <v>#DIV/0!</v>
      </c>
      <c r="L117" s="47" t="e">
        <f t="shared" si="27"/>
        <v>#DIV/0!</v>
      </c>
      <c r="M117" s="47" t="e">
        <f t="shared" si="28"/>
        <v>#DIV/0!</v>
      </c>
      <c r="N117" s="47"/>
    </row>
    <row r="118" spans="1:14" x14ac:dyDescent="0.25">
      <c r="A118" s="23">
        <v>790</v>
      </c>
      <c r="B118" s="46">
        <f t="shared" si="30"/>
        <v>0</v>
      </c>
      <c r="C118" s="47">
        <f t="shared" si="18"/>
        <v>0</v>
      </c>
      <c r="D118" s="47">
        <f t="shared" si="19"/>
        <v>0</v>
      </c>
      <c r="E118" s="23">
        <f t="shared" si="20"/>
        <v>0</v>
      </c>
      <c r="F118" s="23" t="e">
        <f t="shared" si="21"/>
        <v>#DIV/0!</v>
      </c>
      <c r="G118" s="23">
        <f t="shared" si="22"/>
        <v>0</v>
      </c>
      <c r="H118" s="48">
        <f t="shared" si="29"/>
        <v>0</v>
      </c>
      <c r="I118" s="46">
        <f t="shared" si="25"/>
        <v>0</v>
      </c>
      <c r="J118" s="47">
        <f t="shared" si="26"/>
        <v>0</v>
      </c>
      <c r="K118" s="47" t="e">
        <f t="shared" si="23"/>
        <v>#DIV/0!</v>
      </c>
      <c r="L118" s="47" t="e">
        <f t="shared" si="27"/>
        <v>#DIV/0!</v>
      </c>
      <c r="M118" s="47" t="e">
        <f t="shared" si="28"/>
        <v>#DIV/0!</v>
      </c>
      <c r="N118" s="47"/>
    </row>
    <row r="119" spans="1:14" x14ac:dyDescent="0.25">
      <c r="A119" s="23">
        <v>800</v>
      </c>
      <c r="B119" s="46">
        <f t="shared" si="30"/>
        <v>0</v>
      </c>
      <c r="C119" s="47">
        <f t="shared" si="18"/>
        <v>0</v>
      </c>
      <c r="D119" s="47">
        <f t="shared" si="19"/>
        <v>0</v>
      </c>
      <c r="E119" s="23">
        <f t="shared" si="20"/>
        <v>0</v>
      </c>
      <c r="F119" s="23" t="e">
        <f t="shared" si="21"/>
        <v>#DIV/0!</v>
      </c>
      <c r="G119" s="23">
        <f t="shared" si="22"/>
        <v>0</v>
      </c>
      <c r="H119" s="48">
        <f t="shared" si="29"/>
        <v>0</v>
      </c>
      <c r="I119" s="46">
        <f t="shared" si="25"/>
        <v>0</v>
      </c>
      <c r="J119" s="47">
        <f t="shared" si="26"/>
        <v>0</v>
      </c>
      <c r="K119" s="47" t="e">
        <f t="shared" si="23"/>
        <v>#DIV/0!</v>
      </c>
      <c r="L119" s="47" t="e">
        <f t="shared" si="27"/>
        <v>#DIV/0!</v>
      </c>
      <c r="M119" s="47" t="e">
        <f t="shared" si="28"/>
        <v>#DIV/0!</v>
      </c>
      <c r="N119" s="47"/>
    </row>
    <row r="120" spans="1:14" x14ac:dyDescent="0.25">
      <c r="A120" s="23">
        <v>810</v>
      </c>
      <c r="B120" s="46">
        <f t="shared" si="30"/>
        <v>0</v>
      </c>
      <c r="C120" s="47">
        <f t="shared" si="18"/>
        <v>0</v>
      </c>
      <c r="D120" s="47">
        <f t="shared" si="19"/>
        <v>0</v>
      </c>
      <c r="E120" s="23">
        <f t="shared" si="20"/>
        <v>0</v>
      </c>
      <c r="F120" s="23" t="e">
        <f t="shared" si="21"/>
        <v>#DIV/0!</v>
      </c>
      <c r="G120" s="23">
        <f t="shared" si="22"/>
        <v>0</v>
      </c>
      <c r="H120" s="48">
        <f t="shared" si="29"/>
        <v>0</v>
      </c>
      <c r="I120" s="46">
        <f t="shared" si="25"/>
        <v>0</v>
      </c>
      <c r="J120" s="47">
        <f t="shared" si="26"/>
        <v>0</v>
      </c>
      <c r="K120" s="47" t="e">
        <f t="shared" si="23"/>
        <v>#DIV/0!</v>
      </c>
      <c r="L120" s="47" t="e">
        <f t="shared" si="27"/>
        <v>#DIV/0!</v>
      </c>
      <c r="M120" s="47" t="e">
        <f t="shared" si="28"/>
        <v>#DIV/0!</v>
      </c>
      <c r="N120" s="47"/>
    </row>
    <row r="121" spans="1:14" x14ac:dyDescent="0.25">
      <c r="A121" s="23">
        <v>820</v>
      </c>
      <c r="B121" s="46">
        <f t="shared" si="30"/>
        <v>0</v>
      </c>
      <c r="C121" s="47">
        <f t="shared" si="18"/>
        <v>0</v>
      </c>
      <c r="D121" s="47">
        <f t="shared" si="19"/>
        <v>0</v>
      </c>
      <c r="E121" s="23">
        <f t="shared" si="20"/>
        <v>0</v>
      </c>
      <c r="F121" s="23" t="e">
        <f t="shared" si="21"/>
        <v>#DIV/0!</v>
      </c>
      <c r="G121" s="23">
        <f t="shared" si="22"/>
        <v>0</v>
      </c>
      <c r="H121" s="48">
        <f t="shared" si="29"/>
        <v>0</v>
      </c>
      <c r="I121" s="46">
        <f t="shared" si="25"/>
        <v>0</v>
      </c>
      <c r="J121" s="47">
        <f t="shared" si="26"/>
        <v>0</v>
      </c>
      <c r="K121" s="47" t="e">
        <f t="shared" si="23"/>
        <v>#DIV/0!</v>
      </c>
      <c r="L121" s="47" t="e">
        <f t="shared" si="27"/>
        <v>#DIV/0!</v>
      </c>
      <c r="M121" s="47" t="e">
        <f t="shared" si="28"/>
        <v>#DIV/0!</v>
      </c>
      <c r="N121" s="47"/>
    </row>
    <row r="122" spans="1:14" x14ac:dyDescent="0.25">
      <c r="A122" s="23">
        <v>830</v>
      </c>
      <c r="B122" s="46">
        <f t="shared" si="30"/>
        <v>0</v>
      </c>
      <c r="C122" s="47">
        <f t="shared" si="18"/>
        <v>0</v>
      </c>
      <c r="D122" s="47">
        <f t="shared" si="19"/>
        <v>0</v>
      </c>
      <c r="E122" s="23">
        <f t="shared" si="20"/>
        <v>0</v>
      </c>
      <c r="F122" s="23" t="e">
        <f t="shared" si="21"/>
        <v>#DIV/0!</v>
      </c>
      <c r="G122" s="23">
        <f t="shared" si="22"/>
        <v>0</v>
      </c>
      <c r="H122" s="48">
        <f t="shared" si="29"/>
        <v>0</v>
      </c>
      <c r="I122" s="46">
        <f t="shared" si="25"/>
        <v>0</v>
      </c>
      <c r="J122" s="47">
        <f t="shared" si="26"/>
        <v>0</v>
      </c>
      <c r="K122" s="47" t="e">
        <f t="shared" si="23"/>
        <v>#DIV/0!</v>
      </c>
      <c r="L122" s="47" t="e">
        <f t="shared" si="27"/>
        <v>#DIV/0!</v>
      </c>
      <c r="M122" s="47" t="e">
        <f t="shared" si="28"/>
        <v>#DIV/0!</v>
      </c>
      <c r="N122" s="47"/>
    </row>
    <row r="123" spans="1:14" x14ac:dyDescent="0.25">
      <c r="A123" s="23">
        <v>840</v>
      </c>
      <c r="B123" s="46">
        <f t="shared" si="30"/>
        <v>0</v>
      </c>
      <c r="C123" s="47">
        <f t="shared" si="18"/>
        <v>0</v>
      </c>
      <c r="D123" s="47">
        <f t="shared" si="19"/>
        <v>0</v>
      </c>
      <c r="E123" s="23">
        <f t="shared" si="20"/>
        <v>0</v>
      </c>
      <c r="F123" s="23" t="e">
        <f t="shared" si="21"/>
        <v>#DIV/0!</v>
      </c>
      <c r="G123" s="23">
        <f t="shared" si="22"/>
        <v>0</v>
      </c>
      <c r="H123" s="48">
        <f t="shared" si="29"/>
        <v>0</v>
      </c>
      <c r="I123" s="46">
        <f t="shared" si="25"/>
        <v>0</v>
      </c>
      <c r="J123" s="47">
        <f t="shared" si="26"/>
        <v>0</v>
      </c>
      <c r="K123" s="47" t="e">
        <f t="shared" si="23"/>
        <v>#DIV/0!</v>
      </c>
      <c r="L123" s="47" t="e">
        <f t="shared" si="27"/>
        <v>#DIV/0!</v>
      </c>
      <c r="M123" s="47" t="e">
        <f t="shared" si="28"/>
        <v>#DIV/0!</v>
      </c>
      <c r="N123" s="47"/>
    </row>
    <row r="124" spans="1:14" x14ac:dyDescent="0.25">
      <c r="A124" s="23">
        <v>850</v>
      </c>
      <c r="B124" s="46">
        <f t="shared" si="30"/>
        <v>0</v>
      </c>
      <c r="C124" s="47">
        <f t="shared" si="18"/>
        <v>0</v>
      </c>
      <c r="D124" s="47">
        <f t="shared" si="19"/>
        <v>0</v>
      </c>
      <c r="E124" s="23">
        <f t="shared" si="20"/>
        <v>0</v>
      </c>
      <c r="F124" s="23" t="e">
        <f t="shared" si="21"/>
        <v>#DIV/0!</v>
      </c>
      <c r="G124" s="23">
        <f t="shared" si="22"/>
        <v>0</v>
      </c>
      <c r="H124" s="48">
        <f t="shared" si="29"/>
        <v>0</v>
      </c>
      <c r="I124" s="46">
        <f t="shared" si="25"/>
        <v>0</v>
      </c>
      <c r="J124" s="47">
        <f t="shared" si="26"/>
        <v>0</v>
      </c>
      <c r="K124" s="47" t="e">
        <f t="shared" si="23"/>
        <v>#DIV/0!</v>
      </c>
      <c r="L124" s="47" t="e">
        <f t="shared" si="27"/>
        <v>#DIV/0!</v>
      </c>
      <c r="M124" s="47" t="e">
        <f t="shared" si="28"/>
        <v>#DIV/0!</v>
      </c>
      <c r="N124" s="47"/>
    </row>
    <row r="125" spans="1:14" x14ac:dyDescent="0.25">
      <c r="A125" s="23">
        <v>860</v>
      </c>
      <c r="B125" s="46">
        <f t="shared" si="30"/>
        <v>0</v>
      </c>
      <c r="C125" s="47">
        <f t="shared" si="18"/>
        <v>0</v>
      </c>
      <c r="D125" s="47">
        <f t="shared" si="19"/>
        <v>0</v>
      </c>
      <c r="E125" s="23">
        <f t="shared" si="20"/>
        <v>0</v>
      </c>
      <c r="F125" s="23" t="e">
        <f t="shared" si="21"/>
        <v>#DIV/0!</v>
      </c>
      <c r="G125" s="23">
        <f t="shared" si="22"/>
        <v>0</v>
      </c>
      <c r="H125" s="48">
        <f t="shared" si="29"/>
        <v>0</v>
      </c>
      <c r="I125" s="46">
        <f t="shared" si="25"/>
        <v>0</v>
      </c>
      <c r="J125" s="47">
        <f t="shared" si="26"/>
        <v>0</v>
      </c>
      <c r="K125" s="47" t="e">
        <f t="shared" si="23"/>
        <v>#DIV/0!</v>
      </c>
      <c r="L125" s="47" t="e">
        <f t="shared" si="27"/>
        <v>#DIV/0!</v>
      </c>
      <c r="M125" s="47" t="e">
        <f t="shared" si="28"/>
        <v>#DIV/0!</v>
      </c>
      <c r="N125" s="47"/>
    </row>
    <row r="126" spans="1:14" x14ac:dyDescent="0.25">
      <c r="A126" s="23">
        <v>870</v>
      </c>
      <c r="B126" s="46">
        <f t="shared" si="30"/>
        <v>0</v>
      </c>
      <c r="C126" s="47">
        <f t="shared" si="18"/>
        <v>0</v>
      </c>
      <c r="D126" s="47">
        <f t="shared" si="19"/>
        <v>0</v>
      </c>
      <c r="E126" s="23">
        <f t="shared" si="20"/>
        <v>0</v>
      </c>
      <c r="F126" s="23" t="e">
        <f t="shared" si="21"/>
        <v>#DIV/0!</v>
      </c>
      <c r="G126" s="23">
        <f t="shared" si="22"/>
        <v>0</v>
      </c>
      <c r="H126" s="48">
        <f t="shared" si="29"/>
        <v>0</v>
      </c>
      <c r="I126" s="46">
        <f t="shared" si="25"/>
        <v>0</v>
      </c>
      <c r="J126" s="47">
        <f t="shared" si="26"/>
        <v>0</v>
      </c>
      <c r="K126" s="47" t="e">
        <f t="shared" si="23"/>
        <v>#DIV/0!</v>
      </c>
      <c r="L126" s="47" t="e">
        <f t="shared" si="27"/>
        <v>#DIV/0!</v>
      </c>
      <c r="M126" s="47" t="e">
        <f t="shared" si="28"/>
        <v>#DIV/0!</v>
      </c>
      <c r="N126" s="47"/>
    </row>
    <row r="127" spans="1:14" x14ac:dyDescent="0.25">
      <c r="A127" s="23">
        <v>880</v>
      </c>
      <c r="B127" s="46">
        <f t="shared" si="30"/>
        <v>0</v>
      </c>
      <c r="C127" s="47">
        <f t="shared" si="18"/>
        <v>0</v>
      </c>
      <c r="D127" s="47">
        <f t="shared" si="19"/>
        <v>0</v>
      </c>
      <c r="E127" s="23">
        <f t="shared" si="20"/>
        <v>0</v>
      </c>
      <c r="F127" s="23" t="e">
        <f t="shared" si="21"/>
        <v>#DIV/0!</v>
      </c>
      <c r="G127" s="23">
        <f t="shared" si="22"/>
        <v>0</v>
      </c>
      <c r="H127" s="48">
        <f t="shared" si="29"/>
        <v>0</v>
      </c>
      <c r="I127" s="46">
        <f t="shared" si="25"/>
        <v>0</v>
      </c>
      <c r="J127" s="47">
        <f t="shared" si="26"/>
        <v>0</v>
      </c>
      <c r="K127" s="47" t="e">
        <f t="shared" si="23"/>
        <v>#DIV/0!</v>
      </c>
      <c r="L127" s="47" t="e">
        <f t="shared" si="27"/>
        <v>#DIV/0!</v>
      </c>
      <c r="M127" s="47" t="e">
        <f t="shared" si="28"/>
        <v>#DIV/0!</v>
      </c>
      <c r="N127" s="47"/>
    </row>
    <row r="128" spans="1:14" x14ac:dyDescent="0.25">
      <c r="A128" s="23">
        <v>890</v>
      </c>
      <c r="B128" s="46">
        <f t="shared" ref="B128:B139" si="31">$G$5*0.005</f>
        <v>0</v>
      </c>
      <c r="C128" s="47">
        <f t="shared" si="18"/>
        <v>0</v>
      </c>
      <c r="D128" s="47">
        <f t="shared" si="19"/>
        <v>0</v>
      </c>
      <c r="E128" s="23">
        <f t="shared" si="20"/>
        <v>0</v>
      </c>
      <c r="F128" s="23" t="e">
        <f t="shared" si="21"/>
        <v>#DIV/0!</v>
      </c>
      <c r="G128" s="23">
        <f t="shared" si="22"/>
        <v>0</v>
      </c>
      <c r="H128" s="48">
        <f t="shared" si="29"/>
        <v>0</v>
      </c>
      <c r="I128" s="46">
        <f t="shared" si="25"/>
        <v>0</v>
      </c>
      <c r="J128" s="47">
        <f t="shared" si="26"/>
        <v>0</v>
      </c>
      <c r="K128" s="47" t="e">
        <f t="shared" si="23"/>
        <v>#DIV/0!</v>
      </c>
      <c r="L128" s="47" t="e">
        <f t="shared" si="27"/>
        <v>#DIV/0!</v>
      </c>
      <c r="M128" s="47" t="e">
        <f t="shared" si="28"/>
        <v>#DIV/0!</v>
      </c>
      <c r="N128" s="47"/>
    </row>
    <row r="129" spans="1:14" x14ac:dyDescent="0.25">
      <c r="A129" s="23">
        <v>900</v>
      </c>
      <c r="B129" s="46">
        <f t="shared" si="31"/>
        <v>0</v>
      </c>
      <c r="C129" s="47">
        <f t="shared" si="18"/>
        <v>0</v>
      </c>
      <c r="D129" s="47">
        <f t="shared" si="19"/>
        <v>0</v>
      </c>
      <c r="E129" s="23">
        <f t="shared" si="20"/>
        <v>0</v>
      </c>
      <c r="F129" s="23" t="e">
        <f t="shared" si="21"/>
        <v>#DIV/0!</v>
      </c>
      <c r="G129" s="23">
        <f t="shared" si="22"/>
        <v>0</v>
      </c>
      <c r="H129" s="48">
        <f t="shared" si="29"/>
        <v>0</v>
      </c>
      <c r="I129" s="46">
        <f t="shared" si="25"/>
        <v>0</v>
      </c>
      <c r="J129" s="47">
        <f t="shared" si="26"/>
        <v>0</v>
      </c>
      <c r="K129" s="47" t="e">
        <f t="shared" si="23"/>
        <v>#DIV/0!</v>
      </c>
      <c r="L129" s="47" t="e">
        <f t="shared" si="27"/>
        <v>#DIV/0!</v>
      </c>
      <c r="M129" s="47" t="e">
        <f t="shared" si="28"/>
        <v>#DIV/0!</v>
      </c>
      <c r="N129" s="47"/>
    </row>
    <row r="130" spans="1:14" x14ac:dyDescent="0.25">
      <c r="A130" s="23">
        <v>910</v>
      </c>
      <c r="B130" s="46">
        <f t="shared" si="31"/>
        <v>0</v>
      </c>
      <c r="C130" s="47">
        <f t="shared" si="18"/>
        <v>0</v>
      </c>
      <c r="D130" s="47">
        <f t="shared" si="19"/>
        <v>0</v>
      </c>
      <c r="E130" s="23">
        <f t="shared" si="20"/>
        <v>0</v>
      </c>
      <c r="F130" s="23" t="e">
        <f t="shared" si="21"/>
        <v>#DIV/0!</v>
      </c>
      <c r="G130" s="23">
        <f t="shared" si="22"/>
        <v>0</v>
      </c>
      <c r="H130" s="48">
        <f t="shared" si="29"/>
        <v>0</v>
      </c>
      <c r="I130" s="46">
        <f t="shared" si="25"/>
        <v>0</v>
      </c>
      <c r="J130" s="47">
        <f t="shared" si="26"/>
        <v>0</v>
      </c>
      <c r="K130" s="47" t="e">
        <f t="shared" si="23"/>
        <v>#DIV/0!</v>
      </c>
      <c r="L130" s="47" t="e">
        <f t="shared" si="27"/>
        <v>#DIV/0!</v>
      </c>
      <c r="M130" s="47" t="e">
        <f t="shared" si="28"/>
        <v>#DIV/0!</v>
      </c>
      <c r="N130" s="47"/>
    </row>
    <row r="131" spans="1:14" x14ac:dyDescent="0.25">
      <c r="A131" s="23">
        <v>920</v>
      </c>
      <c r="B131" s="46">
        <f t="shared" si="31"/>
        <v>0</v>
      </c>
      <c r="C131" s="47">
        <f t="shared" si="18"/>
        <v>0</v>
      </c>
      <c r="D131" s="47">
        <f t="shared" si="19"/>
        <v>0</v>
      </c>
      <c r="E131" s="23">
        <f t="shared" si="20"/>
        <v>0</v>
      </c>
      <c r="F131" s="23" t="e">
        <f t="shared" si="21"/>
        <v>#DIV/0!</v>
      </c>
      <c r="G131" s="23">
        <f t="shared" si="22"/>
        <v>0</v>
      </c>
      <c r="H131" s="48">
        <f t="shared" si="29"/>
        <v>0</v>
      </c>
      <c r="I131" s="46">
        <f t="shared" si="25"/>
        <v>0</v>
      </c>
      <c r="J131" s="47">
        <f t="shared" si="26"/>
        <v>0</v>
      </c>
      <c r="K131" s="47" t="e">
        <f t="shared" si="23"/>
        <v>#DIV/0!</v>
      </c>
      <c r="L131" s="47" t="e">
        <f t="shared" si="27"/>
        <v>#DIV/0!</v>
      </c>
      <c r="M131" s="47" t="e">
        <f t="shared" si="28"/>
        <v>#DIV/0!</v>
      </c>
      <c r="N131" s="47"/>
    </row>
    <row r="132" spans="1:14" x14ac:dyDescent="0.25">
      <c r="A132" s="23">
        <v>930</v>
      </c>
      <c r="B132" s="46">
        <f t="shared" si="31"/>
        <v>0</v>
      </c>
      <c r="C132" s="47">
        <f t="shared" si="18"/>
        <v>0</v>
      </c>
      <c r="D132" s="47">
        <f t="shared" si="19"/>
        <v>0</v>
      </c>
      <c r="E132" s="23">
        <f t="shared" si="20"/>
        <v>0</v>
      </c>
      <c r="F132" s="23" t="e">
        <f t="shared" si="21"/>
        <v>#DIV/0!</v>
      </c>
      <c r="G132" s="23">
        <f t="shared" si="22"/>
        <v>0</v>
      </c>
      <c r="H132" s="48">
        <f t="shared" si="29"/>
        <v>0</v>
      </c>
      <c r="I132" s="46">
        <f t="shared" si="25"/>
        <v>0</v>
      </c>
      <c r="J132" s="47">
        <f t="shared" si="26"/>
        <v>0</v>
      </c>
      <c r="K132" s="47" t="e">
        <f t="shared" si="23"/>
        <v>#DIV/0!</v>
      </c>
      <c r="L132" s="47" t="e">
        <f t="shared" si="27"/>
        <v>#DIV/0!</v>
      </c>
      <c r="M132" s="47" t="e">
        <f t="shared" si="28"/>
        <v>#DIV/0!</v>
      </c>
      <c r="N132" s="47"/>
    </row>
    <row r="133" spans="1:14" x14ac:dyDescent="0.25">
      <c r="A133" s="23">
        <v>940</v>
      </c>
      <c r="B133" s="46">
        <f t="shared" si="31"/>
        <v>0</v>
      </c>
      <c r="C133" s="47">
        <f t="shared" si="18"/>
        <v>0</v>
      </c>
      <c r="D133" s="47">
        <f t="shared" si="19"/>
        <v>0</v>
      </c>
      <c r="E133" s="23">
        <f t="shared" si="20"/>
        <v>0</v>
      </c>
      <c r="F133" s="23" t="e">
        <f t="shared" si="21"/>
        <v>#DIV/0!</v>
      </c>
      <c r="G133" s="23">
        <f t="shared" si="22"/>
        <v>0</v>
      </c>
      <c r="H133" s="48">
        <f t="shared" si="29"/>
        <v>0</v>
      </c>
      <c r="I133" s="46">
        <f t="shared" si="25"/>
        <v>0</v>
      </c>
      <c r="J133" s="47">
        <f t="shared" si="26"/>
        <v>0</v>
      </c>
      <c r="K133" s="47" t="e">
        <f t="shared" si="23"/>
        <v>#DIV/0!</v>
      </c>
      <c r="L133" s="47" t="e">
        <f t="shared" si="27"/>
        <v>#DIV/0!</v>
      </c>
      <c r="M133" s="47" t="e">
        <f t="shared" si="28"/>
        <v>#DIV/0!</v>
      </c>
      <c r="N133" s="47"/>
    </row>
    <row r="134" spans="1:14" x14ac:dyDescent="0.25">
      <c r="A134" s="23">
        <v>950</v>
      </c>
      <c r="B134" s="46">
        <f t="shared" si="31"/>
        <v>0</v>
      </c>
      <c r="C134" s="47">
        <f t="shared" si="18"/>
        <v>0</v>
      </c>
      <c r="D134" s="47">
        <f t="shared" si="19"/>
        <v>0</v>
      </c>
      <c r="E134" s="23">
        <f t="shared" si="20"/>
        <v>0</v>
      </c>
      <c r="F134" s="23" t="e">
        <f t="shared" si="21"/>
        <v>#DIV/0!</v>
      </c>
      <c r="G134" s="23">
        <f t="shared" si="22"/>
        <v>0</v>
      </c>
      <c r="H134" s="48">
        <f t="shared" si="29"/>
        <v>0</v>
      </c>
      <c r="I134" s="46">
        <f t="shared" si="25"/>
        <v>0</v>
      </c>
      <c r="J134" s="47">
        <f t="shared" si="26"/>
        <v>0</v>
      </c>
      <c r="K134" s="47" t="e">
        <f t="shared" si="23"/>
        <v>#DIV/0!</v>
      </c>
      <c r="L134" s="47" t="e">
        <f t="shared" si="27"/>
        <v>#DIV/0!</v>
      </c>
      <c r="M134" s="47" t="e">
        <f t="shared" si="28"/>
        <v>#DIV/0!</v>
      </c>
      <c r="N134" s="47"/>
    </row>
    <row r="135" spans="1:14" x14ac:dyDescent="0.25">
      <c r="A135" s="23">
        <v>960</v>
      </c>
      <c r="B135" s="46">
        <f t="shared" si="31"/>
        <v>0</v>
      </c>
      <c r="C135" s="47">
        <f t="shared" si="18"/>
        <v>0</v>
      </c>
      <c r="D135" s="47">
        <f t="shared" si="19"/>
        <v>0</v>
      </c>
      <c r="E135" s="23">
        <f t="shared" si="20"/>
        <v>0</v>
      </c>
      <c r="F135" s="23" t="e">
        <f t="shared" si="21"/>
        <v>#DIV/0!</v>
      </c>
      <c r="G135" s="23">
        <f t="shared" si="22"/>
        <v>0</v>
      </c>
      <c r="H135" s="48">
        <f t="shared" si="29"/>
        <v>0</v>
      </c>
      <c r="I135" s="46">
        <f t="shared" si="25"/>
        <v>0</v>
      </c>
      <c r="J135" s="47">
        <f t="shared" si="26"/>
        <v>0</v>
      </c>
      <c r="K135" s="47" t="e">
        <f t="shared" si="23"/>
        <v>#DIV/0!</v>
      </c>
      <c r="L135" s="47" t="e">
        <f t="shared" si="27"/>
        <v>#DIV/0!</v>
      </c>
      <c r="M135" s="47" t="e">
        <f t="shared" si="28"/>
        <v>#DIV/0!</v>
      </c>
      <c r="N135" s="47"/>
    </row>
    <row r="136" spans="1:14" x14ac:dyDescent="0.25">
      <c r="A136" s="23">
        <v>970</v>
      </c>
      <c r="B136" s="46">
        <f t="shared" si="31"/>
        <v>0</v>
      </c>
      <c r="C136" s="47">
        <f t="shared" si="18"/>
        <v>0</v>
      </c>
      <c r="D136" s="47">
        <f t="shared" si="19"/>
        <v>0</v>
      </c>
      <c r="E136" s="23">
        <f t="shared" si="20"/>
        <v>0</v>
      </c>
      <c r="F136" s="23" t="e">
        <f t="shared" si="21"/>
        <v>#DIV/0!</v>
      </c>
      <c r="G136" s="23">
        <f t="shared" si="22"/>
        <v>0</v>
      </c>
      <c r="H136" s="48">
        <f t="shared" si="29"/>
        <v>0</v>
      </c>
      <c r="I136" s="46">
        <f t="shared" si="25"/>
        <v>0</v>
      </c>
      <c r="J136" s="47">
        <f t="shared" si="26"/>
        <v>0</v>
      </c>
      <c r="K136" s="47" t="e">
        <f t="shared" si="23"/>
        <v>#DIV/0!</v>
      </c>
      <c r="L136" s="47" t="e">
        <f t="shared" si="27"/>
        <v>#DIV/0!</v>
      </c>
      <c r="M136" s="47" t="e">
        <f t="shared" si="28"/>
        <v>#DIV/0!</v>
      </c>
      <c r="N136" s="47"/>
    </row>
    <row r="137" spans="1:14" x14ac:dyDescent="0.25">
      <c r="A137" s="23">
        <v>980</v>
      </c>
      <c r="B137" s="46">
        <f t="shared" si="31"/>
        <v>0</v>
      </c>
      <c r="C137" s="47">
        <f t="shared" si="18"/>
        <v>0</v>
      </c>
      <c r="D137" s="47">
        <f t="shared" si="19"/>
        <v>0</v>
      </c>
      <c r="E137" s="23">
        <f t="shared" si="20"/>
        <v>0</v>
      </c>
      <c r="F137" s="23" t="e">
        <f t="shared" si="21"/>
        <v>#DIV/0!</v>
      </c>
      <c r="G137" s="23">
        <f t="shared" si="22"/>
        <v>0</v>
      </c>
      <c r="H137" s="48">
        <f t="shared" si="29"/>
        <v>0</v>
      </c>
      <c r="I137" s="46">
        <f t="shared" si="25"/>
        <v>0</v>
      </c>
      <c r="J137" s="47">
        <f t="shared" si="26"/>
        <v>0</v>
      </c>
      <c r="K137" s="47" t="e">
        <f t="shared" si="23"/>
        <v>#DIV/0!</v>
      </c>
      <c r="L137" s="47" t="e">
        <f t="shared" si="27"/>
        <v>#DIV/0!</v>
      </c>
      <c r="M137" s="47" t="e">
        <f t="shared" si="28"/>
        <v>#DIV/0!</v>
      </c>
      <c r="N137" s="47"/>
    </row>
    <row r="138" spans="1:14" x14ac:dyDescent="0.25">
      <c r="A138" s="23">
        <v>990</v>
      </c>
      <c r="B138" s="46">
        <f t="shared" si="31"/>
        <v>0</v>
      </c>
      <c r="C138" s="47">
        <f t="shared" si="18"/>
        <v>0</v>
      </c>
      <c r="D138" s="47">
        <f t="shared" si="19"/>
        <v>0</v>
      </c>
      <c r="E138" s="23">
        <f t="shared" si="20"/>
        <v>0</v>
      </c>
      <c r="F138" s="23" t="e">
        <f t="shared" si="21"/>
        <v>#DIV/0!</v>
      </c>
      <c r="G138" s="23">
        <f t="shared" si="22"/>
        <v>0</v>
      </c>
      <c r="H138" s="48">
        <f t="shared" si="29"/>
        <v>0</v>
      </c>
      <c r="I138" s="46">
        <f t="shared" si="25"/>
        <v>0</v>
      </c>
      <c r="J138" s="47">
        <f t="shared" si="26"/>
        <v>0</v>
      </c>
      <c r="K138" s="47" t="e">
        <f t="shared" si="23"/>
        <v>#DIV/0!</v>
      </c>
      <c r="L138" s="47" t="e">
        <f t="shared" si="27"/>
        <v>#DIV/0!</v>
      </c>
      <c r="M138" s="47" t="e">
        <f t="shared" si="28"/>
        <v>#DIV/0!</v>
      </c>
      <c r="N138" s="47"/>
    </row>
    <row r="139" spans="1:14" x14ac:dyDescent="0.25">
      <c r="A139" s="23">
        <v>1000</v>
      </c>
      <c r="B139" s="46">
        <f t="shared" si="31"/>
        <v>0</v>
      </c>
      <c r="C139" s="47">
        <f t="shared" si="18"/>
        <v>0</v>
      </c>
      <c r="D139" s="47">
        <f t="shared" si="19"/>
        <v>0</v>
      </c>
      <c r="E139" s="23">
        <f t="shared" si="20"/>
        <v>0</v>
      </c>
      <c r="F139" s="23" t="e">
        <f t="shared" si="21"/>
        <v>#DIV/0!</v>
      </c>
      <c r="G139" s="23">
        <f t="shared" si="22"/>
        <v>0</v>
      </c>
      <c r="H139" s="48">
        <f t="shared" si="29"/>
        <v>0</v>
      </c>
      <c r="I139" s="46">
        <f t="shared" si="25"/>
        <v>0</v>
      </c>
      <c r="J139" s="47">
        <f t="shared" si="26"/>
        <v>0</v>
      </c>
      <c r="K139" s="47" t="e">
        <f t="shared" si="23"/>
        <v>#DIV/0!</v>
      </c>
      <c r="L139" s="47" t="e">
        <f t="shared" si="27"/>
        <v>#DIV/0!</v>
      </c>
      <c r="M139" s="47" t="e">
        <f t="shared" si="28"/>
        <v>#DIV/0!</v>
      </c>
      <c r="N139" s="47"/>
    </row>
    <row r="140" spans="1:14" x14ac:dyDescent="0.25">
      <c r="A140" s="23">
        <v>1010</v>
      </c>
      <c r="B140" s="46">
        <f t="shared" ref="B140:B183" si="32">$G$5*0.004</f>
        <v>0</v>
      </c>
      <c r="C140" s="47">
        <f t="shared" si="18"/>
        <v>0</v>
      </c>
      <c r="D140" s="47">
        <f t="shared" si="19"/>
        <v>0</v>
      </c>
      <c r="E140" s="23">
        <f t="shared" si="20"/>
        <v>0</v>
      </c>
      <c r="F140" s="23" t="e">
        <f t="shared" si="21"/>
        <v>#DIV/0!</v>
      </c>
      <c r="G140" s="23">
        <f t="shared" si="22"/>
        <v>0</v>
      </c>
      <c r="H140" s="48">
        <f t="shared" si="29"/>
        <v>0</v>
      </c>
      <c r="I140" s="46">
        <f t="shared" si="25"/>
        <v>0</v>
      </c>
      <c r="J140" s="47">
        <f t="shared" si="26"/>
        <v>0</v>
      </c>
      <c r="K140" s="47" t="e">
        <f t="shared" si="23"/>
        <v>#DIV/0!</v>
      </c>
      <c r="L140" s="47" t="e">
        <f t="shared" si="27"/>
        <v>#DIV/0!</v>
      </c>
      <c r="M140" s="47" t="e">
        <f t="shared" si="28"/>
        <v>#DIV/0!</v>
      </c>
      <c r="N140" s="47"/>
    </row>
    <row r="141" spans="1:14" x14ac:dyDescent="0.25">
      <c r="A141" s="23">
        <v>1020</v>
      </c>
      <c r="B141" s="46">
        <f t="shared" si="32"/>
        <v>0</v>
      </c>
      <c r="C141" s="47">
        <f t="shared" si="18"/>
        <v>0</v>
      </c>
      <c r="D141" s="47">
        <f t="shared" si="19"/>
        <v>0</v>
      </c>
      <c r="E141" s="23">
        <f t="shared" si="20"/>
        <v>0</v>
      </c>
      <c r="F141" s="23" t="e">
        <f t="shared" si="21"/>
        <v>#DIV/0!</v>
      </c>
      <c r="G141" s="23">
        <f t="shared" si="22"/>
        <v>0</v>
      </c>
      <c r="H141" s="48">
        <f t="shared" si="29"/>
        <v>0</v>
      </c>
      <c r="I141" s="46">
        <f t="shared" si="25"/>
        <v>0</v>
      </c>
      <c r="J141" s="47">
        <f t="shared" si="26"/>
        <v>0</v>
      </c>
      <c r="K141" s="47" t="e">
        <f t="shared" si="23"/>
        <v>#DIV/0!</v>
      </c>
      <c r="L141" s="47" t="e">
        <f t="shared" si="27"/>
        <v>#DIV/0!</v>
      </c>
      <c r="M141" s="47" t="e">
        <f t="shared" si="28"/>
        <v>#DIV/0!</v>
      </c>
      <c r="N141" s="47"/>
    </row>
    <row r="142" spans="1:14" x14ac:dyDescent="0.25">
      <c r="A142" s="23">
        <v>1030</v>
      </c>
      <c r="B142" s="46">
        <f t="shared" si="32"/>
        <v>0</v>
      </c>
      <c r="C142" s="47">
        <f t="shared" si="18"/>
        <v>0</v>
      </c>
      <c r="D142" s="47">
        <f t="shared" si="19"/>
        <v>0</v>
      </c>
      <c r="E142" s="23">
        <f t="shared" si="20"/>
        <v>0</v>
      </c>
      <c r="F142" s="23" t="e">
        <f t="shared" si="21"/>
        <v>#DIV/0!</v>
      </c>
      <c r="G142" s="23">
        <f t="shared" si="22"/>
        <v>0</v>
      </c>
      <c r="H142" s="48">
        <f t="shared" si="29"/>
        <v>0</v>
      </c>
      <c r="I142" s="46">
        <f t="shared" si="25"/>
        <v>0</v>
      </c>
      <c r="J142" s="47">
        <f t="shared" si="26"/>
        <v>0</v>
      </c>
      <c r="K142" s="47" t="e">
        <f t="shared" si="23"/>
        <v>#DIV/0!</v>
      </c>
      <c r="L142" s="47" t="e">
        <f t="shared" si="27"/>
        <v>#DIV/0!</v>
      </c>
      <c r="M142" s="47" t="e">
        <f t="shared" si="28"/>
        <v>#DIV/0!</v>
      </c>
      <c r="N142" s="47"/>
    </row>
    <row r="143" spans="1:14" x14ac:dyDescent="0.25">
      <c r="A143" s="23">
        <v>1040</v>
      </c>
      <c r="B143" s="46">
        <f t="shared" si="32"/>
        <v>0</v>
      </c>
      <c r="C143" s="47">
        <f t="shared" si="18"/>
        <v>0</v>
      </c>
      <c r="D143" s="47">
        <f t="shared" si="19"/>
        <v>0</v>
      </c>
      <c r="E143" s="23">
        <f t="shared" si="20"/>
        <v>0</v>
      </c>
      <c r="F143" s="23" t="e">
        <f t="shared" si="21"/>
        <v>#DIV/0!</v>
      </c>
      <c r="G143" s="23">
        <f t="shared" si="22"/>
        <v>0</v>
      </c>
      <c r="H143" s="48">
        <f t="shared" si="29"/>
        <v>0</v>
      </c>
      <c r="I143" s="46">
        <f t="shared" si="25"/>
        <v>0</v>
      </c>
      <c r="J143" s="47">
        <f t="shared" si="26"/>
        <v>0</v>
      </c>
      <c r="K143" s="47" t="e">
        <f t="shared" si="23"/>
        <v>#DIV/0!</v>
      </c>
      <c r="L143" s="47" t="e">
        <f t="shared" si="27"/>
        <v>#DIV/0!</v>
      </c>
      <c r="M143" s="47" t="e">
        <f t="shared" si="28"/>
        <v>#DIV/0!</v>
      </c>
      <c r="N143" s="47"/>
    </row>
    <row r="144" spans="1:14" x14ac:dyDescent="0.25">
      <c r="A144" s="23">
        <v>1050</v>
      </c>
      <c r="B144" s="46">
        <f t="shared" si="32"/>
        <v>0</v>
      </c>
      <c r="C144" s="47">
        <f t="shared" si="18"/>
        <v>0</v>
      </c>
      <c r="D144" s="47">
        <f t="shared" si="19"/>
        <v>0</v>
      </c>
      <c r="E144" s="23">
        <f t="shared" si="20"/>
        <v>0</v>
      </c>
      <c r="F144" s="23" t="e">
        <f t="shared" si="21"/>
        <v>#DIV/0!</v>
      </c>
      <c r="G144" s="23">
        <f t="shared" si="22"/>
        <v>0</v>
      </c>
      <c r="H144" s="48">
        <f t="shared" si="29"/>
        <v>0</v>
      </c>
      <c r="I144" s="46">
        <f t="shared" si="25"/>
        <v>0</v>
      </c>
      <c r="J144" s="47">
        <f t="shared" si="26"/>
        <v>0</v>
      </c>
      <c r="K144" s="47" t="e">
        <f t="shared" si="23"/>
        <v>#DIV/0!</v>
      </c>
      <c r="L144" s="47" t="e">
        <f t="shared" si="27"/>
        <v>#DIV/0!</v>
      </c>
      <c r="M144" s="47" t="e">
        <f t="shared" si="28"/>
        <v>#DIV/0!</v>
      </c>
      <c r="N144" s="47"/>
    </row>
    <row r="145" spans="1:14" x14ac:dyDescent="0.25">
      <c r="A145" s="23">
        <v>1060</v>
      </c>
      <c r="B145" s="46">
        <f t="shared" si="32"/>
        <v>0</v>
      </c>
      <c r="C145" s="47">
        <f t="shared" si="18"/>
        <v>0</v>
      </c>
      <c r="D145" s="47">
        <f t="shared" si="19"/>
        <v>0</v>
      </c>
      <c r="E145" s="23">
        <f t="shared" si="20"/>
        <v>0</v>
      </c>
      <c r="F145" s="23" t="e">
        <f t="shared" si="21"/>
        <v>#DIV/0!</v>
      </c>
      <c r="G145" s="23">
        <f t="shared" si="22"/>
        <v>0</v>
      </c>
      <c r="H145" s="48">
        <f t="shared" si="29"/>
        <v>0</v>
      </c>
      <c r="I145" s="46">
        <f t="shared" si="25"/>
        <v>0</v>
      </c>
      <c r="J145" s="47">
        <f t="shared" si="26"/>
        <v>0</v>
      </c>
      <c r="K145" s="47" t="e">
        <f t="shared" si="23"/>
        <v>#DIV/0!</v>
      </c>
      <c r="L145" s="47" t="e">
        <f t="shared" si="27"/>
        <v>#DIV/0!</v>
      </c>
      <c r="M145" s="47" t="e">
        <f t="shared" si="28"/>
        <v>#DIV/0!</v>
      </c>
      <c r="N145" s="47"/>
    </row>
    <row r="146" spans="1:14" x14ac:dyDescent="0.25">
      <c r="A146" s="23">
        <v>1070</v>
      </c>
      <c r="B146" s="46">
        <f t="shared" si="32"/>
        <v>0</v>
      </c>
      <c r="C146" s="47">
        <f t="shared" si="18"/>
        <v>0</v>
      </c>
      <c r="D146" s="47">
        <f t="shared" si="19"/>
        <v>0</v>
      </c>
      <c r="E146" s="23">
        <f t="shared" si="20"/>
        <v>0</v>
      </c>
      <c r="F146" s="23" t="e">
        <f t="shared" si="21"/>
        <v>#DIV/0!</v>
      </c>
      <c r="G146" s="23">
        <f t="shared" si="22"/>
        <v>0</v>
      </c>
      <c r="H146" s="48">
        <f t="shared" si="29"/>
        <v>0</v>
      </c>
      <c r="I146" s="46">
        <f t="shared" si="25"/>
        <v>0</v>
      </c>
      <c r="J146" s="47">
        <f t="shared" si="26"/>
        <v>0</v>
      </c>
      <c r="K146" s="47" t="e">
        <f t="shared" si="23"/>
        <v>#DIV/0!</v>
      </c>
      <c r="L146" s="47" t="e">
        <f t="shared" si="27"/>
        <v>#DIV/0!</v>
      </c>
      <c r="M146" s="47" t="e">
        <f t="shared" si="28"/>
        <v>#DIV/0!</v>
      </c>
      <c r="N146" s="47"/>
    </row>
    <row r="147" spans="1:14" x14ac:dyDescent="0.25">
      <c r="A147" s="23">
        <v>1080</v>
      </c>
      <c r="B147" s="46">
        <f t="shared" si="32"/>
        <v>0</v>
      </c>
      <c r="C147" s="47">
        <f t="shared" si="18"/>
        <v>0</v>
      </c>
      <c r="D147" s="47">
        <f t="shared" si="19"/>
        <v>0</v>
      </c>
      <c r="E147" s="23">
        <f t="shared" si="20"/>
        <v>0</v>
      </c>
      <c r="F147" s="23" t="e">
        <f t="shared" si="21"/>
        <v>#DIV/0!</v>
      </c>
      <c r="G147" s="23">
        <f t="shared" si="22"/>
        <v>0</v>
      </c>
      <c r="H147" s="48">
        <f t="shared" si="29"/>
        <v>0</v>
      </c>
      <c r="I147" s="46">
        <f t="shared" si="25"/>
        <v>0</v>
      </c>
      <c r="J147" s="47">
        <f t="shared" si="26"/>
        <v>0</v>
      </c>
      <c r="K147" s="47" t="e">
        <f t="shared" si="23"/>
        <v>#DIV/0!</v>
      </c>
      <c r="L147" s="47" t="e">
        <f t="shared" si="27"/>
        <v>#DIV/0!</v>
      </c>
      <c r="M147" s="47" t="e">
        <f t="shared" si="28"/>
        <v>#DIV/0!</v>
      </c>
      <c r="N147" s="47"/>
    </row>
    <row r="148" spans="1:14" x14ac:dyDescent="0.25">
      <c r="A148" s="23">
        <v>1090</v>
      </c>
      <c r="B148" s="46">
        <f t="shared" si="32"/>
        <v>0</v>
      </c>
      <c r="C148" s="47">
        <f t="shared" si="18"/>
        <v>0</v>
      </c>
      <c r="D148" s="47">
        <f t="shared" si="19"/>
        <v>0</v>
      </c>
      <c r="E148" s="23">
        <f t="shared" si="20"/>
        <v>0</v>
      </c>
      <c r="F148" s="23" t="e">
        <f t="shared" si="21"/>
        <v>#DIV/0!</v>
      </c>
      <c r="G148" s="23">
        <f t="shared" si="22"/>
        <v>0</v>
      </c>
      <c r="H148" s="48">
        <f t="shared" si="29"/>
        <v>0</v>
      </c>
      <c r="I148" s="46">
        <f t="shared" si="25"/>
        <v>0</v>
      </c>
      <c r="J148" s="47">
        <f t="shared" si="26"/>
        <v>0</v>
      </c>
      <c r="K148" s="47" t="e">
        <f t="shared" si="23"/>
        <v>#DIV/0!</v>
      </c>
      <c r="L148" s="47" t="e">
        <f t="shared" si="27"/>
        <v>#DIV/0!</v>
      </c>
      <c r="M148" s="47" t="e">
        <f t="shared" si="28"/>
        <v>#DIV/0!</v>
      </c>
      <c r="N148" s="47"/>
    </row>
    <row r="149" spans="1:14" x14ac:dyDescent="0.25">
      <c r="A149" s="23">
        <v>1100</v>
      </c>
      <c r="B149" s="46">
        <f t="shared" si="32"/>
        <v>0</v>
      </c>
      <c r="C149" s="47">
        <f t="shared" si="18"/>
        <v>0</v>
      </c>
      <c r="D149" s="47">
        <f t="shared" si="19"/>
        <v>0</v>
      </c>
      <c r="E149" s="23">
        <f t="shared" si="20"/>
        <v>0</v>
      </c>
      <c r="F149" s="23" t="e">
        <f t="shared" si="21"/>
        <v>#DIV/0!</v>
      </c>
      <c r="G149" s="23">
        <f t="shared" si="22"/>
        <v>0</v>
      </c>
      <c r="H149" s="48">
        <f t="shared" si="29"/>
        <v>0</v>
      </c>
      <c r="I149" s="46">
        <f t="shared" si="25"/>
        <v>0</v>
      </c>
      <c r="J149" s="47">
        <f t="shared" si="26"/>
        <v>0</v>
      </c>
      <c r="K149" s="47" t="e">
        <f t="shared" si="23"/>
        <v>#DIV/0!</v>
      </c>
      <c r="L149" s="47" t="e">
        <f t="shared" si="27"/>
        <v>#DIV/0!</v>
      </c>
      <c r="M149" s="47" t="e">
        <f t="shared" si="28"/>
        <v>#DIV/0!</v>
      </c>
      <c r="N149" s="47"/>
    </row>
    <row r="150" spans="1:14" x14ac:dyDescent="0.25">
      <c r="A150" s="23">
        <v>1110</v>
      </c>
      <c r="B150" s="46">
        <f t="shared" si="32"/>
        <v>0</v>
      </c>
      <c r="C150" s="47">
        <f t="shared" si="18"/>
        <v>0</v>
      </c>
      <c r="D150" s="47">
        <f t="shared" si="19"/>
        <v>0</v>
      </c>
      <c r="E150" s="23">
        <f t="shared" si="20"/>
        <v>0</v>
      </c>
      <c r="F150" s="23" t="e">
        <f t="shared" si="21"/>
        <v>#DIV/0!</v>
      </c>
      <c r="G150" s="23">
        <f t="shared" si="22"/>
        <v>0</v>
      </c>
      <c r="H150" s="48">
        <f t="shared" si="29"/>
        <v>0</v>
      </c>
      <c r="I150" s="46">
        <f t="shared" si="25"/>
        <v>0</v>
      </c>
      <c r="J150" s="47">
        <f t="shared" si="26"/>
        <v>0</v>
      </c>
      <c r="K150" s="47" t="e">
        <f t="shared" si="23"/>
        <v>#DIV/0!</v>
      </c>
      <c r="L150" s="47" t="e">
        <f t="shared" si="27"/>
        <v>#DIV/0!</v>
      </c>
      <c r="M150" s="47" t="e">
        <f t="shared" si="28"/>
        <v>#DIV/0!</v>
      </c>
      <c r="N150" s="47"/>
    </row>
    <row r="151" spans="1:14" x14ac:dyDescent="0.25">
      <c r="A151" s="23">
        <v>1120</v>
      </c>
      <c r="B151" s="46">
        <f t="shared" si="32"/>
        <v>0</v>
      </c>
      <c r="C151" s="47">
        <f t="shared" si="18"/>
        <v>0</v>
      </c>
      <c r="D151" s="47">
        <f t="shared" si="19"/>
        <v>0</v>
      </c>
      <c r="E151" s="23">
        <f t="shared" si="20"/>
        <v>0</v>
      </c>
      <c r="F151" s="23" t="e">
        <f t="shared" si="21"/>
        <v>#DIV/0!</v>
      </c>
      <c r="G151" s="23">
        <f t="shared" si="22"/>
        <v>0</v>
      </c>
      <c r="H151" s="48">
        <f t="shared" si="29"/>
        <v>0</v>
      </c>
      <c r="I151" s="46">
        <f t="shared" si="25"/>
        <v>0</v>
      </c>
      <c r="J151" s="47">
        <f t="shared" si="26"/>
        <v>0</v>
      </c>
      <c r="K151" s="47" t="e">
        <f t="shared" si="23"/>
        <v>#DIV/0!</v>
      </c>
      <c r="L151" s="47" t="e">
        <f t="shared" si="27"/>
        <v>#DIV/0!</v>
      </c>
      <c r="M151" s="47" t="e">
        <f t="shared" si="28"/>
        <v>#DIV/0!</v>
      </c>
      <c r="N151" s="47"/>
    </row>
    <row r="152" spans="1:14" x14ac:dyDescent="0.25">
      <c r="A152" s="23">
        <v>1130</v>
      </c>
      <c r="B152" s="46">
        <f t="shared" si="32"/>
        <v>0</v>
      </c>
      <c r="C152" s="47">
        <f t="shared" si="18"/>
        <v>0</v>
      </c>
      <c r="D152" s="47">
        <f t="shared" si="19"/>
        <v>0</v>
      </c>
      <c r="E152" s="23">
        <f t="shared" si="20"/>
        <v>0</v>
      </c>
      <c r="F152" s="23" t="e">
        <f t="shared" si="21"/>
        <v>#DIV/0!</v>
      </c>
      <c r="G152" s="23">
        <f t="shared" si="22"/>
        <v>0</v>
      </c>
      <c r="H152" s="48">
        <f t="shared" si="29"/>
        <v>0</v>
      </c>
      <c r="I152" s="46">
        <f t="shared" si="25"/>
        <v>0</v>
      </c>
      <c r="J152" s="47">
        <f t="shared" si="26"/>
        <v>0</v>
      </c>
      <c r="K152" s="47" t="e">
        <f t="shared" si="23"/>
        <v>#DIV/0!</v>
      </c>
      <c r="L152" s="47" t="e">
        <f t="shared" si="27"/>
        <v>#DIV/0!</v>
      </c>
      <c r="M152" s="47" t="e">
        <f t="shared" si="28"/>
        <v>#DIV/0!</v>
      </c>
      <c r="N152" s="47"/>
    </row>
    <row r="153" spans="1:14" x14ac:dyDescent="0.25">
      <c r="A153" s="23">
        <v>1140</v>
      </c>
      <c r="B153" s="46">
        <f t="shared" si="32"/>
        <v>0</v>
      </c>
      <c r="C153" s="47">
        <f t="shared" si="18"/>
        <v>0</v>
      </c>
      <c r="D153" s="47">
        <f t="shared" si="19"/>
        <v>0</v>
      </c>
      <c r="E153" s="23">
        <f t="shared" si="20"/>
        <v>0</v>
      </c>
      <c r="F153" s="23" t="e">
        <f t="shared" si="21"/>
        <v>#DIV/0!</v>
      </c>
      <c r="G153" s="23">
        <f t="shared" si="22"/>
        <v>0</v>
      </c>
      <c r="H153" s="48">
        <f t="shared" si="29"/>
        <v>0</v>
      </c>
      <c r="I153" s="46">
        <f t="shared" si="25"/>
        <v>0</v>
      </c>
      <c r="J153" s="47">
        <f t="shared" si="26"/>
        <v>0</v>
      </c>
      <c r="K153" s="47" t="e">
        <f t="shared" si="23"/>
        <v>#DIV/0!</v>
      </c>
      <c r="L153" s="47" t="e">
        <f t="shared" si="27"/>
        <v>#DIV/0!</v>
      </c>
      <c r="M153" s="47" t="e">
        <f t="shared" si="28"/>
        <v>#DIV/0!</v>
      </c>
      <c r="N153" s="47"/>
    </row>
    <row r="154" spans="1:14" x14ac:dyDescent="0.25">
      <c r="A154" s="23">
        <v>1150</v>
      </c>
      <c r="B154" s="46">
        <f t="shared" si="32"/>
        <v>0</v>
      </c>
      <c r="C154" s="47">
        <f t="shared" si="18"/>
        <v>0</v>
      </c>
      <c r="D154" s="47">
        <f t="shared" si="19"/>
        <v>0</v>
      </c>
      <c r="E154" s="23">
        <f t="shared" si="20"/>
        <v>0</v>
      </c>
      <c r="F154" s="23" t="e">
        <f t="shared" si="21"/>
        <v>#DIV/0!</v>
      </c>
      <c r="G154" s="23">
        <f t="shared" si="22"/>
        <v>0</v>
      </c>
      <c r="H154" s="48">
        <f t="shared" si="29"/>
        <v>0</v>
      </c>
      <c r="I154" s="46">
        <f t="shared" si="25"/>
        <v>0</v>
      </c>
      <c r="J154" s="47">
        <f t="shared" si="26"/>
        <v>0</v>
      </c>
      <c r="K154" s="47" t="e">
        <f t="shared" si="23"/>
        <v>#DIV/0!</v>
      </c>
      <c r="L154" s="47" t="e">
        <f t="shared" si="27"/>
        <v>#DIV/0!</v>
      </c>
      <c r="M154" s="47" t="e">
        <f t="shared" si="28"/>
        <v>#DIV/0!</v>
      </c>
      <c r="N154" s="47"/>
    </row>
    <row r="155" spans="1:14" x14ac:dyDescent="0.25">
      <c r="A155" s="23">
        <v>1160</v>
      </c>
      <c r="B155" s="46">
        <f t="shared" si="32"/>
        <v>0</v>
      </c>
      <c r="C155" s="47">
        <f t="shared" si="18"/>
        <v>0</v>
      </c>
      <c r="D155" s="47">
        <f t="shared" si="19"/>
        <v>0</v>
      </c>
      <c r="E155" s="23">
        <f t="shared" si="20"/>
        <v>0</v>
      </c>
      <c r="F155" s="23" t="e">
        <f t="shared" si="21"/>
        <v>#DIV/0!</v>
      </c>
      <c r="G155" s="23">
        <f t="shared" si="22"/>
        <v>0</v>
      </c>
      <c r="H155" s="48">
        <f t="shared" si="29"/>
        <v>0</v>
      </c>
      <c r="I155" s="46">
        <f t="shared" si="25"/>
        <v>0</v>
      </c>
      <c r="J155" s="47">
        <f t="shared" si="26"/>
        <v>0</v>
      </c>
      <c r="K155" s="47" t="e">
        <f t="shared" si="23"/>
        <v>#DIV/0!</v>
      </c>
      <c r="L155" s="47" t="e">
        <f t="shared" si="27"/>
        <v>#DIV/0!</v>
      </c>
      <c r="M155" s="47" t="e">
        <f t="shared" si="28"/>
        <v>#DIV/0!</v>
      </c>
      <c r="N155" s="47"/>
    </row>
    <row r="156" spans="1:14" x14ac:dyDescent="0.25">
      <c r="A156" s="23">
        <v>1170</v>
      </c>
      <c r="B156" s="46">
        <f t="shared" si="32"/>
        <v>0</v>
      </c>
      <c r="C156" s="47">
        <f t="shared" si="18"/>
        <v>0</v>
      </c>
      <c r="D156" s="47">
        <f t="shared" si="19"/>
        <v>0</v>
      </c>
      <c r="E156" s="23">
        <f t="shared" si="20"/>
        <v>0</v>
      </c>
      <c r="F156" s="23" t="e">
        <f t="shared" si="21"/>
        <v>#DIV/0!</v>
      </c>
      <c r="G156" s="23">
        <f t="shared" si="22"/>
        <v>0</v>
      </c>
      <c r="H156" s="48">
        <f t="shared" si="29"/>
        <v>0</v>
      </c>
      <c r="I156" s="46">
        <f t="shared" si="25"/>
        <v>0</v>
      </c>
      <c r="J156" s="47">
        <f t="shared" si="26"/>
        <v>0</v>
      </c>
      <c r="K156" s="47" t="e">
        <f t="shared" si="23"/>
        <v>#DIV/0!</v>
      </c>
      <c r="L156" s="47" t="e">
        <f t="shared" si="27"/>
        <v>#DIV/0!</v>
      </c>
      <c r="M156" s="47" t="e">
        <f t="shared" si="28"/>
        <v>#DIV/0!</v>
      </c>
      <c r="N156" s="47"/>
    </row>
    <row r="157" spans="1:14" x14ac:dyDescent="0.25">
      <c r="A157" s="23">
        <v>1180</v>
      </c>
      <c r="B157" s="46">
        <f t="shared" si="32"/>
        <v>0</v>
      </c>
      <c r="C157" s="47">
        <f t="shared" si="18"/>
        <v>0</v>
      </c>
      <c r="D157" s="47">
        <f t="shared" si="19"/>
        <v>0</v>
      </c>
      <c r="E157" s="23">
        <f t="shared" si="20"/>
        <v>0</v>
      </c>
      <c r="F157" s="23" t="e">
        <f t="shared" si="21"/>
        <v>#DIV/0!</v>
      </c>
      <c r="G157" s="23">
        <f t="shared" si="22"/>
        <v>0</v>
      </c>
      <c r="H157" s="48">
        <f t="shared" si="29"/>
        <v>0</v>
      </c>
      <c r="I157" s="46">
        <f t="shared" si="25"/>
        <v>0</v>
      </c>
      <c r="J157" s="47">
        <f t="shared" si="26"/>
        <v>0</v>
      </c>
      <c r="K157" s="47" t="e">
        <f t="shared" si="23"/>
        <v>#DIV/0!</v>
      </c>
      <c r="L157" s="47" t="e">
        <f t="shared" si="27"/>
        <v>#DIV/0!</v>
      </c>
      <c r="M157" s="47" t="e">
        <f t="shared" si="28"/>
        <v>#DIV/0!</v>
      </c>
      <c r="N157" s="47"/>
    </row>
    <row r="158" spans="1:14" x14ac:dyDescent="0.25">
      <c r="A158" s="23">
        <v>1190</v>
      </c>
      <c r="B158" s="46">
        <f t="shared" si="32"/>
        <v>0</v>
      </c>
      <c r="C158" s="47">
        <f t="shared" si="18"/>
        <v>0</v>
      </c>
      <c r="D158" s="47">
        <f t="shared" si="19"/>
        <v>0</v>
      </c>
      <c r="E158" s="23">
        <f t="shared" si="20"/>
        <v>0</v>
      </c>
      <c r="F158" s="23" t="e">
        <f t="shared" si="21"/>
        <v>#DIV/0!</v>
      </c>
      <c r="G158" s="23">
        <f t="shared" si="22"/>
        <v>0</v>
      </c>
      <c r="H158" s="48">
        <f t="shared" si="29"/>
        <v>0</v>
      </c>
      <c r="I158" s="46">
        <f t="shared" si="25"/>
        <v>0</v>
      </c>
      <c r="J158" s="47">
        <f t="shared" si="26"/>
        <v>0</v>
      </c>
      <c r="K158" s="47" t="e">
        <f t="shared" si="23"/>
        <v>#DIV/0!</v>
      </c>
      <c r="L158" s="47" t="e">
        <f t="shared" si="27"/>
        <v>#DIV/0!</v>
      </c>
      <c r="M158" s="47" t="e">
        <f t="shared" si="28"/>
        <v>#DIV/0!</v>
      </c>
      <c r="N158" s="47"/>
    </row>
    <row r="159" spans="1:14" x14ac:dyDescent="0.25">
      <c r="A159" s="23">
        <v>1200</v>
      </c>
      <c r="B159" s="46">
        <f t="shared" si="32"/>
        <v>0</v>
      </c>
      <c r="C159" s="47">
        <f t="shared" si="18"/>
        <v>0</v>
      </c>
      <c r="D159" s="47">
        <f t="shared" si="19"/>
        <v>0</v>
      </c>
      <c r="E159" s="23">
        <f t="shared" si="20"/>
        <v>0</v>
      </c>
      <c r="F159" s="23" t="e">
        <f t="shared" si="21"/>
        <v>#DIV/0!</v>
      </c>
      <c r="G159" s="23">
        <f t="shared" si="22"/>
        <v>0</v>
      </c>
      <c r="H159" s="48">
        <f t="shared" si="29"/>
        <v>0</v>
      </c>
      <c r="I159" s="46">
        <f t="shared" si="25"/>
        <v>0</v>
      </c>
      <c r="J159" s="47">
        <f t="shared" si="26"/>
        <v>0</v>
      </c>
      <c r="K159" s="47" t="e">
        <f t="shared" si="23"/>
        <v>#DIV/0!</v>
      </c>
      <c r="L159" s="47" t="e">
        <f t="shared" si="27"/>
        <v>#DIV/0!</v>
      </c>
      <c r="M159" s="47" t="e">
        <f t="shared" si="28"/>
        <v>#DIV/0!</v>
      </c>
      <c r="N159" s="47"/>
    </row>
    <row r="160" spans="1:14" x14ac:dyDescent="0.25">
      <c r="A160" s="23">
        <v>1210</v>
      </c>
      <c r="B160" s="46">
        <f t="shared" si="32"/>
        <v>0</v>
      </c>
      <c r="C160" s="47">
        <f t="shared" si="18"/>
        <v>0</v>
      </c>
      <c r="D160" s="47">
        <f t="shared" si="19"/>
        <v>0</v>
      </c>
      <c r="E160" s="23">
        <f t="shared" si="20"/>
        <v>0</v>
      </c>
      <c r="F160" s="23" t="e">
        <f t="shared" si="21"/>
        <v>#DIV/0!</v>
      </c>
      <c r="G160" s="23">
        <f t="shared" si="22"/>
        <v>0</v>
      </c>
      <c r="H160" s="48">
        <f t="shared" si="29"/>
        <v>0</v>
      </c>
      <c r="I160" s="46">
        <f t="shared" si="25"/>
        <v>0</v>
      </c>
      <c r="J160" s="47">
        <f t="shared" si="26"/>
        <v>0</v>
      </c>
      <c r="K160" s="47" t="e">
        <f t="shared" si="23"/>
        <v>#DIV/0!</v>
      </c>
      <c r="L160" s="47" t="e">
        <f t="shared" si="27"/>
        <v>#DIV/0!</v>
      </c>
      <c r="M160" s="47" t="e">
        <f t="shared" si="28"/>
        <v>#DIV/0!</v>
      </c>
      <c r="N160" s="47"/>
    </row>
    <row r="161" spans="1:14" x14ac:dyDescent="0.25">
      <c r="A161" s="23">
        <v>1220</v>
      </c>
      <c r="B161" s="46">
        <f t="shared" si="32"/>
        <v>0</v>
      </c>
      <c r="C161" s="47">
        <f t="shared" si="18"/>
        <v>0</v>
      </c>
      <c r="D161" s="47">
        <f t="shared" si="19"/>
        <v>0</v>
      </c>
      <c r="E161" s="23">
        <f t="shared" si="20"/>
        <v>0</v>
      </c>
      <c r="F161" s="23" t="e">
        <f t="shared" si="21"/>
        <v>#DIV/0!</v>
      </c>
      <c r="G161" s="23">
        <f t="shared" si="22"/>
        <v>0</v>
      </c>
      <c r="H161" s="48">
        <f t="shared" si="29"/>
        <v>0</v>
      </c>
      <c r="I161" s="46">
        <f t="shared" si="25"/>
        <v>0</v>
      </c>
      <c r="J161" s="47">
        <f t="shared" si="26"/>
        <v>0</v>
      </c>
      <c r="K161" s="47" t="e">
        <f t="shared" si="23"/>
        <v>#DIV/0!</v>
      </c>
      <c r="L161" s="47" t="e">
        <f t="shared" si="27"/>
        <v>#DIV/0!</v>
      </c>
      <c r="M161" s="47" t="e">
        <f t="shared" si="28"/>
        <v>#DIV/0!</v>
      </c>
      <c r="N161" s="47"/>
    </row>
    <row r="162" spans="1:14" x14ac:dyDescent="0.25">
      <c r="A162" s="23">
        <v>1230</v>
      </c>
      <c r="B162" s="46">
        <f t="shared" si="32"/>
        <v>0</v>
      </c>
      <c r="C162" s="47">
        <f t="shared" si="18"/>
        <v>0</v>
      </c>
      <c r="D162" s="47">
        <f t="shared" si="19"/>
        <v>0</v>
      </c>
      <c r="E162" s="23">
        <f t="shared" si="20"/>
        <v>0</v>
      </c>
      <c r="F162" s="23" t="e">
        <f t="shared" si="21"/>
        <v>#DIV/0!</v>
      </c>
      <c r="G162" s="23">
        <f t="shared" si="22"/>
        <v>0</v>
      </c>
      <c r="H162" s="48">
        <f t="shared" si="29"/>
        <v>0</v>
      </c>
      <c r="I162" s="46">
        <f t="shared" si="25"/>
        <v>0</v>
      </c>
      <c r="J162" s="47">
        <f t="shared" si="26"/>
        <v>0</v>
      </c>
      <c r="K162" s="47" t="e">
        <f t="shared" si="23"/>
        <v>#DIV/0!</v>
      </c>
      <c r="L162" s="47" t="e">
        <f t="shared" si="27"/>
        <v>#DIV/0!</v>
      </c>
      <c r="M162" s="47" t="e">
        <f t="shared" si="28"/>
        <v>#DIV/0!</v>
      </c>
      <c r="N162" s="47"/>
    </row>
    <row r="163" spans="1:14" x14ac:dyDescent="0.25">
      <c r="A163" s="23">
        <v>1240</v>
      </c>
      <c r="B163" s="46">
        <f t="shared" si="32"/>
        <v>0</v>
      </c>
      <c r="C163" s="47">
        <f t="shared" si="18"/>
        <v>0</v>
      </c>
      <c r="D163" s="47">
        <f t="shared" si="19"/>
        <v>0</v>
      </c>
      <c r="E163" s="23">
        <f t="shared" si="20"/>
        <v>0</v>
      </c>
      <c r="F163" s="23" t="e">
        <f t="shared" si="21"/>
        <v>#DIV/0!</v>
      </c>
      <c r="G163" s="23">
        <f t="shared" si="22"/>
        <v>0</v>
      </c>
      <c r="H163" s="48">
        <f t="shared" si="29"/>
        <v>0</v>
      </c>
      <c r="I163" s="46">
        <f t="shared" si="25"/>
        <v>0</v>
      </c>
      <c r="J163" s="47">
        <f t="shared" si="26"/>
        <v>0</v>
      </c>
      <c r="K163" s="47" t="e">
        <f t="shared" si="23"/>
        <v>#DIV/0!</v>
      </c>
      <c r="L163" s="47" t="e">
        <f t="shared" si="27"/>
        <v>#DIV/0!</v>
      </c>
      <c r="M163" s="47" t="e">
        <f t="shared" si="28"/>
        <v>#DIV/0!</v>
      </c>
      <c r="N163" s="47"/>
    </row>
    <row r="164" spans="1:14" x14ac:dyDescent="0.25">
      <c r="A164" s="23">
        <v>1250</v>
      </c>
      <c r="B164" s="46">
        <f t="shared" si="32"/>
        <v>0</v>
      </c>
      <c r="C164" s="47">
        <f t="shared" si="18"/>
        <v>0</v>
      </c>
      <c r="D164" s="47">
        <f t="shared" si="19"/>
        <v>0</v>
      </c>
      <c r="E164" s="23">
        <f t="shared" si="20"/>
        <v>0</v>
      </c>
      <c r="F164" s="23" t="e">
        <f t="shared" si="21"/>
        <v>#DIV/0!</v>
      </c>
      <c r="G164" s="23">
        <f t="shared" si="22"/>
        <v>0</v>
      </c>
      <c r="H164" s="48">
        <f t="shared" si="29"/>
        <v>0</v>
      </c>
      <c r="I164" s="46">
        <f t="shared" si="25"/>
        <v>0</v>
      </c>
      <c r="J164" s="47">
        <f t="shared" si="26"/>
        <v>0</v>
      </c>
      <c r="K164" s="47" t="e">
        <f t="shared" si="23"/>
        <v>#DIV/0!</v>
      </c>
      <c r="L164" s="47" t="e">
        <f t="shared" si="27"/>
        <v>#DIV/0!</v>
      </c>
      <c r="M164" s="47" t="e">
        <f t="shared" si="28"/>
        <v>#DIV/0!</v>
      </c>
      <c r="N164" s="47"/>
    </row>
    <row r="165" spans="1:14" x14ac:dyDescent="0.25">
      <c r="A165" s="23">
        <v>1260</v>
      </c>
      <c r="B165" s="46">
        <f t="shared" si="32"/>
        <v>0</v>
      </c>
      <c r="C165" s="47">
        <f t="shared" si="18"/>
        <v>0</v>
      </c>
      <c r="D165" s="47">
        <f t="shared" si="19"/>
        <v>0</v>
      </c>
      <c r="E165" s="23">
        <f t="shared" si="20"/>
        <v>0</v>
      </c>
      <c r="F165" s="23" t="e">
        <f t="shared" si="21"/>
        <v>#DIV/0!</v>
      </c>
      <c r="G165" s="23">
        <f t="shared" si="22"/>
        <v>0</v>
      </c>
      <c r="H165" s="48">
        <f t="shared" si="29"/>
        <v>0</v>
      </c>
      <c r="I165" s="46">
        <f t="shared" si="25"/>
        <v>0</v>
      </c>
      <c r="J165" s="47">
        <f t="shared" si="26"/>
        <v>0</v>
      </c>
      <c r="K165" s="47" t="e">
        <f t="shared" si="23"/>
        <v>#DIV/0!</v>
      </c>
      <c r="L165" s="47" t="e">
        <f t="shared" si="27"/>
        <v>#DIV/0!</v>
      </c>
      <c r="M165" s="47" t="e">
        <f t="shared" si="28"/>
        <v>#DIV/0!</v>
      </c>
      <c r="N165" s="47"/>
    </row>
    <row r="166" spans="1:14" x14ac:dyDescent="0.25">
      <c r="A166" s="23">
        <v>1270</v>
      </c>
      <c r="B166" s="46">
        <f t="shared" si="32"/>
        <v>0</v>
      </c>
      <c r="C166" s="47">
        <f t="shared" si="18"/>
        <v>0</v>
      </c>
      <c r="D166" s="47">
        <f t="shared" si="19"/>
        <v>0</v>
      </c>
      <c r="E166" s="23">
        <f t="shared" si="20"/>
        <v>0</v>
      </c>
      <c r="F166" s="23" t="e">
        <f t="shared" si="21"/>
        <v>#DIV/0!</v>
      </c>
      <c r="G166" s="23">
        <f t="shared" si="22"/>
        <v>0</v>
      </c>
      <c r="H166" s="48">
        <f t="shared" si="29"/>
        <v>0</v>
      </c>
      <c r="I166" s="46">
        <f t="shared" si="25"/>
        <v>0</v>
      </c>
      <c r="J166" s="47">
        <f t="shared" si="26"/>
        <v>0</v>
      </c>
      <c r="K166" s="47" t="e">
        <f t="shared" si="23"/>
        <v>#DIV/0!</v>
      </c>
      <c r="L166" s="47" t="e">
        <f t="shared" si="27"/>
        <v>#DIV/0!</v>
      </c>
      <c r="M166" s="47" t="e">
        <f t="shared" si="28"/>
        <v>#DIV/0!</v>
      </c>
      <c r="N166" s="47"/>
    </row>
    <row r="167" spans="1:14" x14ac:dyDescent="0.25">
      <c r="A167" s="23">
        <v>1280</v>
      </c>
      <c r="B167" s="46">
        <f t="shared" si="32"/>
        <v>0</v>
      </c>
      <c r="C167" s="47">
        <f t="shared" ref="C167:C183" si="33">B167*6</f>
        <v>0</v>
      </c>
      <c r="D167" s="47">
        <f t="shared" ref="D167:D183" si="34">$G$11*(C167/(12*3600))*$G$7</f>
        <v>0</v>
      </c>
      <c r="E167" s="23">
        <f t="shared" ref="E167:E183" si="35">(600*D167)</f>
        <v>0</v>
      </c>
      <c r="F167" s="23" t="e">
        <f t="shared" ref="F167:F183" si="36">(E167*12/$G$7)</f>
        <v>#DIV/0!</v>
      </c>
      <c r="G167" s="23">
        <f t="shared" ref="G167:G183" si="37">$G$9*$G$13/43200</f>
        <v>0</v>
      </c>
      <c r="H167" s="48">
        <f t="shared" si="29"/>
        <v>0</v>
      </c>
      <c r="I167" s="46">
        <f t="shared" si="25"/>
        <v>0</v>
      </c>
      <c r="J167" s="47">
        <f t="shared" si="26"/>
        <v>0</v>
      </c>
      <c r="K167" s="47" t="e">
        <f t="shared" ref="K167:K183" si="38">IF(J167/$G$9*12/$G$17&gt;=$G$15,$G$15,J167/$G$9*12/$G$17)</f>
        <v>#DIV/0!</v>
      </c>
      <c r="L167" s="47" t="e">
        <f t="shared" si="27"/>
        <v>#DIV/0!</v>
      </c>
      <c r="M167" s="47" t="e">
        <f t="shared" si="28"/>
        <v>#DIV/0!</v>
      </c>
      <c r="N167" s="47"/>
    </row>
    <row r="168" spans="1:14" x14ac:dyDescent="0.25">
      <c r="A168" s="23">
        <v>1290</v>
      </c>
      <c r="B168" s="46">
        <f t="shared" si="32"/>
        <v>0</v>
      </c>
      <c r="C168" s="47">
        <f t="shared" si="33"/>
        <v>0</v>
      </c>
      <c r="D168" s="47">
        <f t="shared" si="34"/>
        <v>0</v>
      </c>
      <c r="E168" s="23">
        <f t="shared" si="35"/>
        <v>0</v>
      </c>
      <c r="F168" s="23" t="e">
        <f t="shared" si="36"/>
        <v>#DIV/0!</v>
      </c>
      <c r="G168" s="23">
        <f t="shared" si="37"/>
        <v>0</v>
      </c>
      <c r="H168" s="48">
        <f t="shared" si="29"/>
        <v>0</v>
      </c>
      <c r="I168" s="46">
        <f t="shared" ref="I168:I183" si="39">H168*600</f>
        <v>0</v>
      </c>
      <c r="J168" s="47">
        <f t="shared" ref="J168:J183" si="40">IF((I168+J167)&lt;0,0,I168+J167)</f>
        <v>0</v>
      </c>
      <c r="K168" s="47" t="e">
        <f t="shared" si="38"/>
        <v>#DIV/0!</v>
      </c>
      <c r="L168" s="47" t="e">
        <f t="shared" ref="L168:L220" si="41">IF(K168&lt;$G$19,K168,$G$19)</f>
        <v>#DIV/0!</v>
      </c>
      <c r="M168" s="47" t="e">
        <f t="shared" ref="M168:M220" si="42">IF(L169&lt;$G$19,0,D168)</f>
        <v>#DIV/0!</v>
      </c>
      <c r="N168" s="47"/>
    </row>
    <row r="169" spans="1:14" x14ac:dyDescent="0.25">
      <c r="A169" s="23">
        <v>1300</v>
      </c>
      <c r="B169" s="46">
        <f t="shared" si="32"/>
        <v>0</v>
      </c>
      <c r="C169" s="47">
        <f t="shared" si="33"/>
        <v>0</v>
      </c>
      <c r="D169" s="47">
        <f t="shared" si="34"/>
        <v>0</v>
      </c>
      <c r="E169" s="23">
        <f t="shared" si="35"/>
        <v>0</v>
      </c>
      <c r="F169" s="23" t="e">
        <f t="shared" si="36"/>
        <v>#DIV/0!</v>
      </c>
      <c r="G169" s="23">
        <f t="shared" si="37"/>
        <v>0</v>
      </c>
      <c r="H169" s="48">
        <f t="shared" si="29"/>
        <v>0</v>
      </c>
      <c r="I169" s="46">
        <f t="shared" si="39"/>
        <v>0</v>
      </c>
      <c r="J169" s="47">
        <f t="shared" si="40"/>
        <v>0</v>
      </c>
      <c r="K169" s="47" t="e">
        <f t="shared" si="38"/>
        <v>#DIV/0!</v>
      </c>
      <c r="L169" s="47" t="e">
        <f t="shared" si="41"/>
        <v>#DIV/0!</v>
      </c>
      <c r="M169" s="47" t="e">
        <f t="shared" si="42"/>
        <v>#DIV/0!</v>
      </c>
      <c r="N169" s="47"/>
    </row>
    <row r="170" spans="1:14" x14ac:dyDescent="0.25">
      <c r="A170" s="23">
        <v>1310</v>
      </c>
      <c r="B170" s="46">
        <f t="shared" si="32"/>
        <v>0</v>
      </c>
      <c r="C170" s="47">
        <f t="shared" si="33"/>
        <v>0</v>
      </c>
      <c r="D170" s="47">
        <f t="shared" si="34"/>
        <v>0</v>
      </c>
      <c r="E170" s="23">
        <f t="shared" si="35"/>
        <v>0</v>
      </c>
      <c r="F170" s="23" t="e">
        <f t="shared" si="36"/>
        <v>#DIV/0!</v>
      </c>
      <c r="G170" s="23">
        <f t="shared" si="37"/>
        <v>0</v>
      </c>
      <c r="H170" s="48">
        <f t="shared" si="29"/>
        <v>0</v>
      </c>
      <c r="I170" s="46">
        <f t="shared" si="39"/>
        <v>0</v>
      </c>
      <c r="J170" s="47">
        <f t="shared" si="40"/>
        <v>0</v>
      </c>
      <c r="K170" s="47" t="e">
        <f t="shared" si="38"/>
        <v>#DIV/0!</v>
      </c>
      <c r="L170" s="47" t="e">
        <f t="shared" si="41"/>
        <v>#DIV/0!</v>
      </c>
      <c r="M170" s="47" t="e">
        <f t="shared" si="42"/>
        <v>#DIV/0!</v>
      </c>
      <c r="N170" s="47"/>
    </row>
    <row r="171" spans="1:14" x14ac:dyDescent="0.25">
      <c r="A171" s="23">
        <v>1320</v>
      </c>
      <c r="B171" s="46">
        <f t="shared" si="32"/>
        <v>0</v>
      </c>
      <c r="C171" s="47">
        <f t="shared" si="33"/>
        <v>0</v>
      </c>
      <c r="D171" s="47">
        <f t="shared" si="34"/>
        <v>0</v>
      </c>
      <c r="E171" s="23">
        <f t="shared" si="35"/>
        <v>0</v>
      </c>
      <c r="F171" s="23" t="e">
        <f t="shared" si="36"/>
        <v>#DIV/0!</v>
      </c>
      <c r="G171" s="23">
        <f t="shared" si="37"/>
        <v>0</v>
      </c>
      <c r="H171" s="48">
        <f t="shared" si="29"/>
        <v>0</v>
      </c>
      <c r="I171" s="46">
        <f t="shared" si="39"/>
        <v>0</v>
      </c>
      <c r="J171" s="47">
        <f t="shared" si="40"/>
        <v>0</v>
      </c>
      <c r="K171" s="47" t="e">
        <f t="shared" si="38"/>
        <v>#DIV/0!</v>
      </c>
      <c r="L171" s="47" t="e">
        <f t="shared" si="41"/>
        <v>#DIV/0!</v>
      </c>
      <c r="M171" s="47" t="e">
        <f t="shared" si="42"/>
        <v>#DIV/0!</v>
      </c>
      <c r="N171" s="47"/>
    </row>
    <row r="172" spans="1:14" x14ac:dyDescent="0.25">
      <c r="A172" s="23">
        <v>1330</v>
      </c>
      <c r="B172" s="46">
        <f t="shared" si="32"/>
        <v>0</v>
      </c>
      <c r="C172" s="47">
        <f t="shared" si="33"/>
        <v>0</v>
      </c>
      <c r="D172" s="47">
        <f t="shared" si="34"/>
        <v>0</v>
      </c>
      <c r="E172" s="23">
        <f t="shared" si="35"/>
        <v>0</v>
      </c>
      <c r="F172" s="23" t="e">
        <f t="shared" si="36"/>
        <v>#DIV/0!</v>
      </c>
      <c r="G172" s="23">
        <f t="shared" si="37"/>
        <v>0</v>
      </c>
      <c r="H172" s="48">
        <f t="shared" ref="H172:H183" si="43">(D172-G172)</f>
        <v>0</v>
      </c>
      <c r="I172" s="46">
        <f t="shared" si="39"/>
        <v>0</v>
      </c>
      <c r="J172" s="47">
        <f t="shared" si="40"/>
        <v>0</v>
      </c>
      <c r="K172" s="47" t="e">
        <f t="shared" si="38"/>
        <v>#DIV/0!</v>
      </c>
      <c r="L172" s="47" t="e">
        <f t="shared" si="41"/>
        <v>#DIV/0!</v>
      </c>
      <c r="M172" s="47" t="e">
        <f t="shared" si="42"/>
        <v>#DIV/0!</v>
      </c>
      <c r="N172" s="47"/>
    </row>
    <row r="173" spans="1:14" x14ac:dyDescent="0.25">
      <c r="A173" s="23">
        <v>1340</v>
      </c>
      <c r="B173" s="46">
        <f t="shared" si="32"/>
        <v>0</v>
      </c>
      <c r="C173" s="47">
        <f t="shared" si="33"/>
        <v>0</v>
      </c>
      <c r="D173" s="47">
        <f t="shared" si="34"/>
        <v>0</v>
      </c>
      <c r="E173" s="23">
        <f t="shared" si="35"/>
        <v>0</v>
      </c>
      <c r="F173" s="23" t="e">
        <f t="shared" si="36"/>
        <v>#DIV/0!</v>
      </c>
      <c r="G173" s="23">
        <f t="shared" si="37"/>
        <v>0</v>
      </c>
      <c r="H173" s="48">
        <f t="shared" si="43"/>
        <v>0</v>
      </c>
      <c r="I173" s="46">
        <f t="shared" si="39"/>
        <v>0</v>
      </c>
      <c r="J173" s="47">
        <f t="shared" si="40"/>
        <v>0</v>
      </c>
      <c r="K173" s="47" t="e">
        <f t="shared" si="38"/>
        <v>#DIV/0!</v>
      </c>
      <c r="L173" s="47" t="e">
        <f t="shared" si="41"/>
        <v>#DIV/0!</v>
      </c>
      <c r="M173" s="47" t="e">
        <f t="shared" si="42"/>
        <v>#DIV/0!</v>
      </c>
      <c r="N173" s="47"/>
    </row>
    <row r="174" spans="1:14" x14ac:dyDescent="0.25">
      <c r="A174" s="23">
        <v>1350</v>
      </c>
      <c r="B174" s="46">
        <f t="shared" si="32"/>
        <v>0</v>
      </c>
      <c r="C174" s="47">
        <f t="shared" si="33"/>
        <v>0</v>
      </c>
      <c r="D174" s="47">
        <f t="shared" si="34"/>
        <v>0</v>
      </c>
      <c r="E174" s="23">
        <f t="shared" si="35"/>
        <v>0</v>
      </c>
      <c r="F174" s="23" t="e">
        <f t="shared" si="36"/>
        <v>#DIV/0!</v>
      </c>
      <c r="G174" s="23">
        <f t="shared" si="37"/>
        <v>0</v>
      </c>
      <c r="H174" s="48">
        <f t="shared" si="43"/>
        <v>0</v>
      </c>
      <c r="I174" s="46">
        <f t="shared" si="39"/>
        <v>0</v>
      </c>
      <c r="J174" s="47">
        <f t="shared" si="40"/>
        <v>0</v>
      </c>
      <c r="K174" s="47" t="e">
        <f t="shared" si="38"/>
        <v>#DIV/0!</v>
      </c>
      <c r="L174" s="47" t="e">
        <f t="shared" si="41"/>
        <v>#DIV/0!</v>
      </c>
      <c r="M174" s="47" t="e">
        <f t="shared" si="42"/>
        <v>#DIV/0!</v>
      </c>
      <c r="N174" s="47"/>
    </row>
    <row r="175" spans="1:14" x14ac:dyDescent="0.25">
      <c r="A175" s="23">
        <v>1360</v>
      </c>
      <c r="B175" s="46">
        <f t="shared" si="32"/>
        <v>0</v>
      </c>
      <c r="C175" s="47">
        <f t="shared" si="33"/>
        <v>0</v>
      </c>
      <c r="D175" s="47">
        <f t="shared" si="34"/>
        <v>0</v>
      </c>
      <c r="E175" s="23">
        <f t="shared" si="35"/>
        <v>0</v>
      </c>
      <c r="F175" s="23" t="e">
        <f t="shared" si="36"/>
        <v>#DIV/0!</v>
      </c>
      <c r="G175" s="23">
        <f t="shared" si="37"/>
        <v>0</v>
      </c>
      <c r="H175" s="48">
        <f t="shared" si="43"/>
        <v>0</v>
      </c>
      <c r="I175" s="46">
        <f t="shared" si="39"/>
        <v>0</v>
      </c>
      <c r="J175" s="47">
        <f t="shared" si="40"/>
        <v>0</v>
      </c>
      <c r="K175" s="47" t="e">
        <f t="shared" si="38"/>
        <v>#DIV/0!</v>
      </c>
      <c r="L175" s="47" t="e">
        <f t="shared" si="41"/>
        <v>#DIV/0!</v>
      </c>
      <c r="M175" s="47" t="e">
        <f t="shared" si="42"/>
        <v>#DIV/0!</v>
      </c>
      <c r="N175" s="47"/>
    </row>
    <row r="176" spans="1:14" x14ac:dyDescent="0.25">
      <c r="A176" s="23">
        <v>1370</v>
      </c>
      <c r="B176" s="46">
        <f t="shared" si="32"/>
        <v>0</v>
      </c>
      <c r="C176" s="47">
        <f t="shared" si="33"/>
        <v>0</v>
      </c>
      <c r="D176" s="47">
        <f t="shared" si="34"/>
        <v>0</v>
      </c>
      <c r="E176" s="23">
        <f t="shared" si="35"/>
        <v>0</v>
      </c>
      <c r="F176" s="23" t="e">
        <f t="shared" si="36"/>
        <v>#DIV/0!</v>
      </c>
      <c r="G176" s="23">
        <f t="shared" si="37"/>
        <v>0</v>
      </c>
      <c r="H176" s="48">
        <f t="shared" si="43"/>
        <v>0</v>
      </c>
      <c r="I176" s="46">
        <f t="shared" si="39"/>
        <v>0</v>
      </c>
      <c r="J176" s="47">
        <f t="shared" si="40"/>
        <v>0</v>
      </c>
      <c r="K176" s="47" t="e">
        <f t="shared" si="38"/>
        <v>#DIV/0!</v>
      </c>
      <c r="L176" s="47" t="e">
        <f t="shared" si="41"/>
        <v>#DIV/0!</v>
      </c>
      <c r="M176" s="47" t="e">
        <f t="shared" si="42"/>
        <v>#DIV/0!</v>
      </c>
      <c r="N176" s="47"/>
    </row>
    <row r="177" spans="1:14" x14ac:dyDescent="0.25">
      <c r="A177" s="23">
        <v>1380</v>
      </c>
      <c r="B177" s="46">
        <f t="shared" si="32"/>
        <v>0</v>
      </c>
      <c r="C177" s="47">
        <f t="shared" si="33"/>
        <v>0</v>
      </c>
      <c r="D177" s="47">
        <f t="shared" si="34"/>
        <v>0</v>
      </c>
      <c r="E177" s="23">
        <f t="shared" si="35"/>
        <v>0</v>
      </c>
      <c r="F177" s="23" t="e">
        <f t="shared" si="36"/>
        <v>#DIV/0!</v>
      </c>
      <c r="G177" s="23">
        <f t="shared" si="37"/>
        <v>0</v>
      </c>
      <c r="H177" s="48">
        <f t="shared" si="43"/>
        <v>0</v>
      </c>
      <c r="I177" s="46">
        <f t="shared" si="39"/>
        <v>0</v>
      </c>
      <c r="J177" s="47">
        <f t="shared" si="40"/>
        <v>0</v>
      </c>
      <c r="K177" s="47" t="e">
        <f t="shared" si="38"/>
        <v>#DIV/0!</v>
      </c>
      <c r="L177" s="47" t="e">
        <f t="shared" si="41"/>
        <v>#DIV/0!</v>
      </c>
      <c r="M177" s="47" t="e">
        <f t="shared" si="42"/>
        <v>#DIV/0!</v>
      </c>
      <c r="N177" s="47"/>
    </row>
    <row r="178" spans="1:14" x14ac:dyDescent="0.25">
      <c r="A178" s="23">
        <v>1390</v>
      </c>
      <c r="B178" s="46">
        <f t="shared" si="32"/>
        <v>0</v>
      </c>
      <c r="C178" s="47">
        <f t="shared" si="33"/>
        <v>0</v>
      </c>
      <c r="D178" s="47">
        <f t="shared" si="34"/>
        <v>0</v>
      </c>
      <c r="E178" s="23">
        <f t="shared" si="35"/>
        <v>0</v>
      </c>
      <c r="F178" s="23" t="e">
        <f t="shared" si="36"/>
        <v>#DIV/0!</v>
      </c>
      <c r="G178" s="23">
        <f t="shared" si="37"/>
        <v>0</v>
      </c>
      <c r="H178" s="48">
        <f t="shared" si="43"/>
        <v>0</v>
      </c>
      <c r="I178" s="46">
        <f t="shared" si="39"/>
        <v>0</v>
      </c>
      <c r="J178" s="47">
        <f t="shared" si="40"/>
        <v>0</v>
      </c>
      <c r="K178" s="47" t="e">
        <f t="shared" si="38"/>
        <v>#DIV/0!</v>
      </c>
      <c r="L178" s="47" t="e">
        <f t="shared" si="41"/>
        <v>#DIV/0!</v>
      </c>
      <c r="M178" s="47" t="e">
        <f t="shared" si="42"/>
        <v>#DIV/0!</v>
      </c>
      <c r="N178" s="47"/>
    </row>
    <row r="179" spans="1:14" x14ac:dyDescent="0.25">
      <c r="A179" s="23">
        <v>1400</v>
      </c>
      <c r="B179" s="46">
        <f t="shared" si="32"/>
        <v>0</v>
      </c>
      <c r="C179" s="47">
        <f t="shared" si="33"/>
        <v>0</v>
      </c>
      <c r="D179" s="47">
        <f t="shared" si="34"/>
        <v>0</v>
      </c>
      <c r="E179" s="23">
        <f t="shared" si="35"/>
        <v>0</v>
      </c>
      <c r="F179" s="23" t="e">
        <f t="shared" si="36"/>
        <v>#DIV/0!</v>
      </c>
      <c r="G179" s="23">
        <f t="shared" si="37"/>
        <v>0</v>
      </c>
      <c r="H179" s="48">
        <f t="shared" si="43"/>
        <v>0</v>
      </c>
      <c r="I179" s="46">
        <f t="shared" si="39"/>
        <v>0</v>
      </c>
      <c r="J179" s="47">
        <f t="shared" si="40"/>
        <v>0</v>
      </c>
      <c r="K179" s="47" t="e">
        <f t="shared" si="38"/>
        <v>#DIV/0!</v>
      </c>
      <c r="L179" s="47" t="e">
        <f t="shared" si="41"/>
        <v>#DIV/0!</v>
      </c>
      <c r="M179" s="47" t="e">
        <f t="shared" si="42"/>
        <v>#DIV/0!</v>
      </c>
      <c r="N179" s="47"/>
    </row>
    <row r="180" spans="1:14" x14ac:dyDescent="0.25">
      <c r="A180" s="23">
        <v>1410</v>
      </c>
      <c r="B180" s="46">
        <f t="shared" si="32"/>
        <v>0</v>
      </c>
      <c r="C180" s="47">
        <f t="shared" si="33"/>
        <v>0</v>
      </c>
      <c r="D180" s="47">
        <f t="shared" si="34"/>
        <v>0</v>
      </c>
      <c r="E180" s="23">
        <f t="shared" si="35"/>
        <v>0</v>
      </c>
      <c r="F180" s="23" t="e">
        <f t="shared" si="36"/>
        <v>#DIV/0!</v>
      </c>
      <c r="G180" s="23">
        <f t="shared" si="37"/>
        <v>0</v>
      </c>
      <c r="H180" s="48">
        <f t="shared" si="43"/>
        <v>0</v>
      </c>
      <c r="I180" s="46">
        <f t="shared" si="39"/>
        <v>0</v>
      </c>
      <c r="J180" s="47">
        <f t="shared" si="40"/>
        <v>0</v>
      </c>
      <c r="K180" s="47" t="e">
        <f t="shared" si="38"/>
        <v>#DIV/0!</v>
      </c>
      <c r="L180" s="47" t="e">
        <f t="shared" si="41"/>
        <v>#DIV/0!</v>
      </c>
      <c r="M180" s="47" t="e">
        <f t="shared" si="42"/>
        <v>#DIV/0!</v>
      </c>
      <c r="N180" s="47"/>
    </row>
    <row r="181" spans="1:14" x14ac:dyDescent="0.25">
      <c r="A181" s="23">
        <v>1420</v>
      </c>
      <c r="B181" s="46">
        <f t="shared" si="32"/>
        <v>0</v>
      </c>
      <c r="C181" s="47">
        <f t="shared" si="33"/>
        <v>0</v>
      </c>
      <c r="D181" s="47">
        <f t="shared" si="34"/>
        <v>0</v>
      </c>
      <c r="E181" s="23">
        <f t="shared" si="35"/>
        <v>0</v>
      </c>
      <c r="F181" s="23" t="e">
        <f t="shared" si="36"/>
        <v>#DIV/0!</v>
      </c>
      <c r="G181" s="23">
        <f t="shared" si="37"/>
        <v>0</v>
      </c>
      <c r="H181" s="48">
        <f t="shared" si="43"/>
        <v>0</v>
      </c>
      <c r="I181" s="46">
        <f t="shared" si="39"/>
        <v>0</v>
      </c>
      <c r="J181" s="47">
        <f t="shared" si="40"/>
        <v>0</v>
      </c>
      <c r="K181" s="47" t="e">
        <f t="shared" si="38"/>
        <v>#DIV/0!</v>
      </c>
      <c r="L181" s="47" t="e">
        <f t="shared" si="41"/>
        <v>#DIV/0!</v>
      </c>
      <c r="M181" s="47" t="e">
        <f t="shared" si="42"/>
        <v>#DIV/0!</v>
      </c>
      <c r="N181" s="47"/>
    </row>
    <row r="182" spans="1:14" x14ac:dyDescent="0.25">
      <c r="A182" s="23">
        <v>1430</v>
      </c>
      <c r="B182" s="46">
        <f t="shared" si="32"/>
        <v>0</v>
      </c>
      <c r="C182" s="47">
        <f t="shared" si="33"/>
        <v>0</v>
      </c>
      <c r="D182" s="47">
        <f t="shared" si="34"/>
        <v>0</v>
      </c>
      <c r="E182" s="23">
        <f t="shared" si="35"/>
        <v>0</v>
      </c>
      <c r="F182" s="23" t="e">
        <f t="shared" si="36"/>
        <v>#DIV/0!</v>
      </c>
      <c r="G182" s="23">
        <f t="shared" si="37"/>
        <v>0</v>
      </c>
      <c r="H182" s="48">
        <f t="shared" si="43"/>
        <v>0</v>
      </c>
      <c r="I182" s="46">
        <f t="shared" si="39"/>
        <v>0</v>
      </c>
      <c r="J182" s="47">
        <f t="shared" si="40"/>
        <v>0</v>
      </c>
      <c r="K182" s="47" t="e">
        <f t="shared" si="38"/>
        <v>#DIV/0!</v>
      </c>
      <c r="L182" s="47" t="e">
        <f t="shared" si="41"/>
        <v>#DIV/0!</v>
      </c>
      <c r="M182" s="47" t="e">
        <f t="shared" si="42"/>
        <v>#DIV/0!</v>
      </c>
      <c r="N182" s="47"/>
    </row>
    <row r="183" spans="1:14" x14ac:dyDescent="0.25">
      <c r="A183" s="23">
        <v>1440</v>
      </c>
      <c r="B183" s="46">
        <f t="shared" si="32"/>
        <v>0</v>
      </c>
      <c r="C183" s="47">
        <f t="shared" si="33"/>
        <v>0</v>
      </c>
      <c r="D183" s="47">
        <f t="shared" si="34"/>
        <v>0</v>
      </c>
      <c r="E183" s="23">
        <f t="shared" si="35"/>
        <v>0</v>
      </c>
      <c r="F183" s="23" t="e">
        <f t="shared" si="36"/>
        <v>#DIV/0!</v>
      </c>
      <c r="G183" s="23">
        <f t="shared" si="37"/>
        <v>0</v>
      </c>
      <c r="H183" s="48">
        <f t="shared" si="43"/>
        <v>0</v>
      </c>
      <c r="I183" s="46">
        <f t="shared" si="39"/>
        <v>0</v>
      </c>
      <c r="J183" s="47">
        <f t="shared" si="40"/>
        <v>0</v>
      </c>
      <c r="K183" s="47" t="e">
        <f t="shared" si="38"/>
        <v>#DIV/0!</v>
      </c>
      <c r="L183" s="47" t="e">
        <f t="shared" si="41"/>
        <v>#DIV/0!</v>
      </c>
      <c r="M183" s="47">
        <f t="shared" si="42"/>
        <v>0</v>
      </c>
      <c r="N183" s="47"/>
    </row>
    <row r="184" spans="1:14" x14ac:dyDescent="0.25">
      <c r="A184" s="23" t="s">
        <v>65</v>
      </c>
      <c r="B184" s="46"/>
      <c r="C184" s="47"/>
      <c r="D184" s="47"/>
      <c r="H184" s="48"/>
      <c r="I184" s="46"/>
      <c r="J184" s="47"/>
      <c r="K184" s="47"/>
      <c r="L184" s="47">
        <f t="shared" si="41"/>
        <v>0</v>
      </c>
      <c r="M184" s="47" t="e">
        <f t="shared" si="42"/>
        <v>#DIV/0!</v>
      </c>
      <c r="N184" s="47"/>
    </row>
    <row r="185" spans="1:14" x14ac:dyDescent="0.25">
      <c r="A185" s="23">
        <v>1450</v>
      </c>
      <c r="B185" s="46">
        <v>0</v>
      </c>
      <c r="C185" s="47">
        <f t="shared" ref="C185:C220" si="44">B185*6</f>
        <v>0</v>
      </c>
      <c r="D185" s="47">
        <f t="shared" ref="D185:D220" si="45">$G$11*(C185/(12*3600))*$G$7</f>
        <v>0</v>
      </c>
      <c r="E185" s="23">
        <f t="shared" ref="E185:E220" si="46">(600*D185)</f>
        <v>0</v>
      </c>
      <c r="F185" s="23" t="e">
        <f t="shared" ref="F185:F220" si="47">(E185*12/$G$7)</f>
        <v>#DIV/0!</v>
      </c>
      <c r="G185" s="23">
        <f t="shared" ref="G185:G220" si="48">$G$9*$G$13/43200</f>
        <v>0</v>
      </c>
      <c r="H185" s="48">
        <f t="shared" ref="H185:H220" si="49">(D185-G185)</f>
        <v>0</v>
      </c>
      <c r="I185" s="46">
        <f t="shared" ref="I185:I220" si="50">H185*600</f>
        <v>0</v>
      </c>
      <c r="J185" s="47">
        <f>IF((I185+J183)&lt;0,0,I185+J183)</f>
        <v>0</v>
      </c>
      <c r="K185" s="47" t="e">
        <f t="shared" ref="K185:K220" si="51">IF(J185/$G$9*12/$G$17&gt;=$G$15,$G$15,J185/$G$9*12/$G$17)</f>
        <v>#DIV/0!</v>
      </c>
      <c r="L185" s="47" t="e">
        <f t="shared" si="41"/>
        <v>#DIV/0!</v>
      </c>
      <c r="M185" s="47" t="e">
        <f t="shared" si="42"/>
        <v>#DIV/0!</v>
      </c>
      <c r="N185" s="47"/>
    </row>
    <row r="186" spans="1:14" x14ac:dyDescent="0.25">
      <c r="A186" s="23">
        <v>1460</v>
      </c>
      <c r="B186" s="46">
        <v>0</v>
      </c>
      <c r="C186" s="47">
        <f t="shared" si="44"/>
        <v>0</v>
      </c>
      <c r="D186" s="47">
        <f t="shared" si="45"/>
        <v>0</v>
      </c>
      <c r="E186" s="23">
        <f t="shared" si="46"/>
        <v>0</v>
      </c>
      <c r="F186" s="23" t="e">
        <f t="shared" si="47"/>
        <v>#DIV/0!</v>
      </c>
      <c r="G186" s="23">
        <f t="shared" si="48"/>
        <v>0</v>
      </c>
      <c r="H186" s="48">
        <f t="shared" si="49"/>
        <v>0</v>
      </c>
      <c r="I186" s="46">
        <f t="shared" si="50"/>
        <v>0</v>
      </c>
      <c r="J186" s="47">
        <f t="shared" ref="J186:J220" si="52">IF((I186+J185)&lt;0,0,I186+J185)</f>
        <v>0</v>
      </c>
      <c r="K186" s="47" t="e">
        <f t="shared" si="51"/>
        <v>#DIV/0!</v>
      </c>
      <c r="L186" s="47" t="e">
        <f t="shared" si="41"/>
        <v>#DIV/0!</v>
      </c>
      <c r="M186" s="47" t="e">
        <f t="shared" si="42"/>
        <v>#DIV/0!</v>
      </c>
      <c r="N186" s="47"/>
    </row>
    <row r="187" spans="1:14" x14ac:dyDescent="0.25">
      <c r="A187" s="23">
        <f t="shared" ref="A187:A220" si="53">A186+10</f>
        <v>1470</v>
      </c>
      <c r="B187" s="46">
        <v>0</v>
      </c>
      <c r="C187" s="47">
        <f t="shared" si="44"/>
        <v>0</v>
      </c>
      <c r="D187" s="47">
        <f t="shared" si="45"/>
        <v>0</v>
      </c>
      <c r="E187" s="23">
        <f t="shared" si="46"/>
        <v>0</v>
      </c>
      <c r="F187" s="23" t="e">
        <f t="shared" si="47"/>
        <v>#DIV/0!</v>
      </c>
      <c r="G187" s="23">
        <f t="shared" si="48"/>
        <v>0</v>
      </c>
      <c r="H187" s="48">
        <f t="shared" si="49"/>
        <v>0</v>
      </c>
      <c r="I187" s="46">
        <f t="shared" si="50"/>
        <v>0</v>
      </c>
      <c r="J187" s="47">
        <f t="shared" si="52"/>
        <v>0</v>
      </c>
      <c r="K187" s="47" t="e">
        <f t="shared" si="51"/>
        <v>#DIV/0!</v>
      </c>
      <c r="L187" s="47" t="e">
        <f t="shared" si="41"/>
        <v>#DIV/0!</v>
      </c>
      <c r="M187" s="47" t="e">
        <f t="shared" si="42"/>
        <v>#DIV/0!</v>
      </c>
      <c r="N187" s="47"/>
    </row>
    <row r="188" spans="1:14" x14ac:dyDescent="0.25">
      <c r="A188" s="23">
        <f t="shared" si="53"/>
        <v>1480</v>
      </c>
      <c r="B188" s="46">
        <v>0</v>
      </c>
      <c r="C188" s="47">
        <f t="shared" si="44"/>
        <v>0</v>
      </c>
      <c r="D188" s="47">
        <f t="shared" si="45"/>
        <v>0</v>
      </c>
      <c r="E188" s="23">
        <f t="shared" si="46"/>
        <v>0</v>
      </c>
      <c r="F188" s="23" t="e">
        <f t="shared" si="47"/>
        <v>#DIV/0!</v>
      </c>
      <c r="G188" s="23">
        <f t="shared" si="48"/>
        <v>0</v>
      </c>
      <c r="H188" s="48">
        <f t="shared" si="49"/>
        <v>0</v>
      </c>
      <c r="I188" s="46">
        <f t="shared" si="50"/>
        <v>0</v>
      </c>
      <c r="J188" s="47">
        <f t="shared" si="52"/>
        <v>0</v>
      </c>
      <c r="K188" s="47" t="e">
        <f t="shared" si="51"/>
        <v>#DIV/0!</v>
      </c>
      <c r="L188" s="47" t="e">
        <f t="shared" si="41"/>
        <v>#DIV/0!</v>
      </c>
      <c r="M188" s="47" t="e">
        <f t="shared" si="42"/>
        <v>#DIV/0!</v>
      </c>
      <c r="N188" s="47"/>
    </row>
    <row r="189" spans="1:14" x14ac:dyDescent="0.25">
      <c r="A189" s="23">
        <f t="shared" si="53"/>
        <v>1490</v>
      </c>
      <c r="B189" s="46">
        <f>0</f>
        <v>0</v>
      </c>
      <c r="C189" s="47">
        <f t="shared" si="44"/>
        <v>0</v>
      </c>
      <c r="D189" s="47">
        <f t="shared" si="45"/>
        <v>0</v>
      </c>
      <c r="E189" s="23">
        <f t="shared" si="46"/>
        <v>0</v>
      </c>
      <c r="F189" s="23" t="e">
        <f t="shared" si="47"/>
        <v>#DIV/0!</v>
      </c>
      <c r="G189" s="23">
        <f t="shared" si="48"/>
        <v>0</v>
      </c>
      <c r="H189" s="48">
        <f t="shared" si="49"/>
        <v>0</v>
      </c>
      <c r="I189" s="46">
        <f t="shared" si="50"/>
        <v>0</v>
      </c>
      <c r="J189" s="47">
        <f t="shared" si="52"/>
        <v>0</v>
      </c>
      <c r="K189" s="47" t="e">
        <f t="shared" si="51"/>
        <v>#DIV/0!</v>
      </c>
      <c r="L189" s="47" t="e">
        <f t="shared" si="41"/>
        <v>#DIV/0!</v>
      </c>
      <c r="M189" s="47" t="e">
        <f t="shared" si="42"/>
        <v>#DIV/0!</v>
      </c>
      <c r="N189" s="47"/>
    </row>
    <row r="190" spans="1:14" x14ac:dyDescent="0.25">
      <c r="A190" s="23">
        <f t="shared" si="53"/>
        <v>1500</v>
      </c>
      <c r="B190" s="46">
        <f>0</f>
        <v>0</v>
      </c>
      <c r="C190" s="47">
        <f t="shared" si="44"/>
        <v>0</v>
      </c>
      <c r="D190" s="47">
        <f t="shared" si="45"/>
        <v>0</v>
      </c>
      <c r="E190" s="23">
        <f t="shared" si="46"/>
        <v>0</v>
      </c>
      <c r="F190" s="23" t="e">
        <f t="shared" si="47"/>
        <v>#DIV/0!</v>
      </c>
      <c r="G190" s="23">
        <f t="shared" si="48"/>
        <v>0</v>
      </c>
      <c r="H190" s="48">
        <f t="shared" si="49"/>
        <v>0</v>
      </c>
      <c r="I190" s="46">
        <f t="shared" si="50"/>
        <v>0</v>
      </c>
      <c r="J190" s="47">
        <f t="shared" si="52"/>
        <v>0</v>
      </c>
      <c r="K190" s="47" t="e">
        <f t="shared" si="51"/>
        <v>#DIV/0!</v>
      </c>
      <c r="L190" s="47" t="e">
        <f t="shared" si="41"/>
        <v>#DIV/0!</v>
      </c>
      <c r="M190" s="47" t="e">
        <f t="shared" si="42"/>
        <v>#DIV/0!</v>
      </c>
      <c r="N190" s="47"/>
    </row>
    <row r="191" spans="1:14" x14ac:dyDescent="0.25">
      <c r="A191" s="23">
        <f t="shared" si="53"/>
        <v>1510</v>
      </c>
      <c r="B191" s="46">
        <f>0</f>
        <v>0</v>
      </c>
      <c r="C191" s="47">
        <f t="shared" si="44"/>
        <v>0</v>
      </c>
      <c r="D191" s="47">
        <f t="shared" si="45"/>
        <v>0</v>
      </c>
      <c r="E191" s="23">
        <f t="shared" si="46"/>
        <v>0</v>
      </c>
      <c r="F191" s="23" t="e">
        <f t="shared" si="47"/>
        <v>#DIV/0!</v>
      </c>
      <c r="G191" s="23">
        <f t="shared" si="48"/>
        <v>0</v>
      </c>
      <c r="H191" s="48">
        <f t="shared" si="49"/>
        <v>0</v>
      </c>
      <c r="I191" s="46">
        <f t="shared" si="50"/>
        <v>0</v>
      </c>
      <c r="J191" s="47">
        <f t="shared" si="52"/>
        <v>0</v>
      </c>
      <c r="K191" s="47" t="e">
        <f t="shared" si="51"/>
        <v>#DIV/0!</v>
      </c>
      <c r="L191" s="47" t="e">
        <f t="shared" si="41"/>
        <v>#DIV/0!</v>
      </c>
      <c r="M191" s="47" t="e">
        <f t="shared" si="42"/>
        <v>#DIV/0!</v>
      </c>
      <c r="N191" s="47"/>
    </row>
    <row r="192" spans="1:14" x14ac:dyDescent="0.25">
      <c r="A192" s="23">
        <f t="shared" si="53"/>
        <v>1520</v>
      </c>
      <c r="B192" s="46">
        <f>0</f>
        <v>0</v>
      </c>
      <c r="C192" s="47">
        <f t="shared" si="44"/>
        <v>0</v>
      </c>
      <c r="D192" s="47">
        <f t="shared" si="45"/>
        <v>0</v>
      </c>
      <c r="E192" s="23">
        <f t="shared" si="46"/>
        <v>0</v>
      </c>
      <c r="F192" s="23" t="e">
        <f t="shared" si="47"/>
        <v>#DIV/0!</v>
      </c>
      <c r="G192" s="23">
        <f t="shared" si="48"/>
        <v>0</v>
      </c>
      <c r="H192" s="48">
        <f t="shared" si="49"/>
        <v>0</v>
      </c>
      <c r="I192" s="46">
        <f t="shared" si="50"/>
        <v>0</v>
      </c>
      <c r="J192" s="47">
        <f t="shared" si="52"/>
        <v>0</v>
      </c>
      <c r="K192" s="47" t="e">
        <f t="shared" si="51"/>
        <v>#DIV/0!</v>
      </c>
      <c r="L192" s="47" t="e">
        <f t="shared" si="41"/>
        <v>#DIV/0!</v>
      </c>
      <c r="M192" s="47" t="e">
        <f t="shared" si="42"/>
        <v>#DIV/0!</v>
      </c>
      <c r="N192" s="47"/>
    </row>
    <row r="193" spans="1:14" x14ac:dyDescent="0.25">
      <c r="A193" s="23">
        <f t="shared" si="53"/>
        <v>1530</v>
      </c>
      <c r="B193" s="46">
        <f>0</f>
        <v>0</v>
      </c>
      <c r="C193" s="47">
        <f t="shared" si="44"/>
        <v>0</v>
      </c>
      <c r="D193" s="47">
        <f t="shared" si="45"/>
        <v>0</v>
      </c>
      <c r="E193" s="23">
        <f t="shared" si="46"/>
        <v>0</v>
      </c>
      <c r="F193" s="23" t="e">
        <f t="shared" si="47"/>
        <v>#DIV/0!</v>
      </c>
      <c r="G193" s="23">
        <f t="shared" si="48"/>
        <v>0</v>
      </c>
      <c r="H193" s="48">
        <f t="shared" si="49"/>
        <v>0</v>
      </c>
      <c r="I193" s="46">
        <f t="shared" si="50"/>
        <v>0</v>
      </c>
      <c r="J193" s="47">
        <f t="shared" si="52"/>
        <v>0</v>
      </c>
      <c r="K193" s="47" t="e">
        <f t="shared" si="51"/>
        <v>#DIV/0!</v>
      </c>
      <c r="L193" s="47" t="e">
        <f t="shared" si="41"/>
        <v>#DIV/0!</v>
      </c>
      <c r="M193" s="47" t="e">
        <f t="shared" si="42"/>
        <v>#DIV/0!</v>
      </c>
      <c r="N193" s="47"/>
    </row>
    <row r="194" spans="1:14" x14ac:dyDescent="0.25">
      <c r="A194" s="23">
        <f t="shared" si="53"/>
        <v>1540</v>
      </c>
      <c r="B194" s="46">
        <f>0</f>
        <v>0</v>
      </c>
      <c r="C194" s="47">
        <f t="shared" si="44"/>
        <v>0</v>
      </c>
      <c r="D194" s="47">
        <f t="shared" si="45"/>
        <v>0</v>
      </c>
      <c r="E194" s="23">
        <f t="shared" si="46"/>
        <v>0</v>
      </c>
      <c r="F194" s="23" t="e">
        <f t="shared" si="47"/>
        <v>#DIV/0!</v>
      </c>
      <c r="G194" s="23">
        <f t="shared" si="48"/>
        <v>0</v>
      </c>
      <c r="H194" s="48">
        <f t="shared" si="49"/>
        <v>0</v>
      </c>
      <c r="I194" s="46">
        <f t="shared" si="50"/>
        <v>0</v>
      </c>
      <c r="J194" s="47">
        <f t="shared" si="52"/>
        <v>0</v>
      </c>
      <c r="K194" s="47" t="e">
        <f t="shared" si="51"/>
        <v>#DIV/0!</v>
      </c>
      <c r="L194" s="47" t="e">
        <f t="shared" si="41"/>
        <v>#DIV/0!</v>
      </c>
      <c r="M194" s="47" t="e">
        <f t="shared" si="42"/>
        <v>#DIV/0!</v>
      </c>
      <c r="N194" s="47"/>
    </row>
    <row r="195" spans="1:14" x14ac:dyDescent="0.25">
      <c r="A195" s="23">
        <f t="shared" si="53"/>
        <v>1550</v>
      </c>
      <c r="B195" s="46">
        <f>0</f>
        <v>0</v>
      </c>
      <c r="C195" s="47">
        <f t="shared" si="44"/>
        <v>0</v>
      </c>
      <c r="D195" s="47">
        <f t="shared" si="45"/>
        <v>0</v>
      </c>
      <c r="E195" s="23">
        <f t="shared" si="46"/>
        <v>0</v>
      </c>
      <c r="F195" s="23" t="e">
        <f t="shared" si="47"/>
        <v>#DIV/0!</v>
      </c>
      <c r="G195" s="23">
        <f t="shared" si="48"/>
        <v>0</v>
      </c>
      <c r="H195" s="48">
        <f t="shared" si="49"/>
        <v>0</v>
      </c>
      <c r="I195" s="46">
        <f t="shared" si="50"/>
        <v>0</v>
      </c>
      <c r="J195" s="47">
        <f t="shared" si="52"/>
        <v>0</v>
      </c>
      <c r="K195" s="47" t="e">
        <f t="shared" si="51"/>
        <v>#DIV/0!</v>
      </c>
      <c r="L195" s="47" t="e">
        <f t="shared" si="41"/>
        <v>#DIV/0!</v>
      </c>
      <c r="M195" s="47" t="e">
        <f t="shared" si="42"/>
        <v>#DIV/0!</v>
      </c>
      <c r="N195" s="47"/>
    </row>
    <row r="196" spans="1:14" x14ac:dyDescent="0.25">
      <c r="A196" s="23">
        <f t="shared" si="53"/>
        <v>1560</v>
      </c>
      <c r="B196" s="46">
        <f>0</f>
        <v>0</v>
      </c>
      <c r="C196" s="47">
        <f t="shared" si="44"/>
        <v>0</v>
      </c>
      <c r="D196" s="47">
        <f t="shared" si="45"/>
        <v>0</v>
      </c>
      <c r="E196" s="23">
        <f t="shared" si="46"/>
        <v>0</v>
      </c>
      <c r="F196" s="23" t="e">
        <f t="shared" si="47"/>
        <v>#DIV/0!</v>
      </c>
      <c r="G196" s="23">
        <f t="shared" si="48"/>
        <v>0</v>
      </c>
      <c r="H196" s="48">
        <f t="shared" si="49"/>
        <v>0</v>
      </c>
      <c r="I196" s="46">
        <f t="shared" si="50"/>
        <v>0</v>
      </c>
      <c r="J196" s="47">
        <f t="shared" si="52"/>
        <v>0</v>
      </c>
      <c r="K196" s="47" t="e">
        <f t="shared" si="51"/>
        <v>#DIV/0!</v>
      </c>
      <c r="L196" s="47" t="e">
        <f t="shared" si="41"/>
        <v>#DIV/0!</v>
      </c>
      <c r="M196" s="47" t="e">
        <f t="shared" si="42"/>
        <v>#DIV/0!</v>
      </c>
      <c r="N196" s="47"/>
    </row>
    <row r="197" spans="1:14" x14ac:dyDescent="0.25">
      <c r="A197" s="23">
        <f t="shared" si="53"/>
        <v>1570</v>
      </c>
      <c r="B197" s="46">
        <f>0</f>
        <v>0</v>
      </c>
      <c r="C197" s="47">
        <f t="shared" si="44"/>
        <v>0</v>
      </c>
      <c r="D197" s="47">
        <f t="shared" si="45"/>
        <v>0</v>
      </c>
      <c r="E197" s="23">
        <f t="shared" si="46"/>
        <v>0</v>
      </c>
      <c r="F197" s="23" t="e">
        <f t="shared" si="47"/>
        <v>#DIV/0!</v>
      </c>
      <c r="G197" s="23">
        <f t="shared" si="48"/>
        <v>0</v>
      </c>
      <c r="H197" s="48">
        <f t="shared" si="49"/>
        <v>0</v>
      </c>
      <c r="I197" s="46">
        <f t="shared" si="50"/>
        <v>0</v>
      </c>
      <c r="J197" s="47">
        <f t="shared" si="52"/>
        <v>0</v>
      </c>
      <c r="K197" s="47" t="e">
        <f t="shared" si="51"/>
        <v>#DIV/0!</v>
      </c>
      <c r="L197" s="47" t="e">
        <f t="shared" si="41"/>
        <v>#DIV/0!</v>
      </c>
      <c r="M197" s="47" t="e">
        <f t="shared" si="42"/>
        <v>#DIV/0!</v>
      </c>
      <c r="N197" s="47"/>
    </row>
    <row r="198" spans="1:14" x14ac:dyDescent="0.25">
      <c r="A198" s="23">
        <f t="shared" si="53"/>
        <v>1580</v>
      </c>
      <c r="B198" s="46">
        <f>0</f>
        <v>0</v>
      </c>
      <c r="C198" s="47">
        <f t="shared" si="44"/>
        <v>0</v>
      </c>
      <c r="D198" s="47">
        <f t="shared" si="45"/>
        <v>0</v>
      </c>
      <c r="E198" s="23">
        <f t="shared" si="46"/>
        <v>0</v>
      </c>
      <c r="F198" s="23" t="e">
        <f t="shared" si="47"/>
        <v>#DIV/0!</v>
      </c>
      <c r="G198" s="23">
        <f t="shared" si="48"/>
        <v>0</v>
      </c>
      <c r="H198" s="48">
        <f t="shared" si="49"/>
        <v>0</v>
      </c>
      <c r="I198" s="46">
        <f t="shared" si="50"/>
        <v>0</v>
      </c>
      <c r="J198" s="47">
        <f t="shared" si="52"/>
        <v>0</v>
      </c>
      <c r="K198" s="47" t="e">
        <f t="shared" si="51"/>
        <v>#DIV/0!</v>
      </c>
      <c r="L198" s="47" t="e">
        <f t="shared" si="41"/>
        <v>#DIV/0!</v>
      </c>
      <c r="M198" s="47" t="e">
        <f t="shared" si="42"/>
        <v>#DIV/0!</v>
      </c>
      <c r="N198" s="47"/>
    </row>
    <row r="199" spans="1:14" x14ac:dyDescent="0.25">
      <c r="A199" s="23">
        <f t="shared" si="53"/>
        <v>1590</v>
      </c>
      <c r="B199" s="46">
        <f>0</f>
        <v>0</v>
      </c>
      <c r="C199" s="47">
        <f t="shared" si="44"/>
        <v>0</v>
      </c>
      <c r="D199" s="47">
        <f t="shared" si="45"/>
        <v>0</v>
      </c>
      <c r="E199" s="23">
        <f t="shared" si="46"/>
        <v>0</v>
      </c>
      <c r="F199" s="23" t="e">
        <f t="shared" si="47"/>
        <v>#DIV/0!</v>
      </c>
      <c r="G199" s="23">
        <f t="shared" si="48"/>
        <v>0</v>
      </c>
      <c r="H199" s="48">
        <f t="shared" si="49"/>
        <v>0</v>
      </c>
      <c r="I199" s="46">
        <f t="shared" si="50"/>
        <v>0</v>
      </c>
      <c r="J199" s="47">
        <f t="shared" si="52"/>
        <v>0</v>
      </c>
      <c r="K199" s="47" t="e">
        <f t="shared" si="51"/>
        <v>#DIV/0!</v>
      </c>
      <c r="L199" s="47" t="e">
        <f t="shared" si="41"/>
        <v>#DIV/0!</v>
      </c>
      <c r="M199" s="47" t="e">
        <f t="shared" si="42"/>
        <v>#DIV/0!</v>
      </c>
      <c r="N199" s="47"/>
    </row>
    <row r="200" spans="1:14" x14ac:dyDescent="0.25">
      <c r="A200" s="23">
        <f t="shared" si="53"/>
        <v>1600</v>
      </c>
      <c r="B200" s="46">
        <f>0</f>
        <v>0</v>
      </c>
      <c r="C200" s="47">
        <f t="shared" si="44"/>
        <v>0</v>
      </c>
      <c r="D200" s="47">
        <f t="shared" si="45"/>
        <v>0</v>
      </c>
      <c r="E200" s="23">
        <f t="shared" si="46"/>
        <v>0</v>
      </c>
      <c r="F200" s="23" t="e">
        <f t="shared" si="47"/>
        <v>#DIV/0!</v>
      </c>
      <c r="G200" s="23">
        <f t="shared" si="48"/>
        <v>0</v>
      </c>
      <c r="H200" s="48">
        <f t="shared" si="49"/>
        <v>0</v>
      </c>
      <c r="I200" s="46">
        <f t="shared" si="50"/>
        <v>0</v>
      </c>
      <c r="J200" s="47">
        <f t="shared" si="52"/>
        <v>0</v>
      </c>
      <c r="K200" s="47" t="e">
        <f t="shared" si="51"/>
        <v>#DIV/0!</v>
      </c>
      <c r="L200" s="47" t="e">
        <f t="shared" si="41"/>
        <v>#DIV/0!</v>
      </c>
      <c r="M200" s="47" t="e">
        <f t="shared" si="42"/>
        <v>#DIV/0!</v>
      </c>
      <c r="N200" s="47"/>
    </row>
    <row r="201" spans="1:14" x14ac:dyDescent="0.25">
      <c r="A201" s="23">
        <f t="shared" si="53"/>
        <v>1610</v>
      </c>
      <c r="B201" s="46">
        <f>0</f>
        <v>0</v>
      </c>
      <c r="C201" s="47">
        <f t="shared" si="44"/>
        <v>0</v>
      </c>
      <c r="D201" s="47">
        <f t="shared" si="45"/>
        <v>0</v>
      </c>
      <c r="E201" s="23">
        <f t="shared" si="46"/>
        <v>0</v>
      </c>
      <c r="F201" s="23" t="e">
        <f t="shared" si="47"/>
        <v>#DIV/0!</v>
      </c>
      <c r="G201" s="23">
        <f t="shared" si="48"/>
        <v>0</v>
      </c>
      <c r="H201" s="48">
        <f t="shared" si="49"/>
        <v>0</v>
      </c>
      <c r="I201" s="46">
        <f t="shared" si="50"/>
        <v>0</v>
      </c>
      <c r="J201" s="47">
        <f t="shared" si="52"/>
        <v>0</v>
      </c>
      <c r="K201" s="47" t="e">
        <f t="shared" si="51"/>
        <v>#DIV/0!</v>
      </c>
      <c r="L201" s="47" t="e">
        <f t="shared" si="41"/>
        <v>#DIV/0!</v>
      </c>
      <c r="M201" s="47" t="e">
        <f t="shared" si="42"/>
        <v>#DIV/0!</v>
      </c>
      <c r="N201" s="47"/>
    </row>
    <row r="202" spans="1:14" x14ac:dyDescent="0.25">
      <c r="A202" s="23">
        <f t="shared" si="53"/>
        <v>1620</v>
      </c>
      <c r="B202" s="46">
        <f>0</f>
        <v>0</v>
      </c>
      <c r="C202" s="47">
        <f t="shared" si="44"/>
        <v>0</v>
      </c>
      <c r="D202" s="47">
        <f t="shared" si="45"/>
        <v>0</v>
      </c>
      <c r="E202" s="23">
        <f t="shared" si="46"/>
        <v>0</v>
      </c>
      <c r="F202" s="23" t="e">
        <f t="shared" si="47"/>
        <v>#DIV/0!</v>
      </c>
      <c r="G202" s="23">
        <f t="shared" si="48"/>
        <v>0</v>
      </c>
      <c r="H202" s="48">
        <f t="shared" si="49"/>
        <v>0</v>
      </c>
      <c r="I202" s="46">
        <f t="shared" si="50"/>
        <v>0</v>
      </c>
      <c r="J202" s="47">
        <f t="shared" si="52"/>
        <v>0</v>
      </c>
      <c r="K202" s="47" t="e">
        <f t="shared" si="51"/>
        <v>#DIV/0!</v>
      </c>
      <c r="L202" s="47" t="e">
        <f t="shared" si="41"/>
        <v>#DIV/0!</v>
      </c>
      <c r="M202" s="47" t="e">
        <f t="shared" si="42"/>
        <v>#DIV/0!</v>
      </c>
      <c r="N202" s="47"/>
    </row>
    <row r="203" spans="1:14" x14ac:dyDescent="0.25">
      <c r="A203" s="23">
        <f t="shared" si="53"/>
        <v>1630</v>
      </c>
      <c r="B203" s="46">
        <f>0</f>
        <v>0</v>
      </c>
      <c r="C203" s="47">
        <f t="shared" si="44"/>
        <v>0</v>
      </c>
      <c r="D203" s="47">
        <f t="shared" si="45"/>
        <v>0</v>
      </c>
      <c r="E203" s="23">
        <f t="shared" si="46"/>
        <v>0</v>
      </c>
      <c r="F203" s="23" t="e">
        <f t="shared" si="47"/>
        <v>#DIV/0!</v>
      </c>
      <c r="G203" s="23">
        <f t="shared" si="48"/>
        <v>0</v>
      </c>
      <c r="H203" s="48">
        <f t="shared" si="49"/>
        <v>0</v>
      </c>
      <c r="I203" s="46">
        <f t="shared" si="50"/>
        <v>0</v>
      </c>
      <c r="J203" s="47">
        <f t="shared" si="52"/>
        <v>0</v>
      </c>
      <c r="K203" s="47" t="e">
        <f t="shared" si="51"/>
        <v>#DIV/0!</v>
      </c>
      <c r="L203" s="47" t="e">
        <f t="shared" si="41"/>
        <v>#DIV/0!</v>
      </c>
      <c r="M203" s="47" t="e">
        <f t="shared" si="42"/>
        <v>#DIV/0!</v>
      </c>
      <c r="N203" s="47"/>
    </row>
    <row r="204" spans="1:14" x14ac:dyDescent="0.25">
      <c r="A204" s="23">
        <f t="shared" si="53"/>
        <v>1640</v>
      </c>
      <c r="B204" s="46">
        <f>0</f>
        <v>0</v>
      </c>
      <c r="C204" s="47">
        <f t="shared" si="44"/>
        <v>0</v>
      </c>
      <c r="D204" s="47">
        <f t="shared" si="45"/>
        <v>0</v>
      </c>
      <c r="E204" s="23">
        <f t="shared" si="46"/>
        <v>0</v>
      </c>
      <c r="F204" s="23" t="e">
        <f t="shared" si="47"/>
        <v>#DIV/0!</v>
      </c>
      <c r="G204" s="23">
        <f t="shared" si="48"/>
        <v>0</v>
      </c>
      <c r="H204" s="48">
        <f t="shared" si="49"/>
        <v>0</v>
      </c>
      <c r="I204" s="46">
        <f t="shared" si="50"/>
        <v>0</v>
      </c>
      <c r="J204" s="47">
        <f t="shared" si="52"/>
        <v>0</v>
      </c>
      <c r="K204" s="47" t="e">
        <f t="shared" si="51"/>
        <v>#DIV/0!</v>
      </c>
      <c r="L204" s="47" t="e">
        <f t="shared" si="41"/>
        <v>#DIV/0!</v>
      </c>
      <c r="M204" s="47" t="e">
        <f t="shared" si="42"/>
        <v>#DIV/0!</v>
      </c>
      <c r="N204" s="47"/>
    </row>
    <row r="205" spans="1:14" x14ac:dyDescent="0.25">
      <c r="A205" s="23">
        <f t="shared" si="53"/>
        <v>1650</v>
      </c>
      <c r="B205" s="46">
        <f>0</f>
        <v>0</v>
      </c>
      <c r="C205" s="47">
        <f t="shared" si="44"/>
        <v>0</v>
      </c>
      <c r="D205" s="47">
        <f t="shared" si="45"/>
        <v>0</v>
      </c>
      <c r="E205" s="23">
        <f t="shared" si="46"/>
        <v>0</v>
      </c>
      <c r="F205" s="23" t="e">
        <f t="shared" si="47"/>
        <v>#DIV/0!</v>
      </c>
      <c r="G205" s="23">
        <f t="shared" si="48"/>
        <v>0</v>
      </c>
      <c r="H205" s="48">
        <f t="shared" si="49"/>
        <v>0</v>
      </c>
      <c r="I205" s="46">
        <f t="shared" si="50"/>
        <v>0</v>
      </c>
      <c r="J205" s="47">
        <f t="shared" si="52"/>
        <v>0</v>
      </c>
      <c r="K205" s="47" t="e">
        <f t="shared" si="51"/>
        <v>#DIV/0!</v>
      </c>
      <c r="L205" s="47" t="e">
        <f t="shared" si="41"/>
        <v>#DIV/0!</v>
      </c>
      <c r="M205" s="47" t="e">
        <f t="shared" si="42"/>
        <v>#DIV/0!</v>
      </c>
      <c r="N205" s="47"/>
    </row>
    <row r="206" spans="1:14" x14ac:dyDescent="0.25">
      <c r="A206" s="23">
        <f t="shared" si="53"/>
        <v>1660</v>
      </c>
      <c r="B206" s="46">
        <f>0</f>
        <v>0</v>
      </c>
      <c r="C206" s="47">
        <f t="shared" si="44"/>
        <v>0</v>
      </c>
      <c r="D206" s="47">
        <f t="shared" si="45"/>
        <v>0</v>
      </c>
      <c r="E206" s="23">
        <f t="shared" si="46"/>
        <v>0</v>
      </c>
      <c r="F206" s="23" t="e">
        <f t="shared" si="47"/>
        <v>#DIV/0!</v>
      </c>
      <c r="G206" s="23">
        <f t="shared" si="48"/>
        <v>0</v>
      </c>
      <c r="H206" s="48">
        <f t="shared" si="49"/>
        <v>0</v>
      </c>
      <c r="I206" s="46">
        <f t="shared" si="50"/>
        <v>0</v>
      </c>
      <c r="J206" s="47">
        <f t="shared" si="52"/>
        <v>0</v>
      </c>
      <c r="K206" s="47" t="e">
        <f t="shared" si="51"/>
        <v>#DIV/0!</v>
      </c>
      <c r="L206" s="47" t="e">
        <f t="shared" si="41"/>
        <v>#DIV/0!</v>
      </c>
      <c r="M206" s="47" t="e">
        <f t="shared" si="42"/>
        <v>#DIV/0!</v>
      </c>
      <c r="N206" s="47"/>
    </row>
    <row r="207" spans="1:14" x14ac:dyDescent="0.25">
      <c r="A207" s="23">
        <f t="shared" si="53"/>
        <v>1670</v>
      </c>
      <c r="B207" s="46">
        <f>0</f>
        <v>0</v>
      </c>
      <c r="C207" s="47">
        <f t="shared" si="44"/>
        <v>0</v>
      </c>
      <c r="D207" s="47">
        <f t="shared" si="45"/>
        <v>0</v>
      </c>
      <c r="E207" s="23">
        <f t="shared" si="46"/>
        <v>0</v>
      </c>
      <c r="F207" s="23" t="e">
        <f t="shared" si="47"/>
        <v>#DIV/0!</v>
      </c>
      <c r="G207" s="23">
        <f t="shared" si="48"/>
        <v>0</v>
      </c>
      <c r="H207" s="48">
        <f t="shared" si="49"/>
        <v>0</v>
      </c>
      <c r="I207" s="46">
        <f t="shared" si="50"/>
        <v>0</v>
      </c>
      <c r="J207" s="47">
        <f t="shared" si="52"/>
        <v>0</v>
      </c>
      <c r="K207" s="47" t="e">
        <f t="shared" si="51"/>
        <v>#DIV/0!</v>
      </c>
      <c r="L207" s="47" t="e">
        <f t="shared" si="41"/>
        <v>#DIV/0!</v>
      </c>
      <c r="M207" s="47" t="e">
        <f t="shared" si="42"/>
        <v>#DIV/0!</v>
      </c>
      <c r="N207" s="47"/>
    </row>
    <row r="208" spans="1:14" x14ac:dyDescent="0.25">
      <c r="A208" s="23">
        <f t="shared" si="53"/>
        <v>1680</v>
      </c>
      <c r="B208" s="46">
        <f>0</f>
        <v>0</v>
      </c>
      <c r="C208" s="47">
        <f t="shared" si="44"/>
        <v>0</v>
      </c>
      <c r="D208" s="47">
        <f t="shared" si="45"/>
        <v>0</v>
      </c>
      <c r="E208" s="23">
        <f t="shared" si="46"/>
        <v>0</v>
      </c>
      <c r="F208" s="23" t="e">
        <f t="shared" si="47"/>
        <v>#DIV/0!</v>
      </c>
      <c r="G208" s="23">
        <f t="shared" si="48"/>
        <v>0</v>
      </c>
      <c r="H208" s="48">
        <f t="shared" si="49"/>
        <v>0</v>
      </c>
      <c r="I208" s="46">
        <f t="shared" si="50"/>
        <v>0</v>
      </c>
      <c r="J208" s="47">
        <f t="shared" si="52"/>
        <v>0</v>
      </c>
      <c r="K208" s="47" t="e">
        <f t="shared" si="51"/>
        <v>#DIV/0!</v>
      </c>
      <c r="L208" s="47" t="e">
        <f t="shared" si="41"/>
        <v>#DIV/0!</v>
      </c>
      <c r="M208" s="47" t="e">
        <f t="shared" si="42"/>
        <v>#DIV/0!</v>
      </c>
      <c r="N208" s="47"/>
    </row>
    <row r="209" spans="1:14" x14ac:dyDescent="0.25">
      <c r="A209" s="23">
        <f t="shared" si="53"/>
        <v>1690</v>
      </c>
      <c r="B209" s="46">
        <f>0</f>
        <v>0</v>
      </c>
      <c r="C209" s="47">
        <f t="shared" si="44"/>
        <v>0</v>
      </c>
      <c r="D209" s="47">
        <f t="shared" si="45"/>
        <v>0</v>
      </c>
      <c r="E209" s="23">
        <f t="shared" si="46"/>
        <v>0</v>
      </c>
      <c r="F209" s="23" t="e">
        <f t="shared" si="47"/>
        <v>#DIV/0!</v>
      </c>
      <c r="G209" s="23">
        <f t="shared" si="48"/>
        <v>0</v>
      </c>
      <c r="H209" s="48">
        <f t="shared" si="49"/>
        <v>0</v>
      </c>
      <c r="I209" s="46">
        <f t="shared" si="50"/>
        <v>0</v>
      </c>
      <c r="J209" s="47">
        <f t="shared" si="52"/>
        <v>0</v>
      </c>
      <c r="K209" s="47" t="e">
        <f t="shared" si="51"/>
        <v>#DIV/0!</v>
      </c>
      <c r="L209" s="47" t="e">
        <f t="shared" si="41"/>
        <v>#DIV/0!</v>
      </c>
      <c r="M209" s="47" t="e">
        <f t="shared" si="42"/>
        <v>#DIV/0!</v>
      </c>
      <c r="N209" s="47"/>
    </row>
    <row r="210" spans="1:14" x14ac:dyDescent="0.25">
      <c r="A210" s="23">
        <f t="shared" si="53"/>
        <v>1700</v>
      </c>
      <c r="B210" s="46">
        <f>0</f>
        <v>0</v>
      </c>
      <c r="C210" s="47">
        <f t="shared" si="44"/>
        <v>0</v>
      </c>
      <c r="D210" s="47">
        <f t="shared" si="45"/>
        <v>0</v>
      </c>
      <c r="E210" s="23">
        <f t="shared" si="46"/>
        <v>0</v>
      </c>
      <c r="F210" s="23" t="e">
        <f t="shared" si="47"/>
        <v>#DIV/0!</v>
      </c>
      <c r="G210" s="23">
        <f t="shared" si="48"/>
        <v>0</v>
      </c>
      <c r="H210" s="48">
        <f t="shared" si="49"/>
        <v>0</v>
      </c>
      <c r="I210" s="46">
        <f t="shared" si="50"/>
        <v>0</v>
      </c>
      <c r="J210" s="47">
        <f t="shared" si="52"/>
        <v>0</v>
      </c>
      <c r="K210" s="47" t="e">
        <f t="shared" si="51"/>
        <v>#DIV/0!</v>
      </c>
      <c r="L210" s="47" t="e">
        <f t="shared" si="41"/>
        <v>#DIV/0!</v>
      </c>
      <c r="M210" s="47" t="e">
        <f t="shared" si="42"/>
        <v>#DIV/0!</v>
      </c>
      <c r="N210" s="47"/>
    </row>
    <row r="211" spans="1:14" x14ac:dyDescent="0.25">
      <c r="A211" s="23">
        <f t="shared" si="53"/>
        <v>1710</v>
      </c>
      <c r="B211" s="46">
        <f>0</f>
        <v>0</v>
      </c>
      <c r="C211" s="47">
        <f t="shared" si="44"/>
        <v>0</v>
      </c>
      <c r="D211" s="47">
        <f t="shared" si="45"/>
        <v>0</v>
      </c>
      <c r="E211" s="23">
        <f t="shared" si="46"/>
        <v>0</v>
      </c>
      <c r="F211" s="23" t="e">
        <f t="shared" si="47"/>
        <v>#DIV/0!</v>
      </c>
      <c r="G211" s="23">
        <f t="shared" si="48"/>
        <v>0</v>
      </c>
      <c r="H211" s="48">
        <f t="shared" si="49"/>
        <v>0</v>
      </c>
      <c r="I211" s="46">
        <f t="shared" si="50"/>
        <v>0</v>
      </c>
      <c r="J211" s="47">
        <f t="shared" si="52"/>
        <v>0</v>
      </c>
      <c r="K211" s="47" t="e">
        <f t="shared" si="51"/>
        <v>#DIV/0!</v>
      </c>
      <c r="L211" s="47" t="e">
        <f t="shared" si="41"/>
        <v>#DIV/0!</v>
      </c>
      <c r="M211" s="47" t="e">
        <f t="shared" si="42"/>
        <v>#DIV/0!</v>
      </c>
      <c r="N211" s="47"/>
    </row>
    <row r="212" spans="1:14" x14ac:dyDescent="0.25">
      <c r="A212" s="23">
        <f t="shared" si="53"/>
        <v>1720</v>
      </c>
      <c r="B212" s="46">
        <f>0</f>
        <v>0</v>
      </c>
      <c r="C212" s="47">
        <f t="shared" si="44"/>
        <v>0</v>
      </c>
      <c r="D212" s="47">
        <f t="shared" si="45"/>
        <v>0</v>
      </c>
      <c r="E212" s="23">
        <f t="shared" si="46"/>
        <v>0</v>
      </c>
      <c r="F212" s="23" t="e">
        <f t="shared" si="47"/>
        <v>#DIV/0!</v>
      </c>
      <c r="G212" s="23">
        <f t="shared" si="48"/>
        <v>0</v>
      </c>
      <c r="H212" s="48">
        <f t="shared" si="49"/>
        <v>0</v>
      </c>
      <c r="I212" s="46">
        <f t="shared" si="50"/>
        <v>0</v>
      </c>
      <c r="J212" s="47">
        <f t="shared" si="52"/>
        <v>0</v>
      </c>
      <c r="K212" s="47" t="e">
        <f t="shared" si="51"/>
        <v>#DIV/0!</v>
      </c>
      <c r="L212" s="47" t="e">
        <f t="shared" si="41"/>
        <v>#DIV/0!</v>
      </c>
      <c r="M212" s="47" t="e">
        <f t="shared" si="42"/>
        <v>#DIV/0!</v>
      </c>
      <c r="N212" s="47"/>
    </row>
    <row r="213" spans="1:14" x14ac:dyDescent="0.25">
      <c r="A213" s="23">
        <f t="shared" si="53"/>
        <v>1730</v>
      </c>
      <c r="B213" s="46">
        <f>0</f>
        <v>0</v>
      </c>
      <c r="C213" s="47">
        <f t="shared" si="44"/>
        <v>0</v>
      </c>
      <c r="D213" s="47">
        <f t="shared" si="45"/>
        <v>0</v>
      </c>
      <c r="E213" s="23">
        <f t="shared" si="46"/>
        <v>0</v>
      </c>
      <c r="F213" s="23" t="e">
        <f t="shared" si="47"/>
        <v>#DIV/0!</v>
      </c>
      <c r="G213" s="23">
        <f t="shared" si="48"/>
        <v>0</v>
      </c>
      <c r="H213" s="48">
        <f t="shared" si="49"/>
        <v>0</v>
      </c>
      <c r="I213" s="46">
        <f t="shared" si="50"/>
        <v>0</v>
      </c>
      <c r="J213" s="47">
        <f t="shared" si="52"/>
        <v>0</v>
      </c>
      <c r="K213" s="47" t="e">
        <f t="shared" si="51"/>
        <v>#DIV/0!</v>
      </c>
      <c r="L213" s="47" t="e">
        <f t="shared" si="41"/>
        <v>#DIV/0!</v>
      </c>
      <c r="M213" s="47" t="e">
        <f t="shared" si="42"/>
        <v>#DIV/0!</v>
      </c>
      <c r="N213" s="47"/>
    </row>
    <row r="214" spans="1:14" x14ac:dyDescent="0.25">
      <c r="A214" s="23">
        <f t="shared" si="53"/>
        <v>1740</v>
      </c>
      <c r="B214" s="46">
        <f>0</f>
        <v>0</v>
      </c>
      <c r="C214" s="47">
        <f t="shared" si="44"/>
        <v>0</v>
      </c>
      <c r="D214" s="47">
        <f t="shared" si="45"/>
        <v>0</v>
      </c>
      <c r="E214" s="23">
        <f t="shared" si="46"/>
        <v>0</v>
      </c>
      <c r="F214" s="23" t="e">
        <f t="shared" si="47"/>
        <v>#DIV/0!</v>
      </c>
      <c r="G214" s="23">
        <f t="shared" si="48"/>
        <v>0</v>
      </c>
      <c r="H214" s="48">
        <f t="shared" si="49"/>
        <v>0</v>
      </c>
      <c r="I214" s="46">
        <f t="shared" si="50"/>
        <v>0</v>
      </c>
      <c r="J214" s="47">
        <f t="shared" si="52"/>
        <v>0</v>
      </c>
      <c r="K214" s="47" t="e">
        <f t="shared" si="51"/>
        <v>#DIV/0!</v>
      </c>
      <c r="L214" s="47" t="e">
        <f t="shared" si="41"/>
        <v>#DIV/0!</v>
      </c>
      <c r="M214" s="47" t="e">
        <f t="shared" si="42"/>
        <v>#DIV/0!</v>
      </c>
      <c r="N214" s="47"/>
    </row>
    <row r="215" spans="1:14" x14ac:dyDescent="0.25">
      <c r="A215" s="23">
        <f t="shared" si="53"/>
        <v>1750</v>
      </c>
      <c r="B215" s="46">
        <f>0</f>
        <v>0</v>
      </c>
      <c r="C215" s="47">
        <f t="shared" si="44"/>
        <v>0</v>
      </c>
      <c r="D215" s="47">
        <f t="shared" si="45"/>
        <v>0</v>
      </c>
      <c r="E215" s="23">
        <f t="shared" si="46"/>
        <v>0</v>
      </c>
      <c r="F215" s="23" t="e">
        <f t="shared" si="47"/>
        <v>#DIV/0!</v>
      </c>
      <c r="G215" s="23">
        <f t="shared" si="48"/>
        <v>0</v>
      </c>
      <c r="H215" s="48">
        <f t="shared" si="49"/>
        <v>0</v>
      </c>
      <c r="I215" s="46">
        <f t="shared" si="50"/>
        <v>0</v>
      </c>
      <c r="J215" s="47">
        <f t="shared" si="52"/>
        <v>0</v>
      </c>
      <c r="K215" s="47" t="e">
        <f t="shared" si="51"/>
        <v>#DIV/0!</v>
      </c>
      <c r="L215" s="47" t="e">
        <f t="shared" si="41"/>
        <v>#DIV/0!</v>
      </c>
      <c r="M215" s="47" t="e">
        <f t="shared" si="42"/>
        <v>#DIV/0!</v>
      </c>
      <c r="N215" s="47"/>
    </row>
    <row r="216" spans="1:14" x14ac:dyDescent="0.25">
      <c r="A216" s="23">
        <f t="shared" si="53"/>
        <v>1760</v>
      </c>
      <c r="B216" s="46">
        <f>0</f>
        <v>0</v>
      </c>
      <c r="C216" s="47">
        <f t="shared" si="44"/>
        <v>0</v>
      </c>
      <c r="D216" s="47">
        <f t="shared" si="45"/>
        <v>0</v>
      </c>
      <c r="E216" s="23">
        <f t="shared" si="46"/>
        <v>0</v>
      </c>
      <c r="F216" s="23" t="e">
        <f t="shared" si="47"/>
        <v>#DIV/0!</v>
      </c>
      <c r="G216" s="23">
        <f t="shared" si="48"/>
        <v>0</v>
      </c>
      <c r="H216" s="48">
        <f t="shared" si="49"/>
        <v>0</v>
      </c>
      <c r="I216" s="46">
        <f t="shared" si="50"/>
        <v>0</v>
      </c>
      <c r="J216" s="47">
        <f t="shared" si="52"/>
        <v>0</v>
      </c>
      <c r="K216" s="47" t="e">
        <f t="shared" si="51"/>
        <v>#DIV/0!</v>
      </c>
      <c r="L216" s="47" t="e">
        <f t="shared" si="41"/>
        <v>#DIV/0!</v>
      </c>
      <c r="M216" s="47" t="e">
        <f t="shared" si="42"/>
        <v>#DIV/0!</v>
      </c>
      <c r="N216" s="47"/>
    </row>
    <row r="217" spans="1:14" x14ac:dyDescent="0.25">
      <c r="A217" s="23">
        <f t="shared" si="53"/>
        <v>1770</v>
      </c>
      <c r="B217" s="46">
        <f>0</f>
        <v>0</v>
      </c>
      <c r="C217" s="47">
        <f t="shared" si="44"/>
        <v>0</v>
      </c>
      <c r="D217" s="47">
        <f t="shared" si="45"/>
        <v>0</v>
      </c>
      <c r="E217" s="23">
        <f t="shared" si="46"/>
        <v>0</v>
      </c>
      <c r="F217" s="23" t="e">
        <f t="shared" si="47"/>
        <v>#DIV/0!</v>
      </c>
      <c r="G217" s="23">
        <f t="shared" si="48"/>
        <v>0</v>
      </c>
      <c r="H217" s="48">
        <f t="shared" si="49"/>
        <v>0</v>
      </c>
      <c r="I217" s="46">
        <f t="shared" si="50"/>
        <v>0</v>
      </c>
      <c r="J217" s="47">
        <f t="shared" si="52"/>
        <v>0</v>
      </c>
      <c r="K217" s="47" t="e">
        <f t="shared" si="51"/>
        <v>#DIV/0!</v>
      </c>
      <c r="L217" s="47" t="e">
        <f t="shared" si="41"/>
        <v>#DIV/0!</v>
      </c>
      <c r="M217" s="47" t="e">
        <f t="shared" si="42"/>
        <v>#DIV/0!</v>
      </c>
      <c r="N217" s="47"/>
    </row>
    <row r="218" spans="1:14" x14ac:dyDescent="0.25">
      <c r="A218" s="23">
        <f t="shared" si="53"/>
        <v>1780</v>
      </c>
      <c r="B218" s="46">
        <f>0</f>
        <v>0</v>
      </c>
      <c r="C218" s="47">
        <f t="shared" si="44"/>
        <v>0</v>
      </c>
      <c r="D218" s="47">
        <f t="shared" si="45"/>
        <v>0</v>
      </c>
      <c r="E218" s="23">
        <f t="shared" si="46"/>
        <v>0</v>
      </c>
      <c r="F218" s="23" t="e">
        <f t="shared" si="47"/>
        <v>#DIV/0!</v>
      </c>
      <c r="G218" s="23">
        <f t="shared" si="48"/>
        <v>0</v>
      </c>
      <c r="H218" s="48">
        <f t="shared" si="49"/>
        <v>0</v>
      </c>
      <c r="I218" s="46">
        <f t="shared" si="50"/>
        <v>0</v>
      </c>
      <c r="J218" s="47">
        <f t="shared" si="52"/>
        <v>0</v>
      </c>
      <c r="K218" s="47" t="e">
        <f t="shared" si="51"/>
        <v>#DIV/0!</v>
      </c>
      <c r="L218" s="47" t="e">
        <f t="shared" si="41"/>
        <v>#DIV/0!</v>
      </c>
      <c r="M218" s="47" t="e">
        <f t="shared" si="42"/>
        <v>#DIV/0!</v>
      </c>
      <c r="N218" s="47"/>
    </row>
    <row r="219" spans="1:14" x14ac:dyDescent="0.25">
      <c r="A219" s="23">
        <f t="shared" si="53"/>
        <v>1790</v>
      </c>
      <c r="B219" s="46">
        <f>0</f>
        <v>0</v>
      </c>
      <c r="C219" s="47">
        <f t="shared" si="44"/>
        <v>0</v>
      </c>
      <c r="D219" s="47">
        <f t="shared" si="45"/>
        <v>0</v>
      </c>
      <c r="E219" s="23">
        <f t="shared" si="46"/>
        <v>0</v>
      </c>
      <c r="F219" s="23" t="e">
        <f t="shared" si="47"/>
        <v>#DIV/0!</v>
      </c>
      <c r="G219" s="23">
        <f t="shared" si="48"/>
        <v>0</v>
      </c>
      <c r="H219" s="48">
        <f t="shared" si="49"/>
        <v>0</v>
      </c>
      <c r="I219" s="46">
        <f t="shared" si="50"/>
        <v>0</v>
      </c>
      <c r="J219" s="47">
        <f t="shared" si="52"/>
        <v>0</v>
      </c>
      <c r="K219" s="47" t="e">
        <f t="shared" si="51"/>
        <v>#DIV/0!</v>
      </c>
      <c r="L219" s="47" t="e">
        <f t="shared" si="41"/>
        <v>#DIV/0!</v>
      </c>
      <c r="M219" s="47" t="e">
        <f t="shared" si="42"/>
        <v>#DIV/0!</v>
      </c>
      <c r="N219" s="47"/>
    </row>
    <row r="220" spans="1:14" x14ac:dyDescent="0.25">
      <c r="A220" s="23">
        <f t="shared" si="53"/>
        <v>1800</v>
      </c>
      <c r="B220" s="46">
        <f>0</f>
        <v>0</v>
      </c>
      <c r="C220" s="47">
        <f t="shared" si="44"/>
        <v>0</v>
      </c>
      <c r="D220" s="47">
        <f t="shared" si="45"/>
        <v>0</v>
      </c>
      <c r="E220" s="23">
        <f t="shared" si="46"/>
        <v>0</v>
      </c>
      <c r="F220" s="23" t="e">
        <f t="shared" si="47"/>
        <v>#DIV/0!</v>
      </c>
      <c r="G220" s="23">
        <f t="shared" si="48"/>
        <v>0</v>
      </c>
      <c r="H220" s="48">
        <f t="shared" si="49"/>
        <v>0</v>
      </c>
      <c r="I220" s="46">
        <f t="shared" si="50"/>
        <v>0</v>
      </c>
      <c r="J220" s="47">
        <f t="shared" si="52"/>
        <v>0</v>
      </c>
      <c r="K220" s="47" t="e">
        <f t="shared" si="51"/>
        <v>#DIV/0!</v>
      </c>
      <c r="L220" s="47" t="e">
        <f t="shared" si="41"/>
        <v>#DIV/0!</v>
      </c>
      <c r="M220" s="47">
        <f t="shared" si="42"/>
        <v>0</v>
      </c>
      <c r="N220" s="47"/>
    </row>
    <row r="221" spans="1:14" ht="25.5" customHeight="1" x14ac:dyDescent="0.25">
      <c r="A221" s="144" t="s">
        <v>66</v>
      </c>
      <c r="B221" s="144"/>
      <c r="C221" s="144"/>
      <c r="D221" s="144"/>
      <c r="E221" s="144"/>
      <c r="F221" s="144"/>
      <c r="G221" s="144"/>
      <c r="H221" s="144"/>
      <c r="I221" s="144"/>
      <c r="J221" s="144"/>
      <c r="K221" s="144"/>
      <c r="L221" s="47"/>
      <c r="M221" s="47"/>
      <c r="N221" s="47"/>
    </row>
    <row r="222" spans="1:14" x14ac:dyDescent="0.25">
      <c r="A222" s="23">
        <f>A220+10</f>
        <v>1810</v>
      </c>
      <c r="B222" s="46">
        <f>0</f>
        <v>0</v>
      </c>
      <c r="C222" s="47">
        <f t="shared" ref="C222:C285" si="54">B222*6</f>
        <v>0</v>
      </c>
      <c r="D222" s="47">
        <f t="shared" ref="D222:D285" si="55">$G$11*(C222/(12*3600))*$G$7</f>
        <v>0</v>
      </c>
      <c r="E222" s="23">
        <f t="shared" ref="E222:E285" si="56">(600*D222)</f>
        <v>0</v>
      </c>
      <c r="F222" s="23" t="e">
        <f t="shared" ref="F222:F285" si="57">(E222*12/$G$7)</f>
        <v>#DIV/0!</v>
      </c>
      <c r="G222" s="23">
        <f t="shared" ref="G222:G285" si="58">$G$9*$G$13/43200</f>
        <v>0</v>
      </c>
      <c r="H222" s="48">
        <f t="shared" ref="H222:H285" si="59">(D222-G222)</f>
        <v>0</v>
      </c>
      <c r="I222" s="46">
        <f t="shared" ref="I222:I285" si="60">H222*600</f>
        <v>0</v>
      </c>
      <c r="J222" s="47">
        <f>IF((I222+J220)&lt;0,0,I222+J220)</f>
        <v>0</v>
      </c>
      <c r="K222" s="47" t="e">
        <f t="shared" ref="K222:K285" si="61">IF(J222/$G$9*12/$G$17&gt;=$G$15,$G$15,J222/$G$9*12/$G$17)</f>
        <v>#DIV/0!</v>
      </c>
      <c r="L222" s="47" t="e">
        <f t="shared" ref="L222:L285" si="62">IF(K222&lt;$G$19,K222,$G$19)</f>
        <v>#DIV/0!</v>
      </c>
      <c r="M222" s="47" t="e">
        <f t="shared" ref="M222:M285" si="63">IF(L223&lt;$G$19,0,D222)</f>
        <v>#DIV/0!</v>
      </c>
      <c r="N222" s="47"/>
    </row>
    <row r="223" spans="1:14" x14ac:dyDescent="0.25">
      <c r="A223" s="23">
        <f t="shared" ref="A223:A286" si="64">A222+10</f>
        <v>1820</v>
      </c>
      <c r="B223" s="46">
        <f>0</f>
        <v>0</v>
      </c>
      <c r="C223" s="47">
        <f t="shared" si="54"/>
        <v>0</v>
      </c>
      <c r="D223" s="47">
        <f t="shared" si="55"/>
        <v>0</v>
      </c>
      <c r="E223" s="23">
        <f t="shared" si="56"/>
        <v>0</v>
      </c>
      <c r="F223" s="23" t="e">
        <f t="shared" si="57"/>
        <v>#DIV/0!</v>
      </c>
      <c r="G223" s="23">
        <f t="shared" si="58"/>
        <v>0</v>
      </c>
      <c r="H223" s="48">
        <f t="shared" si="59"/>
        <v>0</v>
      </c>
      <c r="I223" s="46">
        <f t="shared" si="60"/>
        <v>0</v>
      </c>
      <c r="J223" s="47">
        <f t="shared" ref="J223:J286" si="65">IF((I223+J222)&lt;0,0,I223+J222)</f>
        <v>0</v>
      </c>
      <c r="K223" s="47" t="e">
        <f t="shared" si="61"/>
        <v>#DIV/0!</v>
      </c>
      <c r="L223" s="47" t="e">
        <f t="shared" si="62"/>
        <v>#DIV/0!</v>
      </c>
      <c r="M223" s="47" t="e">
        <f t="shared" si="63"/>
        <v>#DIV/0!</v>
      </c>
      <c r="N223" s="47"/>
    </row>
    <row r="224" spans="1:14" x14ac:dyDescent="0.25">
      <c r="A224" s="23">
        <f t="shared" si="64"/>
        <v>1830</v>
      </c>
      <c r="B224" s="46">
        <f>0</f>
        <v>0</v>
      </c>
      <c r="C224" s="47">
        <f t="shared" si="54"/>
        <v>0</v>
      </c>
      <c r="D224" s="47">
        <f t="shared" si="55"/>
        <v>0</v>
      </c>
      <c r="E224" s="23">
        <f t="shared" si="56"/>
        <v>0</v>
      </c>
      <c r="F224" s="23" t="e">
        <f t="shared" si="57"/>
        <v>#DIV/0!</v>
      </c>
      <c r="G224" s="23">
        <f t="shared" si="58"/>
        <v>0</v>
      </c>
      <c r="H224" s="48">
        <f t="shared" si="59"/>
        <v>0</v>
      </c>
      <c r="I224" s="46">
        <f t="shared" si="60"/>
        <v>0</v>
      </c>
      <c r="J224" s="47">
        <f t="shared" si="65"/>
        <v>0</v>
      </c>
      <c r="K224" s="47" t="e">
        <f t="shared" si="61"/>
        <v>#DIV/0!</v>
      </c>
      <c r="L224" s="47" t="e">
        <f t="shared" si="62"/>
        <v>#DIV/0!</v>
      </c>
      <c r="M224" s="47" t="e">
        <f t="shared" si="63"/>
        <v>#DIV/0!</v>
      </c>
      <c r="N224" s="47"/>
    </row>
    <row r="225" spans="1:14" x14ac:dyDescent="0.25">
      <c r="A225" s="23">
        <f t="shared" si="64"/>
        <v>1840</v>
      </c>
      <c r="B225" s="46">
        <f>0</f>
        <v>0</v>
      </c>
      <c r="C225" s="47">
        <f t="shared" si="54"/>
        <v>0</v>
      </c>
      <c r="D225" s="47">
        <f t="shared" si="55"/>
        <v>0</v>
      </c>
      <c r="E225" s="23">
        <f t="shared" si="56"/>
        <v>0</v>
      </c>
      <c r="F225" s="23" t="e">
        <f t="shared" si="57"/>
        <v>#DIV/0!</v>
      </c>
      <c r="G225" s="23">
        <f t="shared" si="58"/>
        <v>0</v>
      </c>
      <c r="H225" s="48">
        <f t="shared" si="59"/>
        <v>0</v>
      </c>
      <c r="I225" s="46">
        <f t="shared" si="60"/>
        <v>0</v>
      </c>
      <c r="J225" s="47">
        <f t="shared" si="65"/>
        <v>0</v>
      </c>
      <c r="K225" s="47" t="e">
        <f t="shared" si="61"/>
        <v>#DIV/0!</v>
      </c>
      <c r="L225" s="47" t="e">
        <f t="shared" si="62"/>
        <v>#DIV/0!</v>
      </c>
      <c r="M225" s="47" t="e">
        <f t="shared" si="63"/>
        <v>#DIV/0!</v>
      </c>
      <c r="N225" s="47"/>
    </row>
    <row r="226" spans="1:14" x14ac:dyDescent="0.25">
      <c r="A226" s="23">
        <f t="shared" si="64"/>
        <v>1850</v>
      </c>
      <c r="B226" s="46">
        <f>0</f>
        <v>0</v>
      </c>
      <c r="C226" s="47">
        <f t="shared" si="54"/>
        <v>0</v>
      </c>
      <c r="D226" s="47">
        <f t="shared" si="55"/>
        <v>0</v>
      </c>
      <c r="E226" s="23">
        <f t="shared" si="56"/>
        <v>0</v>
      </c>
      <c r="F226" s="23" t="e">
        <f t="shared" si="57"/>
        <v>#DIV/0!</v>
      </c>
      <c r="G226" s="23">
        <f t="shared" si="58"/>
        <v>0</v>
      </c>
      <c r="H226" s="48">
        <f t="shared" si="59"/>
        <v>0</v>
      </c>
      <c r="I226" s="46">
        <f t="shared" si="60"/>
        <v>0</v>
      </c>
      <c r="J226" s="47">
        <f t="shared" si="65"/>
        <v>0</v>
      </c>
      <c r="K226" s="47" t="e">
        <f t="shared" si="61"/>
        <v>#DIV/0!</v>
      </c>
      <c r="L226" s="47" t="e">
        <f t="shared" si="62"/>
        <v>#DIV/0!</v>
      </c>
      <c r="M226" s="47" t="e">
        <f t="shared" si="63"/>
        <v>#DIV/0!</v>
      </c>
      <c r="N226" s="47"/>
    </row>
    <row r="227" spans="1:14" x14ac:dyDescent="0.25">
      <c r="A227" s="23">
        <f t="shared" si="64"/>
        <v>1860</v>
      </c>
      <c r="B227" s="46">
        <f>0</f>
        <v>0</v>
      </c>
      <c r="C227" s="47">
        <f t="shared" si="54"/>
        <v>0</v>
      </c>
      <c r="D227" s="47">
        <f t="shared" si="55"/>
        <v>0</v>
      </c>
      <c r="E227" s="23">
        <f t="shared" si="56"/>
        <v>0</v>
      </c>
      <c r="F227" s="23" t="e">
        <f t="shared" si="57"/>
        <v>#DIV/0!</v>
      </c>
      <c r="G227" s="23">
        <f t="shared" si="58"/>
        <v>0</v>
      </c>
      <c r="H227" s="48">
        <f t="shared" si="59"/>
        <v>0</v>
      </c>
      <c r="I227" s="46">
        <f t="shared" si="60"/>
        <v>0</v>
      </c>
      <c r="J227" s="47">
        <f t="shared" si="65"/>
        <v>0</v>
      </c>
      <c r="K227" s="47" t="e">
        <f t="shared" si="61"/>
        <v>#DIV/0!</v>
      </c>
      <c r="L227" s="47" t="e">
        <f t="shared" si="62"/>
        <v>#DIV/0!</v>
      </c>
      <c r="M227" s="47" t="e">
        <f t="shared" si="63"/>
        <v>#DIV/0!</v>
      </c>
      <c r="N227" s="47"/>
    </row>
    <row r="228" spans="1:14" x14ac:dyDescent="0.25">
      <c r="A228" s="23">
        <f t="shared" si="64"/>
        <v>1870</v>
      </c>
      <c r="B228" s="46">
        <f>0</f>
        <v>0</v>
      </c>
      <c r="C228" s="47">
        <f t="shared" si="54"/>
        <v>0</v>
      </c>
      <c r="D228" s="47">
        <f t="shared" si="55"/>
        <v>0</v>
      </c>
      <c r="E228" s="23">
        <f t="shared" si="56"/>
        <v>0</v>
      </c>
      <c r="F228" s="23" t="e">
        <f t="shared" si="57"/>
        <v>#DIV/0!</v>
      </c>
      <c r="G228" s="23">
        <f t="shared" si="58"/>
        <v>0</v>
      </c>
      <c r="H228" s="48">
        <f t="shared" si="59"/>
        <v>0</v>
      </c>
      <c r="I228" s="46">
        <f t="shared" si="60"/>
        <v>0</v>
      </c>
      <c r="J228" s="47">
        <f t="shared" si="65"/>
        <v>0</v>
      </c>
      <c r="K228" s="47" t="e">
        <f t="shared" si="61"/>
        <v>#DIV/0!</v>
      </c>
      <c r="L228" s="47" t="e">
        <f t="shared" si="62"/>
        <v>#DIV/0!</v>
      </c>
      <c r="M228" s="47" t="e">
        <f t="shared" si="63"/>
        <v>#DIV/0!</v>
      </c>
      <c r="N228" s="47"/>
    </row>
    <row r="229" spans="1:14" x14ac:dyDescent="0.25">
      <c r="A229" s="23">
        <f t="shared" si="64"/>
        <v>1880</v>
      </c>
      <c r="B229" s="46">
        <f>0</f>
        <v>0</v>
      </c>
      <c r="C229" s="47">
        <f t="shared" si="54"/>
        <v>0</v>
      </c>
      <c r="D229" s="47">
        <f t="shared" si="55"/>
        <v>0</v>
      </c>
      <c r="E229" s="23">
        <f t="shared" si="56"/>
        <v>0</v>
      </c>
      <c r="F229" s="23" t="e">
        <f t="shared" si="57"/>
        <v>#DIV/0!</v>
      </c>
      <c r="G229" s="23">
        <f t="shared" si="58"/>
        <v>0</v>
      </c>
      <c r="H229" s="48">
        <f t="shared" si="59"/>
        <v>0</v>
      </c>
      <c r="I229" s="46">
        <f t="shared" si="60"/>
        <v>0</v>
      </c>
      <c r="J229" s="47">
        <f t="shared" si="65"/>
        <v>0</v>
      </c>
      <c r="K229" s="47" t="e">
        <f t="shared" si="61"/>
        <v>#DIV/0!</v>
      </c>
      <c r="L229" s="47" t="e">
        <f t="shared" si="62"/>
        <v>#DIV/0!</v>
      </c>
      <c r="M229" s="47" t="e">
        <f t="shared" si="63"/>
        <v>#DIV/0!</v>
      </c>
      <c r="N229" s="47"/>
    </row>
    <row r="230" spans="1:14" x14ac:dyDescent="0.25">
      <c r="A230" s="23">
        <f t="shared" si="64"/>
        <v>1890</v>
      </c>
      <c r="B230" s="46">
        <f>0</f>
        <v>0</v>
      </c>
      <c r="C230" s="47">
        <f t="shared" si="54"/>
        <v>0</v>
      </c>
      <c r="D230" s="47">
        <f t="shared" si="55"/>
        <v>0</v>
      </c>
      <c r="E230" s="23">
        <f t="shared" si="56"/>
        <v>0</v>
      </c>
      <c r="F230" s="23" t="e">
        <f t="shared" si="57"/>
        <v>#DIV/0!</v>
      </c>
      <c r="G230" s="23">
        <f t="shared" si="58"/>
        <v>0</v>
      </c>
      <c r="H230" s="48">
        <f t="shared" si="59"/>
        <v>0</v>
      </c>
      <c r="I230" s="46">
        <f t="shared" si="60"/>
        <v>0</v>
      </c>
      <c r="J230" s="47">
        <f t="shared" si="65"/>
        <v>0</v>
      </c>
      <c r="K230" s="47" t="e">
        <f t="shared" si="61"/>
        <v>#DIV/0!</v>
      </c>
      <c r="L230" s="47" t="e">
        <f t="shared" si="62"/>
        <v>#DIV/0!</v>
      </c>
      <c r="M230" s="47" t="e">
        <f t="shared" si="63"/>
        <v>#DIV/0!</v>
      </c>
      <c r="N230" s="47"/>
    </row>
    <row r="231" spans="1:14" x14ac:dyDescent="0.25">
      <c r="A231" s="23">
        <f t="shared" si="64"/>
        <v>1900</v>
      </c>
      <c r="B231" s="46">
        <f>0</f>
        <v>0</v>
      </c>
      <c r="C231" s="47">
        <f t="shared" si="54"/>
        <v>0</v>
      </c>
      <c r="D231" s="47">
        <f t="shared" si="55"/>
        <v>0</v>
      </c>
      <c r="E231" s="23">
        <f t="shared" si="56"/>
        <v>0</v>
      </c>
      <c r="F231" s="23" t="e">
        <f t="shared" si="57"/>
        <v>#DIV/0!</v>
      </c>
      <c r="G231" s="23">
        <f t="shared" si="58"/>
        <v>0</v>
      </c>
      <c r="H231" s="48">
        <f t="shared" si="59"/>
        <v>0</v>
      </c>
      <c r="I231" s="46">
        <f t="shared" si="60"/>
        <v>0</v>
      </c>
      <c r="J231" s="47">
        <f t="shared" si="65"/>
        <v>0</v>
      </c>
      <c r="K231" s="47" t="e">
        <f t="shared" si="61"/>
        <v>#DIV/0!</v>
      </c>
      <c r="L231" s="47" t="e">
        <f t="shared" si="62"/>
        <v>#DIV/0!</v>
      </c>
      <c r="M231" s="47" t="e">
        <f t="shared" si="63"/>
        <v>#DIV/0!</v>
      </c>
      <c r="N231" s="47"/>
    </row>
    <row r="232" spans="1:14" x14ac:dyDescent="0.25">
      <c r="A232" s="23">
        <f t="shared" si="64"/>
        <v>1910</v>
      </c>
      <c r="B232" s="46">
        <f>0</f>
        <v>0</v>
      </c>
      <c r="C232" s="47">
        <f t="shared" si="54"/>
        <v>0</v>
      </c>
      <c r="D232" s="47">
        <f t="shared" si="55"/>
        <v>0</v>
      </c>
      <c r="E232" s="23">
        <f t="shared" si="56"/>
        <v>0</v>
      </c>
      <c r="F232" s="23" t="e">
        <f t="shared" si="57"/>
        <v>#DIV/0!</v>
      </c>
      <c r="G232" s="23">
        <f t="shared" si="58"/>
        <v>0</v>
      </c>
      <c r="H232" s="48">
        <f t="shared" si="59"/>
        <v>0</v>
      </c>
      <c r="I232" s="46">
        <f t="shared" si="60"/>
        <v>0</v>
      </c>
      <c r="J232" s="47">
        <f t="shared" si="65"/>
        <v>0</v>
      </c>
      <c r="K232" s="47" t="e">
        <f t="shared" si="61"/>
        <v>#DIV/0!</v>
      </c>
      <c r="L232" s="47" t="e">
        <f t="shared" si="62"/>
        <v>#DIV/0!</v>
      </c>
      <c r="M232" s="47" t="e">
        <f t="shared" si="63"/>
        <v>#DIV/0!</v>
      </c>
      <c r="N232" s="47"/>
    </row>
    <row r="233" spans="1:14" x14ac:dyDescent="0.25">
      <c r="A233" s="23">
        <f t="shared" si="64"/>
        <v>1920</v>
      </c>
      <c r="B233" s="46">
        <f>0</f>
        <v>0</v>
      </c>
      <c r="C233" s="47">
        <f t="shared" si="54"/>
        <v>0</v>
      </c>
      <c r="D233" s="47">
        <f t="shared" si="55"/>
        <v>0</v>
      </c>
      <c r="E233" s="23">
        <f t="shared" si="56"/>
        <v>0</v>
      </c>
      <c r="F233" s="23" t="e">
        <f t="shared" si="57"/>
        <v>#DIV/0!</v>
      </c>
      <c r="G233" s="23">
        <f t="shared" si="58"/>
        <v>0</v>
      </c>
      <c r="H233" s="48">
        <f t="shared" si="59"/>
        <v>0</v>
      </c>
      <c r="I233" s="46">
        <f t="shared" si="60"/>
        <v>0</v>
      </c>
      <c r="J233" s="47">
        <f t="shared" si="65"/>
        <v>0</v>
      </c>
      <c r="K233" s="47" t="e">
        <f t="shared" si="61"/>
        <v>#DIV/0!</v>
      </c>
      <c r="L233" s="47" t="e">
        <f t="shared" si="62"/>
        <v>#DIV/0!</v>
      </c>
      <c r="M233" s="47" t="e">
        <f t="shared" si="63"/>
        <v>#DIV/0!</v>
      </c>
      <c r="N233" s="47"/>
    </row>
    <row r="234" spans="1:14" x14ac:dyDescent="0.25">
      <c r="A234" s="23">
        <f t="shared" si="64"/>
        <v>1930</v>
      </c>
      <c r="B234" s="46">
        <f>0</f>
        <v>0</v>
      </c>
      <c r="C234" s="47">
        <f t="shared" si="54"/>
        <v>0</v>
      </c>
      <c r="D234" s="47">
        <f t="shared" si="55"/>
        <v>0</v>
      </c>
      <c r="E234" s="23">
        <f t="shared" si="56"/>
        <v>0</v>
      </c>
      <c r="F234" s="23" t="e">
        <f t="shared" si="57"/>
        <v>#DIV/0!</v>
      </c>
      <c r="G234" s="23">
        <f t="shared" si="58"/>
        <v>0</v>
      </c>
      <c r="H234" s="48">
        <f t="shared" si="59"/>
        <v>0</v>
      </c>
      <c r="I234" s="46">
        <f t="shared" si="60"/>
        <v>0</v>
      </c>
      <c r="J234" s="47">
        <f t="shared" si="65"/>
        <v>0</v>
      </c>
      <c r="K234" s="47" t="e">
        <f t="shared" si="61"/>
        <v>#DIV/0!</v>
      </c>
      <c r="L234" s="47" t="e">
        <f t="shared" si="62"/>
        <v>#DIV/0!</v>
      </c>
      <c r="M234" s="47" t="e">
        <f t="shared" si="63"/>
        <v>#DIV/0!</v>
      </c>
      <c r="N234" s="47"/>
    </row>
    <row r="235" spans="1:14" x14ac:dyDescent="0.25">
      <c r="A235" s="23">
        <f t="shared" si="64"/>
        <v>1940</v>
      </c>
      <c r="B235" s="46">
        <f>0</f>
        <v>0</v>
      </c>
      <c r="C235" s="47">
        <f t="shared" si="54"/>
        <v>0</v>
      </c>
      <c r="D235" s="47">
        <f t="shared" si="55"/>
        <v>0</v>
      </c>
      <c r="E235" s="23">
        <f t="shared" si="56"/>
        <v>0</v>
      </c>
      <c r="F235" s="23" t="e">
        <f t="shared" si="57"/>
        <v>#DIV/0!</v>
      </c>
      <c r="G235" s="23">
        <f t="shared" si="58"/>
        <v>0</v>
      </c>
      <c r="H235" s="48">
        <f t="shared" si="59"/>
        <v>0</v>
      </c>
      <c r="I235" s="46">
        <f t="shared" si="60"/>
        <v>0</v>
      </c>
      <c r="J235" s="47">
        <f t="shared" si="65"/>
        <v>0</v>
      </c>
      <c r="K235" s="47" t="e">
        <f t="shared" si="61"/>
        <v>#DIV/0!</v>
      </c>
      <c r="L235" s="47" t="e">
        <f t="shared" si="62"/>
        <v>#DIV/0!</v>
      </c>
      <c r="M235" s="47" t="e">
        <f t="shared" si="63"/>
        <v>#DIV/0!</v>
      </c>
      <c r="N235" s="47"/>
    </row>
    <row r="236" spans="1:14" x14ac:dyDescent="0.25">
      <c r="A236" s="23">
        <f t="shared" si="64"/>
        <v>1950</v>
      </c>
      <c r="B236" s="46">
        <f>0</f>
        <v>0</v>
      </c>
      <c r="C236" s="47">
        <f t="shared" si="54"/>
        <v>0</v>
      </c>
      <c r="D236" s="47">
        <f t="shared" si="55"/>
        <v>0</v>
      </c>
      <c r="E236" s="23">
        <f t="shared" si="56"/>
        <v>0</v>
      </c>
      <c r="F236" s="23" t="e">
        <f t="shared" si="57"/>
        <v>#DIV/0!</v>
      </c>
      <c r="G236" s="23">
        <f t="shared" si="58"/>
        <v>0</v>
      </c>
      <c r="H236" s="48">
        <f t="shared" si="59"/>
        <v>0</v>
      </c>
      <c r="I236" s="46">
        <f t="shared" si="60"/>
        <v>0</v>
      </c>
      <c r="J236" s="47">
        <f t="shared" si="65"/>
        <v>0</v>
      </c>
      <c r="K236" s="47" t="e">
        <f t="shared" si="61"/>
        <v>#DIV/0!</v>
      </c>
      <c r="L236" s="47" t="e">
        <f t="shared" si="62"/>
        <v>#DIV/0!</v>
      </c>
      <c r="M236" s="47" t="e">
        <f t="shared" si="63"/>
        <v>#DIV/0!</v>
      </c>
      <c r="N236" s="47"/>
    </row>
    <row r="237" spans="1:14" x14ac:dyDescent="0.25">
      <c r="A237" s="23">
        <f t="shared" si="64"/>
        <v>1960</v>
      </c>
      <c r="B237" s="46">
        <f>0</f>
        <v>0</v>
      </c>
      <c r="C237" s="47">
        <f t="shared" si="54"/>
        <v>0</v>
      </c>
      <c r="D237" s="47">
        <f t="shared" si="55"/>
        <v>0</v>
      </c>
      <c r="E237" s="23">
        <f t="shared" si="56"/>
        <v>0</v>
      </c>
      <c r="F237" s="23" t="e">
        <f t="shared" si="57"/>
        <v>#DIV/0!</v>
      </c>
      <c r="G237" s="23">
        <f t="shared" si="58"/>
        <v>0</v>
      </c>
      <c r="H237" s="48">
        <f t="shared" si="59"/>
        <v>0</v>
      </c>
      <c r="I237" s="46">
        <f t="shared" si="60"/>
        <v>0</v>
      </c>
      <c r="J237" s="47">
        <f t="shared" si="65"/>
        <v>0</v>
      </c>
      <c r="K237" s="47" t="e">
        <f t="shared" si="61"/>
        <v>#DIV/0!</v>
      </c>
      <c r="L237" s="47" t="e">
        <f t="shared" si="62"/>
        <v>#DIV/0!</v>
      </c>
      <c r="M237" s="47" t="e">
        <f t="shared" si="63"/>
        <v>#DIV/0!</v>
      </c>
      <c r="N237" s="47"/>
    </row>
    <row r="238" spans="1:14" x14ac:dyDescent="0.25">
      <c r="A238" s="23">
        <f t="shared" si="64"/>
        <v>1970</v>
      </c>
      <c r="B238" s="46">
        <f>0</f>
        <v>0</v>
      </c>
      <c r="C238" s="47">
        <f t="shared" si="54"/>
        <v>0</v>
      </c>
      <c r="D238" s="47">
        <f t="shared" si="55"/>
        <v>0</v>
      </c>
      <c r="E238" s="23">
        <f t="shared" si="56"/>
        <v>0</v>
      </c>
      <c r="F238" s="23" t="e">
        <f t="shared" si="57"/>
        <v>#DIV/0!</v>
      </c>
      <c r="G238" s="23">
        <f t="shared" si="58"/>
        <v>0</v>
      </c>
      <c r="H238" s="48">
        <f t="shared" si="59"/>
        <v>0</v>
      </c>
      <c r="I238" s="46">
        <f t="shared" si="60"/>
        <v>0</v>
      </c>
      <c r="J238" s="47">
        <f t="shared" si="65"/>
        <v>0</v>
      </c>
      <c r="K238" s="47" t="e">
        <f t="shared" si="61"/>
        <v>#DIV/0!</v>
      </c>
      <c r="L238" s="47" t="e">
        <f t="shared" si="62"/>
        <v>#DIV/0!</v>
      </c>
      <c r="M238" s="47" t="e">
        <f t="shared" si="63"/>
        <v>#DIV/0!</v>
      </c>
      <c r="N238" s="47"/>
    </row>
    <row r="239" spans="1:14" x14ac:dyDescent="0.25">
      <c r="A239" s="23">
        <f t="shared" si="64"/>
        <v>1980</v>
      </c>
      <c r="B239" s="46">
        <f>0</f>
        <v>0</v>
      </c>
      <c r="C239" s="47">
        <f t="shared" si="54"/>
        <v>0</v>
      </c>
      <c r="D239" s="47">
        <f t="shared" si="55"/>
        <v>0</v>
      </c>
      <c r="E239" s="23">
        <f t="shared" si="56"/>
        <v>0</v>
      </c>
      <c r="F239" s="23" t="e">
        <f t="shared" si="57"/>
        <v>#DIV/0!</v>
      </c>
      <c r="G239" s="23">
        <f t="shared" si="58"/>
        <v>0</v>
      </c>
      <c r="H239" s="48">
        <f t="shared" si="59"/>
        <v>0</v>
      </c>
      <c r="I239" s="46">
        <f t="shared" si="60"/>
        <v>0</v>
      </c>
      <c r="J239" s="47">
        <f t="shared" si="65"/>
        <v>0</v>
      </c>
      <c r="K239" s="47" t="e">
        <f t="shared" si="61"/>
        <v>#DIV/0!</v>
      </c>
      <c r="L239" s="47" t="e">
        <f t="shared" si="62"/>
        <v>#DIV/0!</v>
      </c>
      <c r="M239" s="47" t="e">
        <f t="shared" si="63"/>
        <v>#DIV/0!</v>
      </c>
      <c r="N239" s="47"/>
    </row>
    <row r="240" spans="1:14" x14ac:dyDescent="0.25">
      <c r="A240" s="23">
        <f t="shared" si="64"/>
        <v>1990</v>
      </c>
      <c r="B240" s="46">
        <f>0</f>
        <v>0</v>
      </c>
      <c r="C240" s="47">
        <f t="shared" si="54"/>
        <v>0</v>
      </c>
      <c r="D240" s="47">
        <f t="shared" si="55"/>
        <v>0</v>
      </c>
      <c r="E240" s="23">
        <f t="shared" si="56"/>
        <v>0</v>
      </c>
      <c r="F240" s="23" t="e">
        <f t="shared" si="57"/>
        <v>#DIV/0!</v>
      </c>
      <c r="G240" s="23">
        <f t="shared" si="58"/>
        <v>0</v>
      </c>
      <c r="H240" s="48">
        <f t="shared" si="59"/>
        <v>0</v>
      </c>
      <c r="I240" s="46">
        <f t="shared" si="60"/>
        <v>0</v>
      </c>
      <c r="J240" s="47">
        <f t="shared" si="65"/>
        <v>0</v>
      </c>
      <c r="K240" s="47" t="e">
        <f t="shared" si="61"/>
        <v>#DIV/0!</v>
      </c>
      <c r="L240" s="47" t="e">
        <f t="shared" si="62"/>
        <v>#DIV/0!</v>
      </c>
      <c r="M240" s="47" t="e">
        <f t="shared" si="63"/>
        <v>#DIV/0!</v>
      </c>
      <c r="N240" s="47"/>
    </row>
    <row r="241" spans="1:14" x14ac:dyDescent="0.25">
      <c r="A241" s="23">
        <f t="shared" si="64"/>
        <v>2000</v>
      </c>
      <c r="B241" s="46">
        <f>0</f>
        <v>0</v>
      </c>
      <c r="C241" s="47">
        <f t="shared" si="54"/>
        <v>0</v>
      </c>
      <c r="D241" s="47">
        <f t="shared" si="55"/>
        <v>0</v>
      </c>
      <c r="E241" s="23">
        <f t="shared" si="56"/>
        <v>0</v>
      </c>
      <c r="F241" s="23" t="e">
        <f t="shared" si="57"/>
        <v>#DIV/0!</v>
      </c>
      <c r="G241" s="23">
        <f t="shared" si="58"/>
        <v>0</v>
      </c>
      <c r="H241" s="48">
        <f t="shared" si="59"/>
        <v>0</v>
      </c>
      <c r="I241" s="46">
        <f t="shared" si="60"/>
        <v>0</v>
      </c>
      <c r="J241" s="47">
        <f t="shared" si="65"/>
        <v>0</v>
      </c>
      <c r="K241" s="47" t="e">
        <f t="shared" si="61"/>
        <v>#DIV/0!</v>
      </c>
      <c r="L241" s="47" t="e">
        <f t="shared" si="62"/>
        <v>#DIV/0!</v>
      </c>
      <c r="M241" s="47" t="e">
        <f t="shared" si="63"/>
        <v>#DIV/0!</v>
      </c>
      <c r="N241" s="47"/>
    </row>
    <row r="242" spans="1:14" x14ac:dyDescent="0.25">
      <c r="A242" s="23">
        <f t="shared" si="64"/>
        <v>2010</v>
      </c>
      <c r="B242" s="46">
        <f>0</f>
        <v>0</v>
      </c>
      <c r="C242" s="47">
        <f t="shared" si="54"/>
        <v>0</v>
      </c>
      <c r="D242" s="47">
        <f t="shared" si="55"/>
        <v>0</v>
      </c>
      <c r="E242" s="23">
        <f t="shared" si="56"/>
        <v>0</v>
      </c>
      <c r="F242" s="23" t="e">
        <f t="shared" si="57"/>
        <v>#DIV/0!</v>
      </c>
      <c r="G242" s="23">
        <f t="shared" si="58"/>
        <v>0</v>
      </c>
      <c r="H242" s="48">
        <f t="shared" si="59"/>
        <v>0</v>
      </c>
      <c r="I242" s="46">
        <f t="shared" si="60"/>
        <v>0</v>
      </c>
      <c r="J242" s="47">
        <f t="shared" si="65"/>
        <v>0</v>
      </c>
      <c r="K242" s="47" t="e">
        <f t="shared" si="61"/>
        <v>#DIV/0!</v>
      </c>
      <c r="L242" s="47" t="e">
        <f t="shared" si="62"/>
        <v>#DIV/0!</v>
      </c>
      <c r="M242" s="47" t="e">
        <f t="shared" si="63"/>
        <v>#DIV/0!</v>
      </c>
      <c r="N242" s="47"/>
    </row>
    <row r="243" spans="1:14" x14ac:dyDescent="0.25">
      <c r="A243" s="23">
        <f t="shared" si="64"/>
        <v>2020</v>
      </c>
      <c r="B243" s="46">
        <f>0</f>
        <v>0</v>
      </c>
      <c r="C243" s="47">
        <f t="shared" si="54"/>
        <v>0</v>
      </c>
      <c r="D243" s="47">
        <f t="shared" si="55"/>
        <v>0</v>
      </c>
      <c r="E243" s="23">
        <f t="shared" si="56"/>
        <v>0</v>
      </c>
      <c r="F243" s="23" t="e">
        <f t="shared" si="57"/>
        <v>#DIV/0!</v>
      </c>
      <c r="G243" s="23">
        <f t="shared" si="58"/>
        <v>0</v>
      </c>
      <c r="H243" s="48">
        <f t="shared" si="59"/>
        <v>0</v>
      </c>
      <c r="I243" s="46">
        <f t="shared" si="60"/>
        <v>0</v>
      </c>
      <c r="J243" s="47">
        <f t="shared" si="65"/>
        <v>0</v>
      </c>
      <c r="K243" s="47" t="e">
        <f t="shared" si="61"/>
        <v>#DIV/0!</v>
      </c>
      <c r="L243" s="47" t="e">
        <f t="shared" si="62"/>
        <v>#DIV/0!</v>
      </c>
      <c r="M243" s="47" t="e">
        <f t="shared" si="63"/>
        <v>#DIV/0!</v>
      </c>
      <c r="N243" s="47"/>
    </row>
    <row r="244" spans="1:14" x14ac:dyDescent="0.25">
      <c r="A244" s="23">
        <f t="shared" si="64"/>
        <v>2030</v>
      </c>
      <c r="B244" s="46">
        <f>0</f>
        <v>0</v>
      </c>
      <c r="C244" s="47">
        <f t="shared" si="54"/>
        <v>0</v>
      </c>
      <c r="D244" s="47">
        <f t="shared" si="55"/>
        <v>0</v>
      </c>
      <c r="E244" s="23">
        <f t="shared" si="56"/>
        <v>0</v>
      </c>
      <c r="F244" s="23" t="e">
        <f t="shared" si="57"/>
        <v>#DIV/0!</v>
      </c>
      <c r="G244" s="23">
        <f t="shared" si="58"/>
        <v>0</v>
      </c>
      <c r="H244" s="48">
        <f t="shared" si="59"/>
        <v>0</v>
      </c>
      <c r="I244" s="46">
        <f t="shared" si="60"/>
        <v>0</v>
      </c>
      <c r="J244" s="47">
        <f t="shared" si="65"/>
        <v>0</v>
      </c>
      <c r="K244" s="47" t="e">
        <f t="shared" si="61"/>
        <v>#DIV/0!</v>
      </c>
      <c r="L244" s="47" t="e">
        <f t="shared" si="62"/>
        <v>#DIV/0!</v>
      </c>
      <c r="M244" s="47" t="e">
        <f t="shared" si="63"/>
        <v>#DIV/0!</v>
      </c>
      <c r="N244" s="47"/>
    </row>
    <row r="245" spans="1:14" x14ac:dyDescent="0.25">
      <c r="A245" s="23">
        <f t="shared" si="64"/>
        <v>2040</v>
      </c>
      <c r="B245" s="46">
        <f>0</f>
        <v>0</v>
      </c>
      <c r="C245" s="47">
        <f t="shared" si="54"/>
        <v>0</v>
      </c>
      <c r="D245" s="47">
        <f t="shared" si="55"/>
        <v>0</v>
      </c>
      <c r="E245" s="23">
        <f t="shared" si="56"/>
        <v>0</v>
      </c>
      <c r="F245" s="23" t="e">
        <f t="shared" si="57"/>
        <v>#DIV/0!</v>
      </c>
      <c r="G245" s="23">
        <f t="shared" si="58"/>
        <v>0</v>
      </c>
      <c r="H245" s="48">
        <f t="shared" si="59"/>
        <v>0</v>
      </c>
      <c r="I245" s="46">
        <f t="shared" si="60"/>
        <v>0</v>
      </c>
      <c r="J245" s="47">
        <f t="shared" si="65"/>
        <v>0</v>
      </c>
      <c r="K245" s="47" t="e">
        <f t="shared" si="61"/>
        <v>#DIV/0!</v>
      </c>
      <c r="L245" s="47" t="e">
        <f t="shared" si="62"/>
        <v>#DIV/0!</v>
      </c>
      <c r="M245" s="47" t="e">
        <f t="shared" si="63"/>
        <v>#DIV/0!</v>
      </c>
      <c r="N245" s="47"/>
    </row>
    <row r="246" spans="1:14" x14ac:dyDescent="0.25">
      <c r="A246" s="23">
        <f t="shared" si="64"/>
        <v>2050</v>
      </c>
      <c r="B246" s="46">
        <f>0</f>
        <v>0</v>
      </c>
      <c r="C246" s="47">
        <f t="shared" si="54"/>
        <v>0</v>
      </c>
      <c r="D246" s="47">
        <f t="shared" si="55"/>
        <v>0</v>
      </c>
      <c r="E246" s="23">
        <f t="shared" si="56"/>
        <v>0</v>
      </c>
      <c r="F246" s="23" t="e">
        <f t="shared" si="57"/>
        <v>#DIV/0!</v>
      </c>
      <c r="G246" s="23">
        <f t="shared" si="58"/>
        <v>0</v>
      </c>
      <c r="H246" s="48">
        <f t="shared" si="59"/>
        <v>0</v>
      </c>
      <c r="I246" s="46">
        <f t="shared" si="60"/>
        <v>0</v>
      </c>
      <c r="J246" s="47">
        <f t="shared" si="65"/>
        <v>0</v>
      </c>
      <c r="K246" s="47" t="e">
        <f t="shared" si="61"/>
        <v>#DIV/0!</v>
      </c>
      <c r="L246" s="47" t="e">
        <f t="shared" si="62"/>
        <v>#DIV/0!</v>
      </c>
      <c r="M246" s="47" t="e">
        <f t="shared" si="63"/>
        <v>#DIV/0!</v>
      </c>
      <c r="N246" s="47"/>
    </row>
    <row r="247" spans="1:14" x14ac:dyDescent="0.25">
      <c r="A247" s="23">
        <f t="shared" si="64"/>
        <v>2060</v>
      </c>
      <c r="B247" s="46">
        <f>0</f>
        <v>0</v>
      </c>
      <c r="C247" s="47">
        <f t="shared" si="54"/>
        <v>0</v>
      </c>
      <c r="D247" s="47">
        <f t="shared" si="55"/>
        <v>0</v>
      </c>
      <c r="E247" s="23">
        <f t="shared" si="56"/>
        <v>0</v>
      </c>
      <c r="F247" s="23" t="e">
        <f t="shared" si="57"/>
        <v>#DIV/0!</v>
      </c>
      <c r="G247" s="23">
        <f t="shared" si="58"/>
        <v>0</v>
      </c>
      <c r="H247" s="48">
        <f t="shared" si="59"/>
        <v>0</v>
      </c>
      <c r="I247" s="46">
        <f t="shared" si="60"/>
        <v>0</v>
      </c>
      <c r="J247" s="47">
        <f t="shared" si="65"/>
        <v>0</v>
      </c>
      <c r="K247" s="47" t="e">
        <f t="shared" si="61"/>
        <v>#DIV/0!</v>
      </c>
      <c r="L247" s="47" t="e">
        <f t="shared" si="62"/>
        <v>#DIV/0!</v>
      </c>
      <c r="M247" s="47" t="e">
        <f t="shared" si="63"/>
        <v>#DIV/0!</v>
      </c>
      <c r="N247" s="47"/>
    </row>
    <row r="248" spans="1:14" x14ac:dyDescent="0.25">
      <c r="A248" s="23">
        <f t="shared" si="64"/>
        <v>2070</v>
      </c>
      <c r="B248" s="46">
        <f>0</f>
        <v>0</v>
      </c>
      <c r="C248" s="47">
        <f t="shared" si="54"/>
        <v>0</v>
      </c>
      <c r="D248" s="47">
        <f t="shared" si="55"/>
        <v>0</v>
      </c>
      <c r="E248" s="23">
        <f t="shared" si="56"/>
        <v>0</v>
      </c>
      <c r="F248" s="23" t="e">
        <f t="shared" si="57"/>
        <v>#DIV/0!</v>
      </c>
      <c r="G248" s="23">
        <f t="shared" si="58"/>
        <v>0</v>
      </c>
      <c r="H248" s="48">
        <f t="shared" si="59"/>
        <v>0</v>
      </c>
      <c r="I248" s="46">
        <f t="shared" si="60"/>
        <v>0</v>
      </c>
      <c r="J248" s="47">
        <f t="shared" si="65"/>
        <v>0</v>
      </c>
      <c r="K248" s="47" t="e">
        <f t="shared" si="61"/>
        <v>#DIV/0!</v>
      </c>
      <c r="L248" s="47" t="e">
        <f t="shared" si="62"/>
        <v>#DIV/0!</v>
      </c>
      <c r="M248" s="47" t="e">
        <f t="shared" si="63"/>
        <v>#DIV/0!</v>
      </c>
      <c r="N248" s="47"/>
    </row>
    <row r="249" spans="1:14" x14ac:dyDescent="0.25">
      <c r="A249" s="23">
        <f t="shared" si="64"/>
        <v>2080</v>
      </c>
      <c r="B249" s="46">
        <f>0</f>
        <v>0</v>
      </c>
      <c r="C249" s="47">
        <f t="shared" si="54"/>
        <v>0</v>
      </c>
      <c r="D249" s="47">
        <f t="shared" si="55"/>
        <v>0</v>
      </c>
      <c r="E249" s="23">
        <f t="shared" si="56"/>
        <v>0</v>
      </c>
      <c r="F249" s="23" t="e">
        <f t="shared" si="57"/>
        <v>#DIV/0!</v>
      </c>
      <c r="G249" s="23">
        <f t="shared" si="58"/>
        <v>0</v>
      </c>
      <c r="H249" s="48">
        <f t="shared" si="59"/>
        <v>0</v>
      </c>
      <c r="I249" s="46">
        <f t="shared" si="60"/>
        <v>0</v>
      </c>
      <c r="J249" s="47">
        <f t="shared" si="65"/>
        <v>0</v>
      </c>
      <c r="K249" s="47" t="e">
        <f t="shared" si="61"/>
        <v>#DIV/0!</v>
      </c>
      <c r="L249" s="47" t="e">
        <f t="shared" si="62"/>
        <v>#DIV/0!</v>
      </c>
      <c r="M249" s="47" t="e">
        <f t="shared" si="63"/>
        <v>#DIV/0!</v>
      </c>
      <c r="N249" s="47"/>
    </row>
    <row r="250" spans="1:14" x14ac:dyDescent="0.25">
      <c r="A250" s="23">
        <f t="shared" si="64"/>
        <v>2090</v>
      </c>
      <c r="B250" s="46">
        <f>0</f>
        <v>0</v>
      </c>
      <c r="C250" s="47">
        <f t="shared" si="54"/>
        <v>0</v>
      </c>
      <c r="D250" s="47">
        <f t="shared" si="55"/>
        <v>0</v>
      </c>
      <c r="E250" s="23">
        <f t="shared" si="56"/>
        <v>0</v>
      </c>
      <c r="F250" s="23" t="e">
        <f t="shared" si="57"/>
        <v>#DIV/0!</v>
      </c>
      <c r="G250" s="23">
        <f t="shared" si="58"/>
        <v>0</v>
      </c>
      <c r="H250" s="48">
        <f t="shared" si="59"/>
        <v>0</v>
      </c>
      <c r="I250" s="46">
        <f t="shared" si="60"/>
        <v>0</v>
      </c>
      <c r="J250" s="47">
        <f t="shared" si="65"/>
        <v>0</v>
      </c>
      <c r="K250" s="47" t="e">
        <f t="shared" si="61"/>
        <v>#DIV/0!</v>
      </c>
      <c r="L250" s="47" t="e">
        <f t="shared" si="62"/>
        <v>#DIV/0!</v>
      </c>
      <c r="M250" s="47" t="e">
        <f t="shared" si="63"/>
        <v>#DIV/0!</v>
      </c>
      <c r="N250" s="47"/>
    </row>
    <row r="251" spans="1:14" x14ac:dyDescent="0.25">
      <c r="A251" s="23">
        <f t="shared" si="64"/>
        <v>2100</v>
      </c>
      <c r="B251" s="46">
        <f>0</f>
        <v>0</v>
      </c>
      <c r="C251" s="47">
        <f t="shared" si="54"/>
        <v>0</v>
      </c>
      <c r="D251" s="47">
        <f t="shared" si="55"/>
        <v>0</v>
      </c>
      <c r="E251" s="23">
        <f t="shared" si="56"/>
        <v>0</v>
      </c>
      <c r="F251" s="23" t="e">
        <f t="shared" si="57"/>
        <v>#DIV/0!</v>
      </c>
      <c r="G251" s="23">
        <f t="shared" si="58"/>
        <v>0</v>
      </c>
      <c r="H251" s="48">
        <f t="shared" si="59"/>
        <v>0</v>
      </c>
      <c r="I251" s="46">
        <f t="shared" si="60"/>
        <v>0</v>
      </c>
      <c r="J251" s="47">
        <f t="shared" si="65"/>
        <v>0</v>
      </c>
      <c r="K251" s="47" t="e">
        <f t="shared" si="61"/>
        <v>#DIV/0!</v>
      </c>
      <c r="L251" s="47" t="e">
        <f t="shared" si="62"/>
        <v>#DIV/0!</v>
      </c>
      <c r="M251" s="47" t="e">
        <f t="shared" si="63"/>
        <v>#DIV/0!</v>
      </c>
      <c r="N251" s="47"/>
    </row>
    <row r="252" spans="1:14" x14ac:dyDescent="0.25">
      <c r="A252" s="23">
        <f t="shared" si="64"/>
        <v>2110</v>
      </c>
      <c r="B252" s="46">
        <f>0</f>
        <v>0</v>
      </c>
      <c r="C252" s="47">
        <f t="shared" si="54"/>
        <v>0</v>
      </c>
      <c r="D252" s="47">
        <f t="shared" si="55"/>
        <v>0</v>
      </c>
      <c r="E252" s="23">
        <f t="shared" si="56"/>
        <v>0</v>
      </c>
      <c r="F252" s="23" t="e">
        <f t="shared" si="57"/>
        <v>#DIV/0!</v>
      </c>
      <c r="G252" s="23">
        <f t="shared" si="58"/>
        <v>0</v>
      </c>
      <c r="H252" s="48">
        <f t="shared" si="59"/>
        <v>0</v>
      </c>
      <c r="I252" s="46">
        <f t="shared" si="60"/>
        <v>0</v>
      </c>
      <c r="J252" s="47">
        <f t="shared" si="65"/>
        <v>0</v>
      </c>
      <c r="K252" s="47" t="e">
        <f t="shared" si="61"/>
        <v>#DIV/0!</v>
      </c>
      <c r="L252" s="47" t="e">
        <f t="shared" si="62"/>
        <v>#DIV/0!</v>
      </c>
      <c r="M252" s="47" t="e">
        <f t="shared" si="63"/>
        <v>#DIV/0!</v>
      </c>
      <c r="N252" s="47"/>
    </row>
    <row r="253" spans="1:14" x14ac:dyDescent="0.25">
      <c r="A253" s="23">
        <f t="shared" si="64"/>
        <v>2120</v>
      </c>
      <c r="B253" s="46">
        <f>0</f>
        <v>0</v>
      </c>
      <c r="C253" s="47">
        <f t="shared" si="54"/>
        <v>0</v>
      </c>
      <c r="D253" s="47">
        <f t="shared" si="55"/>
        <v>0</v>
      </c>
      <c r="E253" s="23">
        <f t="shared" si="56"/>
        <v>0</v>
      </c>
      <c r="F253" s="23" t="e">
        <f t="shared" si="57"/>
        <v>#DIV/0!</v>
      </c>
      <c r="G253" s="23">
        <f t="shared" si="58"/>
        <v>0</v>
      </c>
      <c r="H253" s="48">
        <f t="shared" si="59"/>
        <v>0</v>
      </c>
      <c r="I253" s="46">
        <f t="shared" si="60"/>
        <v>0</v>
      </c>
      <c r="J253" s="47">
        <f t="shared" si="65"/>
        <v>0</v>
      </c>
      <c r="K253" s="47" t="e">
        <f t="shared" si="61"/>
        <v>#DIV/0!</v>
      </c>
      <c r="L253" s="47" t="e">
        <f t="shared" si="62"/>
        <v>#DIV/0!</v>
      </c>
      <c r="M253" s="47" t="e">
        <f t="shared" si="63"/>
        <v>#DIV/0!</v>
      </c>
      <c r="N253" s="47"/>
    </row>
    <row r="254" spans="1:14" x14ac:dyDescent="0.25">
      <c r="A254" s="23">
        <f t="shared" si="64"/>
        <v>2130</v>
      </c>
      <c r="B254" s="46">
        <f>0</f>
        <v>0</v>
      </c>
      <c r="C254" s="47">
        <f t="shared" si="54"/>
        <v>0</v>
      </c>
      <c r="D254" s="47">
        <f t="shared" si="55"/>
        <v>0</v>
      </c>
      <c r="E254" s="23">
        <f t="shared" si="56"/>
        <v>0</v>
      </c>
      <c r="F254" s="23" t="e">
        <f t="shared" si="57"/>
        <v>#DIV/0!</v>
      </c>
      <c r="G254" s="23">
        <f t="shared" si="58"/>
        <v>0</v>
      </c>
      <c r="H254" s="48">
        <f t="shared" si="59"/>
        <v>0</v>
      </c>
      <c r="I254" s="46">
        <f t="shared" si="60"/>
        <v>0</v>
      </c>
      <c r="J254" s="47">
        <f t="shared" si="65"/>
        <v>0</v>
      </c>
      <c r="K254" s="47" t="e">
        <f t="shared" si="61"/>
        <v>#DIV/0!</v>
      </c>
      <c r="L254" s="47" t="e">
        <f t="shared" si="62"/>
        <v>#DIV/0!</v>
      </c>
      <c r="M254" s="47" t="e">
        <f t="shared" si="63"/>
        <v>#DIV/0!</v>
      </c>
      <c r="N254" s="47"/>
    </row>
    <row r="255" spans="1:14" x14ac:dyDescent="0.25">
      <c r="A255" s="23">
        <f t="shared" si="64"/>
        <v>2140</v>
      </c>
      <c r="B255" s="46">
        <f>0</f>
        <v>0</v>
      </c>
      <c r="C255" s="47">
        <f t="shared" si="54"/>
        <v>0</v>
      </c>
      <c r="D255" s="47">
        <f t="shared" si="55"/>
        <v>0</v>
      </c>
      <c r="E255" s="23">
        <f t="shared" si="56"/>
        <v>0</v>
      </c>
      <c r="F255" s="23" t="e">
        <f t="shared" si="57"/>
        <v>#DIV/0!</v>
      </c>
      <c r="G255" s="23">
        <f t="shared" si="58"/>
        <v>0</v>
      </c>
      <c r="H255" s="48">
        <f t="shared" si="59"/>
        <v>0</v>
      </c>
      <c r="I255" s="46">
        <f t="shared" si="60"/>
        <v>0</v>
      </c>
      <c r="J255" s="47">
        <f t="shared" si="65"/>
        <v>0</v>
      </c>
      <c r="K255" s="47" t="e">
        <f t="shared" si="61"/>
        <v>#DIV/0!</v>
      </c>
      <c r="L255" s="47" t="e">
        <f t="shared" si="62"/>
        <v>#DIV/0!</v>
      </c>
      <c r="M255" s="47" t="e">
        <f t="shared" si="63"/>
        <v>#DIV/0!</v>
      </c>
      <c r="N255" s="47"/>
    </row>
    <row r="256" spans="1:14" x14ac:dyDescent="0.25">
      <c r="A256" s="23">
        <f t="shared" si="64"/>
        <v>2150</v>
      </c>
      <c r="B256" s="46">
        <f>0</f>
        <v>0</v>
      </c>
      <c r="C256" s="47">
        <f t="shared" si="54"/>
        <v>0</v>
      </c>
      <c r="D256" s="47">
        <f t="shared" si="55"/>
        <v>0</v>
      </c>
      <c r="E256" s="23">
        <f t="shared" si="56"/>
        <v>0</v>
      </c>
      <c r="F256" s="23" t="e">
        <f t="shared" si="57"/>
        <v>#DIV/0!</v>
      </c>
      <c r="G256" s="23">
        <f t="shared" si="58"/>
        <v>0</v>
      </c>
      <c r="H256" s="48">
        <f t="shared" si="59"/>
        <v>0</v>
      </c>
      <c r="I256" s="46">
        <f t="shared" si="60"/>
        <v>0</v>
      </c>
      <c r="J256" s="47">
        <f t="shared" si="65"/>
        <v>0</v>
      </c>
      <c r="K256" s="47" t="e">
        <f t="shared" si="61"/>
        <v>#DIV/0!</v>
      </c>
      <c r="L256" s="47" t="e">
        <f t="shared" si="62"/>
        <v>#DIV/0!</v>
      </c>
      <c r="M256" s="47" t="e">
        <f t="shared" si="63"/>
        <v>#DIV/0!</v>
      </c>
      <c r="N256" s="47"/>
    </row>
    <row r="257" spans="1:14" x14ac:dyDescent="0.25">
      <c r="A257" s="23">
        <f t="shared" si="64"/>
        <v>2160</v>
      </c>
      <c r="B257" s="46">
        <f>0</f>
        <v>0</v>
      </c>
      <c r="C257" s="47">
        <f t="shared" si="54"/>
        <v>0</v>
      </c>
      <c r="D257" s="47">
        <f t="shared" si="55"/>
        <v>0</v>
      </c>
      <c r="E257" s="23">
        <f t="shared" si="56"/>
        <v>0</v>
      </c>
      <c r="F257" s="23" t="e">
        <f t="shared" si="57"/>
        <v>#DIV/0!</v>
      </c>
      <c r="G257" s="23">
        <f t="shared" si="58"/>
        <v>0</v>
      </c>
      <c r="H257" s="48">
        <f t="shared" si="59"/>
        <v>0</v>
      </c>
      <c r="I257" s="46">
        <f t="shared" si="60"/>
        <v>0</v>
      </c>
      <c r="J257" s="47">
        <f t="shared" si="65"/>
        <v>0</v>
      </c>
      <c r="K257" s="47" t="e">
        <f t="shared" si="61"/>
        <v>#DIV/0!</v>
      </c>
      <c r="L257" s="47" t="e">
        <f t="shared" si="62"/>
        <v>#DIV/0!</v>
      </c>
      <c r="M257" s="47" t="e">
        <f t="shared" si="63"/>
        <v>#DIV/0!</v>
      </c>
      <c r="N257" s="47"/>
    </row>
    <row r="258" spans="1:14" x14ac:dyDescent="0.25">
      <c r="A258" s="23">
        <f t="shared" si="64"/>
        <v>2170</v>
      </c>
      <c r="B258" s="46">
        <f>0</f>
        <v>0</v>
      </c>
      <c r="C258" s="47">
        <f t="shared" si="54"/>
        <v>0</v>
      </c>
      <c r="D258" s="47">
        <f t="shared" si="55"/>
        <v>0</v>
      </c>
      <c r="E258" s="23">
        <f t="shared" si="56"/>
        <v>0</v>
      </c>
      <c r="F258" s="23" t="e">
        <f t="shared" si="57"/>
        <v>#DIV/0!</v>
      </c>
      <c r="G258" s="23">
        <f t="shared" si="58"/>
        <v>0</v>
      </c>
      <c r="H258" s="48">
        <f t="shared" si="59"/>
        <v>0</v>
      </c>
      <c r="I258" s="46">
        <f t="shared" si="60"/>
        <v>0</v>
      </c>
      <c r="J258" s="47">
        <f t="shared" si="65"/>
        <v>0</v>
      </c>
      <c r="K258" s="47" t="e">
        <f t="shared" si="61"/>
        <v>#DIV/0!</v>
      </c>
      <c r="L258" s="47" t="e">
        <f t="shared" si="62"/>
        <v>#DIV/0!</v>
      </c>
      <c r="M258" s="47" t="e">
        <f t="shared" si="63"/>
        <v>#DIV/0!</v>
      </c>
      <c r="N258" s="47"/>
    </row>
    <row r="259" spans="1:14" x14ac:dyDescent="0.25">
      <c r="A259" s="23">
        <f t="shared" si="64"/>
        <v>2180</v>
      </c>
      <c r="B259" s="46">
        <f>0</f>
        <v>0</v>
      </c>
      <c r="C259" s="47">
        <f t="shared" si="54"/>
        <v>0</v>
      </c>
      <c r="D259" s="47">
        <f t="shared" si="55"/>
        <v>0</v>
      </c>
      <c r="E259" s="23">
        <f t="shared" si="56"/>
        <v>0</v>
      </c>
      <c r="F259" s="23" t="e">
        <f t="shared" si="57"/>
        <v>#DIV/0!</v>
      </c>
      <c r="G259" s="23">
        <f t="shared" si="58"/>
        <v>0</v>
      </c>
      <c r="H259" s="48">
        <f t="shared" si="59"/>
        <v>0</v>
      </c>
      <c r="I259" s="46">
        <f t="shared" si="60"/>
        <v>0</v>
      </c>
      <c r="J259" s="47">
        <f t="shared" si="65"/>
        <v>0</v>
      </c>
      <c r="K259" s="47" t="e">
        <f t="shared" si="61"/>
        <v>#DIV/0!</v>
      </c>
      <c r="L259" s="47" t="e">
        <f t="shared" si="62"/>
        <v>#DIV/0!</v>
      </c>
      <c r="M259" s="47" t="e">
        <f t="shared" si="63"/>
        <v>#DIV/0!</v>
      </c>
      <c r="N259" s="47"/>
    </row>
    <row r="260" spans="1:14" x14ac:dyDescent="0.25">
      <c r="A260" s="23">
        <f t="shared" si="64"/>
        <v>2190</v>
      </c>
      <c r="B260" s="46">
        <f>0</f>
        <v>0</v>
      </c>
      <c r="C260" s="47">
        <f t="shared" si="54"/>
        <v>0</v>
      </c>
      <c r="D260" s="47">
        <f t="shared" si="55"/>
        <v>0</v>
      </c>
      <c r="E260" s="23">
        <f t="shared" si="56"/>
        <v>0</v>
      </c>
      <c r="F260" s="23" t="e">
        <f t="shared" si="57"/>
        <v>#DIV/0!</v>
      </c>
      <c r="G260" s="23">
        <f t="shared" si="58"/>
        <v>0</v>
      </c>
      <c r="H260" s="48">
        <f t="shared" si="59"/>
        <v>0</v>
      </c>
      <c r="I260" s="46">
        <f t="shared" si="60"/>
        <v>0</v>
      </c>
      <c r="J260" s="47">
        <f t="shared" si="65"/>
        <v>0</v>
      </c>
      <c r="K260" s="47" t="e">
        <f t="shared" si="61"/>
        <v>#DIV/0!</v>
      </c>
      <c r="L260" s="47" t="e">
        <f t="shared" si="62"/>
        <v>#DIV/0!</v>
      </c>
      <c r="M260" s="47" t="e">
        <f t="shared" si="63"/>
        <v>#DIV/0!</v>
      </c>
      <c r="N260" s="47"/>
    </row>
    <row r="261" spans="1:14" x14ac:dyDescent="0.25">
      <c r="A261" s="23">
        <f t="shared" si="64"/>
        <v>2200</v>
      </c>
      <c r="B261" s="46">
        <f>0</f>
        <v>0</v>
      </c>
      <c r="C261" s="47">
        <f t="shared" si="54"/>
        <v>0</v>
      </c>
      <c r="D261" s="47">
        <f t="shared" si="55"/>
        <v>0</v>
      </c>
      <c r="E261" s="23">
        <f t="shared" si="56"/>
        <v>0</v>
      </c>
      <c r="F261" s="23" t="e">
        <f t="shared" si="57"/>
        <v>#DIV/0!</v>
      </c>
      <c r="G261" s="23">
        <f t="shared" si="58"/>
        <v>0</v>
      </c>
      <c r="H261" s="48">
        <f t="shared" si="59"/>
        <v>0</v>
      </c>
      <c r="I261" s="46">
        <f t="shared" si="60"/>
        <v>0</v>
      </c>
      <c r="J261" s="47">
        <f t="shared" si="65"/>
        <v>0</v>
      </c>
      <c r="K261" s="47" t="e">
        <f t="shared" si="61"/>
        <v>#DIV/0!</v>
      </c>
      <c r="L261" s="47" t="e">
        <f t="shared" si="62"/>
        <v>#DIV/0!</v>
      </c>
      <c r="M261" s="47" t="e">
        <f t="shared" si="63"/>
        <v>#DIV/0!</v>
      </c>
      <c r="N261" s="47"/>
    </row>
    <row r="262" spans="1:14" x14ac:dyDescent="0.25">
      <c r="A262" s="23">
        <f t="shared" si="64"/>
        <v>2210</v>
      </c>
      <c r="B262" s="46">
        <f>0</f>
        <v>0</v>
      </c>
      <c r="C262" s="47">
        <f t="shared" si="54"/>
        <v>0</v>
      </c>
      <c r="D262" s="47">
        <f t="shared" si="55"/>
        <v>0</v>
      </c>
      <c r="E262" s="23">
        <f t="shared" si="56"/>
        <v>0</v>
      </c>
      <c r="F262" s="23" t="e">
        <f t="shared" si="57"/>
        <v>#DIV/0!</v>
      </c>
      <c r="G262" s="23">
        <f t="shared" si="58"/>
        <v>0</v>
      </c>
      <c r="H262" s="48">
        <f t="shared" si="59"/>
        <v>0</v>
      </c>
      <c r="I262" s="46">
        <f t="shared" si="60"/>
        <v>0</v>
      </c>
      <c r="J262" s="47">
        <f t="shared" si="65"/>
        <v>0</v>
      </c>
      <c r="K262" s="47" t="e">
        <f t="shared" si="61"/>
        <v>#DIV/0!</v>
      </c>
      <c r="L262" s="47" t="e">
        <f t="shared" si="62"/>
        <v>#DIV/0!</v>
      </c>
      <c r="M262" s="47" t="e">
        <f t="shared" si="63"/>
        <v>#DIV/0!</v>
      </c>
      <c r="N262" s="47"/>
    </row>
    <row r="263" spans="1:14" x14ac:dyDescent="0.25">
      <c r="A263" s="23">
        <f t="shared" si="64"/>
        <v>2220</v>
      </c>
      <c r="B263" s="46">
        <f>0</f>
        <v>0</v>
      </c>
      <c r="C263" s="47">
        <f t="shared" si="54"/>
        <v>0</v>
      </c>
      <c r="D263" s="47">
        <f t="shared" si="55"/>
        <v>0</v>
      </c>
      <c r="E263" s="23">
        <f t="shared" si="56"/>
        <v>0</v>
      </c>
      <c r="F263" s="23" t="e">
        <f t="shared" si="57"/>
        <v>#DIV/0!</v>
      </c>
      <c r="G263" s="23">
        <f t="shared" si="58"/>
        <v>0</v>
      </c>
      <c r="H263" s="48">
        <f t="shared" si="59"/>
        <v>0</v>
      </c>
      <c r="I263" s="46">
        <f t="shared" si="60"/>
        <v>0</v>
      </c>
      <c r="J263" s="47">
        <f t="shared" si="65"/>
        <v>0</v>
      </c>
      <c r="K263" s="47" t="e">
        <f t="shared" si="61"/>
        <v>#DIV/0!</v>
      </c>
      <c r="L263" s="47" t="e">
        <f t="shared" si="62"/>
        <v>#DIV/0!</v>
      </c>
      <c r="M263" s="47" t="e">
        <f t="shared" si="63"/>
        <v>#DIV/0!</v>
      </c>
      <c r="N263" s="47"/>
    </row>
    <row r="264" spans="1:14" x14ac:dyDescent="0.25">
      <c r="A264" s="23">
        <f t="shared" si="64"/>
        <v>2230</v>
      </c>
      <c r="B264" s="46">
        <f>0</f>
        <v>0</v>
      </c>
      <c r="C264" s="47">
        <f t="shared" si="54"/>
        <v>0</v>
      </c>
      <c r="D264" s="47">
        <f t="shared" si="55"/>
        <v>0</v>
      </c>
      <c r="E264" s="23">
        <f t="shared" si="56"/>
        <v>0</v>
      </c>
      <c r="F264" s="23" t="e">
        <f t="shared" si="57"/>
        <v>#DIV/0!</v>
      </c>
      <c r="G264" s="23">
        <f t="shared" si="58"/>
        <v>0</v>
      </c>
      <c r="H264" s="48">
        <f t="shared" si="59"/>
        <v>0</v>
      </c>
      <c r="I264" s="46">
        <f t="shared" si="60"/>
        <v>0</v>
      </c>
      <c r="J264" s="47">
        <f t="shared" si="65"/>
        <v>0</v>
      </c>
      <c r="K264" s="47" t="e">
        <f t="shared" si="61"/>
        <v>#DIV/0!</v>
      </c>
      <c r="L264" s="47" t="e">
        <f t="shared" si="62"/>
        <v>#DIV/0!</v>
      </c>
      <c r="M264" s="47" t="e">
        <f t="shared" si="63"/>
        <v>#DIV/0!</v>
      </c>
      <c r="N264" s="47"/>
    </row>
    <row r="265" spans="1:14" x14ac:dyDescent="0.25">
      <c r="A265" s="23">
        <f t="shared" si="64"/>
        <v>2240</v>
      </c>
      <c r="B265" s="46">
        <f>0</f>
        <v>0</v>
      </c>
      <c r="C265" s="47">
        <f t="shared" si="54"/>
        <v>0</v>
      </c>
      <c r="D265" s="47">
        <f t="shared" si="55"/>
        <v>0</v>
      </c>
      <c r="E265" s="23">
        <f t="shared" si="56"/>
        <v>0</v>
      </c>
      <c r="F265" s="23" t="e">
        <f t="shared" si="57"/>
        <v>#DIV/0!</v>
      </c>
      <c r="G265" s="23">
        <f t="shared" si="58"/>
        <v>0</v>
      </c>
      <c r="H265" s="48">
        <f t="shared" si="59"/>
        <v>0</v>
      </c>
      <c r="I265" s="46">
        <f t="shared" si="60"/>
        <v>0</v>
      </c>
      <c r="J265" s="47">
        <f t="shared" si="65"/>
        <v>0</v>
      </c>
      <c r="K265" s="47" t="e">
        <f t="shared" si="61"/>
        <v>#DIV/0!</v>
      </c>
      <c r="L265" s="47" t="e">
        <f t="shared" si="62"/>
        <v>#DIV/0!</v>
      </c>
      <c r="M265" s="47" t="e">
        <f t="shared" si="63"/>
        <v>#DIV/0!</v>
      </c>
      <c r="N265" s="47"/>
    </row>
    <row r="266" spans="1:14" x14ac:dyDescent="0.25">
      <c r="A266" s="23">
        <f t="shared" si="64"/>
        <v>2250</v>
      </c>
      <c r="B266" s="46">
        <f>0</f>
        <v>0</v>
      </c>
      <c r="C266" s="47">
        <f t="shared" si="54"/>
        <v>0</v>
      </c>
      <c r="D266" s="47">
        <f t="shared" si="55"/>
        <v>0</v>
      </c>
      <c r="E266" s="23">
        <f t="shared" si="56"/>
        <v>0</v>
      </c>
      <c r="F266" s="23" t="e">
        <f t="shared" si="57"/>
        <v>#DIV/0!</v>
      </c>
      <c r="G266" s="23">
        <f t="shared" si="58"/>
        <v>0</v>
      </c>
      <c r="H266" s="48">
        <f t="shared" si="59"/>
        <v>0</v>
      </c>
      <c r="I266" s="46">
        <f t="shared" si="60"/>
        <v>0</v>
      </c>
      <c r="J266" s="47">
        <f t="shared" si="65"/>
        <v>0</v>
      </c>
      <c r="K266" s="47" t="e">
        <f t="shared" si="61"/>
        <v>#DIV/0!</v>
      </c>
      <c r="L266" s="47" t="e">
        <f t="shared" si="62"/>
        <v>#DIV/0!</v>
      </c>
      <c r="M266" s="47" t="e">
        <f t="shared" si="63"/>
        <v>#DIV/0!</v>
      </c>
      <c r="N266" s="47"/>
    </row>
    <row r="267" spans="1:14" x14ac:dyDescent="0.25">
      <c r="A267" s="23">
        <f t="shared" si="64"/>
        <v>2260</v>
      </c>
      <c r="B267" s="46">
        <f>0</f>
        <v>0</v>
      </c>
      <c r="C267" s="47">
        <f t="shared" si="54"/>
        <v>0</v>
      </c>
      <c r="D267" s="47">
        <f t="shared" si="55"/>
        <v>0</v>
      </c>
      <c r="E267" s="23">
        <f t="shared" si="56"/>
        <v>0</v>
      </c>
      <c r="F267" s="23" t="e">
        <f t="shared" si="57"/>
        <v>#DIV/0!</v>
      </c>
      <c r="G267" s="23">
        <f t="shared" si="58"/>
        <v>0</v>
      </c>
      <c r="H267" s="48">
        <f t="shared" si="59"/>
        <v>0</v>
      </c>
      <c r="I267" s="46">
        <f t="shared" si="60"/>
        <v>0</v>
      </c>
      <c r="J267" s="47">
        <f t="shared" si="65"/>
        <v>0</v>
      </c>
      <c r="K267" s="47" t="e">
        <f t="shared" si="61"/>
        <v>#DIV/0!</v>
      </c>
      <c r="L267" s="47" t="e">
        <f t="shared" si="62"/>
        <v>#DIV/0!</v>
      </c>
      <c r="M267" s="47" t="e">
        <f t="shared" si="63"/>
        <v>#DIV/0!</v>
      </c>
      <c r="N267" s="47"/>
    </row>
    <row r="268" spans="1:14" x14ac:dyDescent="0.25">
      <c r="A268" s="23">
        <f t="shared" si="64"/>
        <v>2270</v>
      </c>
      <c r="B268" s="46">
        <f>0</f>
        <v>0</v>
      </c>
      <c r="C268" s="47">
        <f t="shared" si="54"/>
        <v>0</v>
      </c>
      <c r="D268" s="47">
        <f t="shared" si="55"/>
        <v>0</v>
      </c>
      <c r="E268" s="23">
        <f t="shared" si="56"/>
        <v>0</v>
      </c>
      <c r="F268" s="23" t="e">
        <f t="shared" si="57"/>
        <v>#DIV/0!</v>
      </c>
      <c r="G268" s="23">
        <f t="shared" si="58"/>
        <v>0</v>
      </c>
      <c r="H268" s="48">
        <f t="shared" si="59"/>
        <v>0</v>
      </c>
      <c r="I268" s="46">
        <f t="shared" si="60"/>
        <v>0</v>
      </c>
      <c r="J268" s="47">
        <f t="shared" si="65"/>
        <v>0</v>
      </c>
      <c r="K268" s="47" t="e">
        <f t="shared" si="61"/>
        <v>#DIV/0!</v>
      </c>
      <c r="L268" s="47" t="e">
        <f t="shared" si="62"/>
        <v>#DIV/0!</v>
      </c>
      <c r="M268" s="47" t="e">
        <f t="shared" si="63"/>
        <v>#DIV/0!</v>
      </c>
      <c r="N268" s="47"/>
    </row>
    <row r="269" spans="1:14" x14ac:dyDescent="0.25">
      <c r="A269" s="23">
        <f t="shared" si="64"/>
        <v>2280</v>
      </c>
      <c r="B269" s="46">
        <f>0</f>
        <v>0</v>
      </c>
      <c r="C269" s="47">
        <f t="shared" si="54"/>
        <v>0</v>
      </c>
      <c r="D269" s="47">
        <f t="shared" si="55"/>
        <v>0</v>
      </c>
      <c r="E269" s="23">
        <f t="shared" si="56"/>
        <v>0</v>
      </c>
      <c r="F269" s="23" t="e">
        <f t="shared" si="57"/>
        <v>#DIV/0!</v>
      </c>
      <c r="G269" s="23">
        <f t="shared" si="58"/>
        <v>0</v>
      </c>
      <c r="H269" s="48">
        <f t="shared" si="59"/>
        <v>0</v>
      </c>
      <c r="I269" s="46">
        <f t="shared" si="60"/>
        <v>0</v>
      </c>
      <c r="J269" s="47">
        <f t="shared" si="65"/>
        <v>0</v>
      </c>
      <c r="K269" s="47" t="e">
        <f t="shared" si="61"/>
        <v>#DIV/0!</v>
      </c>
      <c r="L269" s="47" t="e">
        <f t="shared" si="62"/>
        <v>#DIV/0!</v>
      </c>
      <c r="M269" s="47" t="e">
        <f t="shared" si="63"/>
        <v>#DIV/0!</v>
      </c>
      <c r="N269" s="47"/>
    </row>
    <row r="270" spans="1:14" x14ac:dyDescent="0.25">
      <c r="A270" s="23">
        <f t="shared" si="64"/>
        <v>2290</v>
      </c>
      <c r="B270" s="46">
        <f>0</f>
        <v>0</v>
      </c>
      <c r="C270" s="47">
        <f t="shared" si="54"/>
        <v>0</v>
      </c>
      <c r="D270" s="47">
        <f t="shared" si="55"/>
        <v>0</v>
      </c>
      <c r="E270" s="23">
        <f t="shared" si="56"/>
        <v>0</v>
      </c>
      <c r="F270" s="23" t="e">
        <f t="shared" si="57"/>
        <v>#DIV/0!</v>
      </c>
      <c r="G270" s="23">
        <f t="shared" si="58"/>
        <v>0</v>
      </c>
      <c r="H270" s="48">
        <f t="shared" si="59"/>
        <v>0</v>
      </c>
      <c r="I270" s="46">
        <f t="shared" si="60"/>
        <v>0</v>
      </c>
      <c r="J270" s="47">
        <f t="shared" si="65"/>
        <v>0</v>
      </c>
      <c r="K270" s="47" t="e">
        <f t="shared" si="61"/>
        <v>#DIV/0!</v>
      </c>
      <c r="L270" s="47" t="e">
        <f t="shared" si="62"/>
        <v>#DIV/0!</v>
      </c>
      <c r="M270" s="47" t="e">
        <f t="shared" si="63"/>
        <v>#DIV/0!</v>
      </c>
      <c r="N270" s="47"/>
    </row>
    <row r="271" spans="1:14" x14ac:dyDescent="0.25">
      <c r="A271" s="23">
        <f t="shared" si="64"/>
        <v>2300</v>
      </c>
      <c r="B271" s="46">
        <f>0</f>
        <v>0</v>
      </c>
      <c r="C271" s="47">
        <f t="shared" si="54"/>
        <v>0</v>
      </c>
      <c r="D271" s="47">
        <f t="shared" si="55"/>
        <v>0</v>
      </c>
      <c r="E271" s="23">
        <f t="shared" si="56"/>
        <v>0</v>
      </c>
      <c r="F271" s="23" t="e">
        <f t="shared" si="57"/>
        <v>#DIV/0!</v>
      </c>
      <c r="G271" s="23">
        <f t="shared" si="58"/>
        <v>0</v>
      </c>
      <c r="H271" s="48">
        <f t="shared" si="59"/>
        <v>0</v>
      </c>
      <c r="I271" s="46">
        <f t="shared" si="60"/>
        <v>0</v>
      </c>
      <c r="J271" s="47">
        <f t="shared" si="65"/>
        <v>0</v>
      </c>
      <c r="K271" s="47" t="e">
        <f t="shared" si="61"/>
        <v>#DIV/0!</v>
      </c>
      <c r="L271" s="47" t="e">
        <f t="shared" si="62"/>
        <v>#DIV/0!</v>
      </c>
      <c r="M271" s="47" t="e">
        <f t="shared" si="63"/>
        <v>#DIV/0!</v>
      </c>
      <c r="N271" s="47"/>
    </row>
    <row r="272" spans="1:14" x14ac:dyDescent="0.25">
      <c r="A272" s="23">
        <f t="shared" si="64"/>
        <v>2310</v>
      </c>
      <c r="B272" s="46">
        <f>0</f>
        <v>0</v>
      </c>
      <c r="C272" s="47">
        <f t="shared" si="54"/>
        <v>0</v>
      </c>
      <c r="D272" s="47">
        <f t="shared" si="55"/>
        <v>0</v>
      </c>
      <c r="E272" s="23">
        <f t="shared" si="56"/>
        <v>0</v>
      </c>
      <c r="F272" s="23" t="e">
        <f t="shared" si="57"/>
        <v>#DIV/0!</v>
      </c>
      <c r="G272" s="23">
        <f t="shared" si="58"/>
        <v>0</v>
      </c>
      <c r="H272" s="48">
        <f t="shared" si="59"/>
        <v>0</v>
      </c>
      <c r="I272" s="46">
        <f t="shared" si="60"/>
        <v>0</v>
      </c>
      <c r="J272" s="47">
        <f t="shared" si="65"/>
        <v>0</v>
      </c>
      <c r="K272" s="47" t="e">
        <f t="shared" si="61"/>
        <v>#DIV/0!</v>
      </c>
      <c r="L272" s="47" t="e">
        <f t="shared" si="62"/>
        <v>#DIV/0!</v>
      </c>
      <c r="M272" s="47" t="e">
        <f t="shared" si="63"/>
        <v>#DIV/0!</v>
      </c>
      <c r="N272" s="47"/>
    </row>
    <row r="273" spans="1:14" x14ac:dyDescent="0.25">
      <c r="A273" s="23">
        <f t="shared" si="64"/>
        <v>2320</v>
      </c>
      <c r="B273" s="46">
        <f>0</f>
        <v>0</v>
      </c>
      <c r="C273" s="47">
        <f t="shared" si="54"/>
        <v>0</v>
      </c>
      <c r="D273" s="47">
        <f t="shared" si="55"/>
        <v>0</v>
      </c>
      <c r="E273" s="23">
        <f t="shared" si="56"/>
        <v>0</v>
      </c>
      <c r="F273" s="23" t="e">
        <f t="shared" si="57"/>
        <v>#DIV/0!</v>
      </c>
      <c r="G273" s="23">
        <f t="shared" si="58"/>
        <v>0</v>
      </c>
      <c r="H273" s="48">
        <f t="shared" si="59"/>
        <v>0</v>
      </c>
      <c r="I273" s="46">
        <f t="shared" si="60"/>
        <v>0</v>
      </c>
      <c r="J273" s="47">
        <f t="shared" si="65"/>
        <v>0</v>
      </c>
      <c r="K273" s="47" t="e">
        <f t="shared" si="61"/>
        <v>#DIV/0!</v>
      </c>
      <c r="L273" s="47" t="e">
        <f t="shared" si="62"/>
        <v>#DIV/0!</v>
      </c>
      <c r="M273" s="47" t="e">
        <f t="shared" si="63"/>
        <v>#DIV/0!</v>
      </c>
      <c r="N273" s="47"/>
    </row>
    <row r="274" spans="1:14" x14ac:dyDescent="0.25">
      <c r="A274" s="23">
        <f t="shared" si="64"/>
        <v>2330</v>
      </c>
      <c r="B274" s="46">
        <f>0</f>
        <v>0</v>
      </c>
      <c r="C274" s="47">
        <f t="shared" si="54"/>
        <v>0</v>
      </c>
      <c r="D274" s="47">
        <f t="shared" si="55"/>
        <v>0</v>
      </c>
      <c r="E274" s="23">
        <f t="shared" si="56"/>
        <v>0</v>
      </c>
      <c r="F274" s="23" t="e">
        <f t="shared" si="57"/>
        <v>#DIV/0!</v>
      </c>
      <c r="G274" s="23">
        <f t="shared" si="58"/>
        <v>0</v>
      </c>
      <c r="H274" s="48">
        <f t="shared" si="59"/>
        <v>0</v>
      </c>
      <c r="I274" s="46">
        <f t="shared" si="60"/>
        <v>0</v>
      </c>
      <c r="J274" s="47">
        <f t="shared" si="65"/>
        <v>0</v>
      </c>
      <c r="K274" s="47" t="e">
        <f t="shared" si="61"/>
        <v>#DIV/0!</v>
      </c>
      <c r="L274" s="47" t="e">
        <f t="shared" si="62"/>
        <v>#DIV/0!</v>
      </c>
      <c r="M274" s="47" t="e">
        <f t="shared" si="63"/>
        <v>#DIV/0!</v>
      </c>
      <c r="N274" s="47"/>
    </row>
    <row r="275" spans="1:14" x14ac:dyDescent="0.25">
      <c r="A275" s="23">
        <f t="shared" si="64"/>
        <v>2340</v>
      </c>
      <c r="B275" s="46">
        <f>0</f>
        <v>0</v>
      </c>
      <c r="C275" s="47">
        <f t="shared" si="54"/>
        <v>0</v>
      </c>
      <c r="D275" s="47">
        <f t="shared" si="55"/>
        <v>0</v>
      </c>
      <c r="E275" s="23">
        <f t="shared" si="56"/>
        <v>0</v>
      </c>
      <c r="F275" s="23" t="e">
        <f t="shared" si="57"/>
        <v>#DIV/0!</v>
      </c>
      <c r="G275" s="23">
        <f t="shared" si="58"/>
        <v>0</v>
      </c>
      <c r="H275" s="48">
        <f t="shared" si="59"/>
        <v>0</v>
      </c>
      <c r="I275" s="46">
        <f t="shared" si="60"/>
        <v>0</v>
      </c>
      <c r="J275" s="47">
        <f t="shared" si="65"/>
        <v>0</v>
      </c>
      <c r="K275" s="47" t="e">
        <f t="shared" si="61"/>
        <v>#DIV/0!</v>
      </c>
      <c r="L275" s="47" t="e">
        <f t="shared" si="62"/>
        <v>#DIV/0!</v>
      </c>
      <c r="M275" s="47" t="e">
        <f t="shared" si="63"/>
        <v>#DIV/0!</v>
      </c>
      <c r="N275" s="47"/>
    </row>
    <row r="276" spans="1:14" x14ac:dyDescent="0.25">
      <c r="A276" s="23">
        <f t="shared" si="64"/>
        <v>2350</v>
      </c>
      <c r="B276" s="46">
        <f>0</f>
        <v>0</v>
      </c>
      <c r="C276" s="47">
        <f t="shared" si="54"/>
        <v>0</v>
      </c>
      <c r="D276" s="47">
        <f t="shared" si="55"/>
        <v>0</v>
      </c>
      <c r="E276" s="23">
        <f t="shared" si="56"/>
        <v>0</v>
      </c>
      <c r="F276" s="23" t="e">
        <f t="shared" si="57"/>
        <v>#DIV/0!</v>
      </c>
      <c r="G276" s="23">
        <f t="shared" si="58"/>
        <v>0</v>
      </c>
      <c r="H276" s="48">
        <f t="shared" si="59"/>
        <v>0</v>
      </c>
      <c r="I276" s="46">
        <f t="shared" si="60"/>
        <v>0</v>
      </c>
      <c r="J276" s="47">
        <f t="shared" si="65"/>
        <v>0</v>
      </c>
      <c r="K276" s="47" t="e">
        <f t="shared" si="61"/>
        <v>#DIV/0!</v>
      </c>
      <c r="L276" s="47" t="e">
        <f t="shared" si="62"/>
        <v>#DIV/0!</v>
      </c>
      <c r="M276" s="47" t="e">
        <f t="shared" si="63"/>
        <v>#DIV/0!</v>
      </c>
      <c r="N276" s="47"/>
    </row>
    <row r="277" spans="1:14" x14ac:dyDescent="0.25">
      <c r="A277" s="23">
        <f t="shared" si="64"/>
        <v>2360</v>
      </c>
      <c r="B277" s="46">
        <f>0</f>
        <v>0</v>
      </c>
      <c r="C277" s="47">
        <f t="shared" si="54"/>
        <v>0</v>
      </c>
      <c r="D277" s="47">
        <f t="shared" si="55"/>
        <v>0</v>
      </c>
      <c r="E277" s="23">
        <f t="shared" si="56"/>
        <v>0</v>
      </c>
      <c r="F277" s="23" t="e">
        <f t="shared" si="57"/>
        <v>#DIV/0!</v>
      </c>
      <c r="G277" s="23">
        <f t="shared" si="58"/>
        <v>0</v>
      </c>
      <c r="H277" s="48">
        <f t="shared" si="59"/>
        <v>0</v>
      </c>
      <c r="I277" s="46">
        <f t="shared" si="60"/>
        <v>0</v>
      </c>
      <c r="J277" s="47">
        <f t="shared" si="65"/>
        <v>0</v>
      </c>
      <c r="K277" s="47" t="e">
        <f t="shared" si="61"/>
        <v>#DIV/0!</v>
      </c>
      <c r="L277" s="47" t="e">
        <f t="shared" si="62"/>
        <v>#DIV/0!</v>
      </c>
      <c r="M277" s="47" t="e">
        <f t="shared" si="63"/>
        <v>#DIV/0!</v>
      </c>
      <c r="N277" s="47"/>
    </row>
    <row r="278" spans="1:14" x14ac:dyDescent="0.25">
      <c r="A278" s="23">
        <f t="shared" si="64"/>
        <v>2370</v>
      </c>
      <c r="B278" s="46">
        <f>0</f>
        <v>0</v>
      </c>
      <c r="C278" s="47">
        <f t="shared" si="54"/>
        <v>0</v>
      </c>
      <c r="D278" s="47">
        <f t="shared" si="55"/>
        <v>0</v>
      </c>
      <c r="E278" s="23">
        <f t="shared" si="56"/>
        <v>0</v>
      </c>
      <c r="F278" s="23" t="e">
        <f t="shared" si="57"/>
        <v>#DIV/0!</v>
      </c>
      <c r="G278" s="23">
        <f t="shared" si="58"/>
        <v>0</v>
      </c>
      <c r="H278" s="48">
        <f t="shared" si="59"/>
        <v>0</v>
      </c>
      <c r="I278" s="46">
        <f t="shared" si="60"/>
        <v>0</v>
      </c>
      <c r="J278" s="47">
        <f t="shared" si="65"/>
        <v>0</v>
      </c>
      <c r="K278" s="47" t="e">
        <f t="shared" si="61"/>
        <v>#DIV/0!</v>
      </c>
      <c r="L278" s="47" t="e">
        <f t="shared" si="62"/>
        <v>#DIV/0!</v>
      </c>
      <c r="M278" s="47" t="e">
        <f t="shared" si="63"/>
        <v>#DIV/0!</v>
      </c>
      <c r="N278" s="47"/>
    </row>
    <row r="279" spans="1:14" x14ac:dyDescent="0.25">
      <c r="A279" s="23">
        <f t="shared" si="64"/>
        <v>2380</v>
      </c>
      <c r="B279" s="46">
        <f>0</f>
        <v>0</v>
      </c>
      <c r="C279" s="47">
        <f t="shared" si="54"/>
        <v>0</v>
      </c>
      <c r="D279" s="47">
        <f t="shared" si="55"/>
        <v>0</v>
      </c>
      <c r="E279" s="23">
        <f t="shared" si="56"/>
        <v>0</v>
      </c>
      <c r="F279" s="23" t="e">
        <f t="shared" si="57"/>
        <v>#DIV/0!</v>
      </c>
      <c r="G279" s="23">
        <f t="shared" si="58"/>
        <v>0</v>
      </c>
      <c r="H279" s="48">
        <f t="shared" si="59"/>
        <v>0</v>
      </c>
      <c r="I279" s="46">
        <f t="shared" si="60"/>
        <v>0</v>
      </c>
      <c r="J279" s="47">
        <f t="shared" si="65"/>
        <v>0</v>
      </c>
      <c r="K279" s="47" t="e">
        <f t="shared" si="61"/>
        <v>#DIV/0!</v>
      </c>
      <c r="L279" s="47" t="e">
        <f t="shared" si="62"/>
        <v>#DIV/0!</v>
      </c>
      <c r="M279" s="47" t="e">
        <f t="shared" si="63"/>
        <v>#DIV/0!</v>
      </c>
      <c r="N279" s="47"/>
    </row>
    <row r="280" spans="1:14" x14ac:dyDescent="0.25">
      <c r="A280" s="23">
        <f t="shared" si="64"/>
        <v>2390</v>
      </c>
      <c r="B280" s="46">
        <f>0</f>
        <v>0</v>
      </c>
      <c r="C280" s="47">
        <f t="shared" si="54"/>
        <v>0</v>
      </c>
      <c r="D280" s="47">
        <f t="shared" si="55"/>
        <v>0</v>
      </c>
      <c r="E280" s="23">
        <f t="shared" si="56"/>
        <v>0</v>
      </c>
      <c r="F280" s="23" t="e">
        <f t="shared" si="57"/>
        <v>#DIV/0!</v>
      </c>
      <c r="G280" s="23">
        <f t="shared" si="58"/>
        <v>0</v>
      </c>
      <c r="H280" s="48">
        <f t="shared" si="59"/>
        <v>0</v>
      </c>
      <c r="I280" s="46">
        <f t="shared" si="60"/>
        <v>0</v>
      </c>
      <c r="J280" s="47">
        <f t="shared" si="65"/>
        <v>0</v>
      </c>
      <c r="K280" s="47" t="e">
        <f t="shared" si="61"/>
        <v>#DIV/0!</v>
      </c>
      <c r="L280" s="47" t="e">
        <f t="shared" si="62"/>
        <v>#DIV/0!</v>
      </c>
      <c r="M280" s="47" t="e">
        <f t="shared" si="63"/>
        <v>#DIV/0!</v>
      </c>
      <c r="N280" s="47"/>
    </row>
    <row r="281" spans="1:14" x14ac:dyDescent="0.25">
      <c r="A281" s="23">
        <f t="shared" si="64"/>
        <v>2400</v>
      </c>
      <c r="B281" s="46">
        <f>0</f>
        <v>0</v>
      </c>
      <c r="C281" s="47">
        <f t="shared" si="54"/>
        <v>0</v>
      </c>
      <c r="D281" s="47">
        <f t="shared" si="55"/>
        <v>0</v>
      </c>
      <c r="E281" s="23">
        <f t="shared" si="56"/>
        <v>0</v>
      </c>
      <c r="F281" s="23" t="e">
        <f t="shared" si="57"/>
        <v>#DIV/0!</v>
      </c>
      <c r="G281" s="23">
        <f t="shared" si="58"/>
        <v>0</v>
      </c>
      <c r="H281" s="48">
        <f t="shared" si="59"/>
        <v>0</v>
      </c>
      <c r="I281" s="46">
        <f t="shared" si="60"/>
        <v>0</v>
      </c>
      <c r="J281" s="47">
        <f t="shared" si="65"/>
        <v>0</v>
      </c>
      <c r="K281" s="47" t="e">
        <f t="shared" si="61"/>
        <v>#DIV/0!</v>
      </c>
      <c r="L281" s="47" t="e">
        <f t="shared" si="62"/>
        <v>#DIV/0!</v>
      </c>
      <c r="M281" s="47" t="e">
        <f t="shared" si="63"/>
        <v>#DIV/0!</v>
      </c>
      <c r="N281" s="47"/>
    </row>
    <row r="282" spans="1:14" x14ac:dyDescent="0.25">
      <c r="A282" s="23">
        <f t="shared" si="64"/>
        <v>2410</v>
      </c>
      <c r="B282" s="46">
        <f>0</f>
        <v>0</v>
      </c>
      <c r="C282" s="47">
        <f t="shared" si="54"/>
        <v>0</v>
      </c>
      <c r="D282" s="47">
        <f t="shared" si="55"/>
        <v>0</v>
      </c>
      <c r="E282" s="23">
        <f t="shared" si="56"/>
        <v>0</v>
      </c>
      <c r="F282" s="23" t="e">
        <f t="shared" si="57"/>
        <v>#DIV/0!</v>
      </c>
      <c r="G282" s="23">
        <f t="shared" si="58"/>
        <v>0</v>
      </c>
      <c r="H282" s="48">
        <f t="shared" si="59"/>
        <v>0</v>
      </c>
      <c r="I282" s="46">
        <f t="shared" si="60"/>
        <v>0</v>
      </c>
      <c r="J282" s="47">
        <f t="shared" si="65"/>
        <v>0</v>
      </c>
      <c r="K282" s="47" t="e">
        <f t="shared" si="61"/>
        <v>#DIV/0!</v>
      </c>
      <c r="L282" s="47" t="e">
        <f t="shared" si="62"/>
        <v>#DIV/0!</v>
      </c>
      <c r="M282" s="47" t="e">
        <f t="shared" si="63"/>
        <v>#DIV/0!</v>
      </c>
      <c r="N282" s="47"/>
    </row>
    <row r="283" spans="1:14" x14ac:dyDescent="0.25">
      <c r="A283" s="23">
        <f t="shared" si="64"/>
        <v>2420</v>
      </c>
      <c r="B283" s="46">
        <f>0</f>
        <v>0</v>
      </c>
      <c r="C283" s="47">
        <f t="shared" si="54"/>
        <v>0</v>
      </c>
      <c r="D283" s="47">
        <f t="shared" si="55"/>
        <v>0</v>
      </c>
      <c r="E283" s="23">
        <f t="shared" si="56"/>
        <v>0</v>
      </c>
      <c r="F283" s="23" t="e">
        <f t="shared" si="57"/>
        <v>#DIV/0!</v>
      </c>
      <c r="G283" s="23">
        <f t="shared" si="58"/>
        <v>0</v>
      </c>
      <c r="H283" s="48">
        <f t="shared" si="59"/>
        <v>0</v>
      </c>
      <c r="I283" s="46">
        <f t="shared" si="60"/>
        <v>0</v>
      </c>
      <c r="J283" s="47">
        <f t="shared" si="65"/>
        <v>0</v>
      </c>
      <c r="K283" s="47" t="e">
        <f t="shared" si="61"/>
        <v>#DIV/0!</v>
      </c>
      <c r="L283" s="47" t="e">
        <f t="shared" si="62"/>
        <v>#DIV/0!</v>
      </c>
      <c r="M283" s="47" t="e">
        <f t="shared" si="63"/>
        <v>#DIV/0!</v>
      </c>
      <c r="N283" s="47"/>
    </row>
    <row r="284" spans="1:14" x14ac:dyDescent="0.25">
      <c r="A284" s="23">
        <f t="shared" si="64"/>
        <v>2430</v>
      </c>
      <c r="B284" s="46">
        <f>0</f>
        <v>0</v>
      </c>
      <c r="C284" s="47">
        <f t="shared" si="54"/>
        <v>0</v>
      </c>
      <c r="D284" s="47">
        <f t="shared" si="55"/>
        <v>0</v>
      </c>
      <c r="E284" s="23">
        <f t="shared" si="56"/>
        <v>0</v>
      </c>
      <c r="F284" s="23" t="e">
        <f t="shared" si="57"/>
        <v>#DIV/0!</v>
      </c>
      <c r="G284" s="23">
        <f t="shared" si="58"/>
        <v>0</v>
      </c>
      <c r="H284" s="48">
        <f t="shared" si="59"/>
        <v>0</v>
      </c>
      <c r="I284" s="46">
        <f t="shared" si="60"/>
        <v>0</v>
      </c>
      <c r="J284" s="47">
        <f t="shared" si="65"/>
        <v>0</v>
      </c>
      <c r="K284" s="47" t="e">
        <f t="shared" si="61"/>
        <v>#DIV/0!</v>
      </c>
      <c r="L284" s="47" t="e">
        <f t="shared" si="62"/>
        <v>#DIV/0!</v>
      </c>
      <c r="M284" s="47" t="e">
        <f t="shared" si="63"/>
        <v>#DIV/0!</v>
      </c>
      <c r="N284" s="47"/>
    </row>
    <row r="285" spans="1:14" x14ac:dyDescent="0.25">
      <c r="A285" s="23">
        <f t="shared" si="64"/>
        <v>2440</v>
      </c>
      <c r="B285" s="46">
        <f>0</f>
        <v>0</v>
      </c>
      <c r="C285" s="47">
        <f t="shared" si="54"/>
        <v>0</v>
      </c>
      <c r="D285" s="47">
        <f t="shared" si="55"/>
        <v>0</v>
      </c>
      <c r="E285" s="23">
        <f t="shared" si="56"/>
        <v>0</v>
      </c>
      <c r="F285" s="23" t="e">
        <f t="shared" si="57"/>
        <v>#DIV/0!</v>
      </c>
      <c r="G285" s="23">
        <f t="shared" si="58"/>
        <v>0</v>
      </c>
      <c r="H285" s="48">
        <f t="shared" si="59"/>
        <v>0</v>
      </c>
      <c r="I285" s="46">
        <f t="shared" si="60"/>
        <v>0</v>
      </c>
      <c r="J285" s="47">
        <f t="shared" si="65"/>
        <v>0</v>
      </c>
      <c r="K285" s="47" t="e">
        <f t="shared" si="61"/>
        <v>#DIV/0!</v>
      </c>
      <c r="L285" s="47" t="e">
        <f t="shared" si="62"/>
        <v>#DIV/0!</v>
      </c>
      <c r="M285" s="47" t="e">
        <f t="shared" si="63"/>
        <v>#DIV/0!</v>
      </c>
      <c r="N285" s="47"/>
    </row>
    <row r="286" spans="1:14" x14ac:dyDescent="0.25">
      <c r="A286" s="23">
        <f t="shared" si="64"/>
        <v>2450</v>
      </c>
      <c r="B286" s="46">
        <f>0</f>
        <v>0</v>
      </c>
      <c r="C286" s="47">
        <f t="shared" ref="C286:C349" si="66">B286*6</f>
        <v>0</v>
      </c>
      <c r="D286" s="47">
        <f t="shared" ref="D286:D349" si="67">$G$11*(C286/(12*3600))*$G$7</f>
        <v>0</v>
      </c>
      <c r="E286" s="23">
        <f t="shared" ref="E286:E349" si="68">(600*D286)</f>
        <v>0</v>
      </c>
      <c r="F286" s="23" t="e">
        <f t="shared" ref="F286:F349" si="69">(E286*12/$G$7)</f>
        <v>#DIV/0!</v>
      </c>
      <c r="G286" s="23">
        <f t="shared" ref="G286:G349" si="70">$G$9*$G$13/43200</f>
        <v>0</v>
      </c>
      <c r="H286" s="48">
        <f t="shared" ref="H286:H349" si="71">(D286-G286)</f>
        <v>0</v>
      </c>
      <c r="I286" s="46">
        <f t="shared" ref="I286:I349" si="72">H286*600</f>
        <v>0</v>
      </c>
      <c r="J286" s="47">
        <f t="shared" si="65"/>
        <v>0</v>
      </c>
      <c r="K286" s="47" t="e">
        <f t="shared" ref="K286:K349" si="73">IF(J286/$G$9*12/$G$17&gt;=$G$15,$G$15,J286/$G$9*12/$G$17)</f>
        <v>#DIV/0!</v>
      </c>
      <c r="L286" s="47" t="e">
        <f t="shared" ref="L286:L349" si="74">IF(K286&lt;$G$19,K286,$G$19)</f>
        <v>#DIV/0!</v>
      </c>
      <c r="M286" s="47" t="e">
        <f t="shared" ref="M286:M349" si="75">IF(L287&lt;$G$19,0,D286)</f>
        <v>#DIV/0!</v>
      </c>
      <c r="N286" s="47"/>
    </row>
    <row r="287" spans="1:14" x14ac:dyDescent="0.25">
      <c r="A287" s="23">
        <f t="shared" ref="A287:A350" si="76">A286+10</f>
        <v>2460</v>
      </c>
      <c r="B287" s="46">
        <f>0</f>
        <v>0</v>
      </c>
      <c r="C287" s="47">
        <f t="shared" si="66"/>
        <v>0</v>
      </c>
      <c r="D287" s="47">
        <f t="shared" si="67"/>
        <v>0</v>
      </c>
      <c r="E287" s="23">
        <f t="shared" si="68"/>
        <v>0</v>
      </c>
      <c r="F287" s="23" t="e">
        <f t="shared" si="69"/>
        <v>#DIV/0!</v>
      </c>
      <c r="G287" s="23">
        <f t="shared" si="70"/>
        <v>0</v>
      </c>
      <c r="H287" s="48">
        <f t="shared" si="71"/>
        <v>0</v>
      </c>
      <c r="I287" s="46">
        <f t="shared" si="72"/>
        <v>0</v>
      </c>
      <c r="J287" s="47">
        <f t="shared" ref="J287:J350" si="77">IF((I287+J286)&lt;0,0,I287+J286)</f>
        <v>0</v>
      </c>
      <c r="K287" s="47" t="e">
        <f t="shared" si="73"/>
        <v>#DIV/0!</v>
      </c>
      <c r="L287" s="47" t="e">
        <f t="shared" si="74"/>
        <v>#DIV/0!</v>
      </c>
      <c r="M287" s="47" t="e">
        <f t="shared" si="75"/>
        <v>#DIV/0!</v>
      </c>
      <c r="N287" s="47"/>
    </row>
    <row r="288" spans="1:14" x14ac:dyDescent="0.25">
      <c r="A288" s="23">
        <f t="shared" si="76"/>
        <v>2470</v>
      </c>
      <c r="B288" s="46">
        <f>0</f>
        <v>0</v>
      </c>
      <c r="C288" s="47">
        <f t="shared" si="66"/>
        <v>0</v>
      </c>
      <c r="D288" s="47">
        <f t="shared" si="67"/>
        <v>0</v>
      </c>
      <c r="E288" s="23">
        <f t="shared" si="68"/>
        <v>0</v>
      </c>
      <c r="F288" s="23" t="e">
        <f t="shared" si="69"/>
        <v>#DIV/0!</v>
      </c>
      <c r="G288" s="23">
        <f t="shared" si="70"/>
        <v>0</v>
      </c>
      <c r="H288" s="48">
        <f t="shared" si="71"/>
        <v>0</v>
      </c>
      <c r="I288" s="46">
        <f t="shared" si="72"/>
        <v>0</v>
      </c>
      <c r="J288" s="47">
        <f t="shared" si="77"/>
        <v>0</v>
      </c>
      <c r="K288" s="47" t="e">
        <f t="shared" si="73"/>
        <v>#DIV/0!</v>
      </c>
      <c r="L288" s="47" t="e">
        <f t="shared" si="74"/>
        <v>#DIV/0!</v>
      </c>
      <c r="M288" s="47" t="e">
        <f t="shared" si="75"/>
        <v>#DIV/0!</v>
      </c>
      <c r="N288" s="47"/>
    </row>
    <row r="289" spans="1:14" x14ac:dyDescent="0.25">
      <c r="A289" s="23">
        <f t="shared" si="76"/>
        <v>2480</v>
      </c>
      <c r="B289" s="46">
        <f>0</f>
        <v>0</v>
      </c>
      <c r="C289" s="47">
        <f t="shared" si="66"/>
        <v>0</v>
      </c>
      <c r="D289" s="47">
        <f t="shared" si="67"/>
        <v>0</v>
      </c>
      <c r="E289" s="23">
        <f t="shared" si="68"/>
        <v>0</v>
      </c>
      <c r="F289" s="23" t="e">
        <f t="shared" si="69"/>
        <v>#DIV/0!</v>
      </c>
      <c r="G289" s="23">
        <f t="shared" si="70"/>
        <v>0</v>
      </c>
      <c r="H289" s="48">
        <f t="shared" si="71"/>
        <v>0</v>
      </c>
      <c r="I289" s="46">
        <f t="shared" si="72"/>
        <v>0</v>
      </c>
      <c r="J289" s="47">
        <f t="shared" si="77"/>
        <v>0</v>
      </c>
      <c r="K289" s="47" t="e">
        <f t="shared" si="73"/>
        <v>#DIV/0!</v>
      </c>
      <c r="L289" s="47" t="e">
        <f t="shared" si="74"/>
        <v>#DIV/0!</v>
      </c>
      <c r="M289" s="47" t="e">
        <f t="shared" si="75"/>
        <v>#DIV/0!</v>
      </c>
      <c r="N289" s="47"/>
    </row>
    <row r="290" spans="1:14" x14ac:dyDescent="0.25">
      <c r="A290" s="23">
        <f t="shared" si="76"/>
        <v>2490</v>
      </c>
      <c r="B290" s="46">
        <f>0</f>
        <v>0</v>
      </c>
      <c r="C290" s="47">
        <f t="shared" si="66"/>
        <v>0</v>
      </c>
      <c r="D290" s="47">
        <f t="shared" si="67"/>
        <v>0</v>
      </c>
      <c r="E290" s="23">
        <f t="shared" si="68"/>
        <v>0</v>
      </c>
      <c r="F290" s="23" t="e">
        <f t="shared" si="69"/>
        <v>#DIV/0!</v>
      </c>
      <c r="G290" s="23">
        <f t="shared" si="70"/>
        <v>0</v>
      </c>
      <c r="H290" s="48">
        <f t="shared" si="71"/>
        <v>0</v>
      </c>
      <c r="I290" s="46">
        <f t="shared" si="72"/>
        <v>0</v>
      </c>
      <c r="J290" s="47">
        <f t="shared" si="77"/>
        <v>0</v>
      </c>
      <c r="K290" s="47" t="e">
        <f t="shared" si="73"/>
        <v>#DIV/0!</v>
      </c>
      <c r="L290" s="47" t="e">
        <f t="shared" si="74"/>
        <v>#DIV/0!</v>
      </c>
      <c r="M290" s="47" t="e">
        <f t="shared" si="75"/>
        <v>#DIV/0!</v>
      </c>
      <c r="N290" s="47"/>
    </row>
    <row r="291" spans="1:14" x14ac:dyDescent="0.25">
      <c r="A291" s="23">
        <f t="shared" si="76"/>
        <v>2500</v>
      </c>
      <c r="B291" s="46">
        <f>0</f>
        <v>0</v>
      </c>
      <c r="C291" s="47">
        <f t="shared" si="66"/>
        <v>0</v>
      </c>
      <c r="D291" s="47">
        <f t="shared" si="67"/>
        <v>0</v>
      </c>
      <c r="E291" s="23">
        <f t="shared" si="68"/>
        <v>0</v>
      </c>
      <c r="F291" s="23" t="e">
        <f t="shared" si="69"/>
        <v>#DIV/0!</v>
      </c>
      <c r="G291" s="23">
        <f t="shared" si="70"/>
        <v>0</v>
      </c>
      <c r="H291" s="48">
        <f t="shared" si="71"/>
        <v>0</v>
      </c>
      <c r="I291" s="46">
        <f t="shared" si="72"/>
        <v>0</v>
      </c>
      <c r="J291" s="47">
        <f t="shared" si="77"/>
        <v>0</v>
      </c>
      <c r="K291" s="47" t="e">
        <f t="shared" si="73"/>
        <v>#DIV/0!</v>
      </c>
      <c r="L291" s="47" t="e">
        <f t="shared" si="74"/>
        <v>#DIV/0!</v>
      </c>
      <c r="M291" s="47" t="e">
        <f t="shared" si="75"/>
        <v>#DIV/0!</v>
      </c>
      <c r="N291" s="47"/>
    </row>
    <row r="292" spans="1:14" x14ac:dyDescent="0.25">
      <c r="A292" s="23">
        <f t="shared" si="76"/>
        <v>2510</v>
      </c>
      <c r="B292" s="46">
        <f>0</f>
        <v>0</v>
      </c>
      <c r="C292" s="47">
        <f t="shared" si="66"/>
        <v>0</v>
      </c>
      <c r="D292" s="47">
        <f t="shared" si="67"/>
        <v>0</v>
      </c>
      <c r="E292" s="23">
        <f t="shared" si="68"/>
        <v>0</v>
      </c>
      <c r="F292" s="23" t="e">
        <f t="shared" si="69"/>
        <v>#DIV/0!</v>
      </c>
      <c r="G292" s="23">
        <f t="shared" si="70"/>
        <v>0</v>
      </c>
      <c r="H292" s="48">
        <f t="shared" si="71"/>
        <v>0</v>
      </c>
      <c r="I292" s="46">
        <f t="shared" si="72"/>
        <v>0</v>
      </c>
      <c r="J292" s="47">
        <f t="shared" si="77"/>
        <v>0</v>
      </c>
      <c r="K292" s="47" t="e">
        <f t="shared" si="73"/>
        <v>#DIV/0!</v>
      </c>
      <c r="L292" s="47" t="e">
        <f t="shared" si="74"/>
        <v>#DIV/0!</v>
      </c>
      <c r="M292" s="47" t="e">
        <f t="shared" si="75"/>
        <v>#DIV/0!</v>
      </c>
      <c r="N292" s="47"/>
    </row>
    <row r="293" spans="1:14" x14ac:dyDescent="0.25">
      <c r="A293" s="23">
        <f t="shared" si="76"/>
        <v>2520</v>
      </c>
      <c r="B293" s="46">
        <f>0</f>
        <v>0</v>
      </c>
      <c r="C293" s="47">
        <f t="shared" si="66"/>
        <v>0</v>
      </c>
      <c r="D293" s="47">
        <f t="shared" si="67"/>
        <v>0</v>
      </c>
      <c r="E293" s="23">
        <f t="shared" si="68"/>
        <v>0</v>
      </c>
      <c r="F293" s="23" t="e">
        <f t="shared" si="69"/>
        <v>#DIV/0!</v>
      </c>
      <c r="G293" s="23">
        <f t="shared" si="70"/>
        <v>0</v>
      </c>
      <c r="H293" s="48">
        <f t="shared" si="71"/>
        <v>0</v>
      </c>
      <c r="I293" s="46">
        <f t="shared" si="72"/>
        <v>0</v>
      </c>
      <c r="J293" s="47">
        <f t="shared" si="77"/>
        <v>0</v>
      </c>
      <c r="K293" s="47" t="e">
        <f t="shared" si="73"/>
        <v>#DIV/0!</v>
      </c>
      <c r="L293" s="47" t="e">
        <f t="shared" si="74"/>
        <v>#DIV/0!</v>
      </c>
      <c r="M293" s="47" t="e">
        <f t="shared" si="75"/>
        <v>#DIV/0!</v>
      </c>
      <c r="N293" s="47"/>
    </row>
    <row r="294" spans="1:14" x14ac:dyDescent="0.25">
      <c r="A294" s="23">
        <f t="shared" si="76"/>
        <v>2530</v>
      </c>
      <c r="B294" s="46">
        <f>0</f>
        <v>0</v>
      </c>
      <c r="C294" s="47">
        <f t="shared" si="66"/>
        <v>0</v>
      </c>
      <c r="D294" s="47">
        <f t="shared" si="67"/>
        <v>0</v>
      </c>
      <c r="E294" s="23">
        <f t="shared" si="68"/>
        <v>0</v>
      </c>
      <c r="F294" s="23" t="e">
        <f t="shared" si="69"/>
        <v>#DIV/0!</v>
      </c>
      <c r="G294" s="23">
        <f t="shared" si="70"/>
        <v>0</v>
      </c>
      <c r="H294" s="48">
        <f t="shared" si="71"/>
        <v>0</v>
      </c>
      <c r="I294" s="46">
        <f t="shared" si="72"/>
        <v>0</v>
      </c>
      <c r="J294" s="47">
        <f t="shared" si="77"/>
        <v>0</v>
      </c>
      <c r="K294" s="47" t="e">
        <f t="shared" si="73"/>
        <v>#DIV/0!</v>
      </c>
      <c r="L294" s="47" t="e">
        <f t="shared" si="74"/>
        <v>#DIV/0!</v>
      </c>
      <c r="M294" s="47" t="e">
        <f t="shared" si="75"/>
        <v>#DIV/0!</v>
      </c>
      <c r="N294" s="47"/>
    </row>
    <row r="295" spans="1:14" x14ac:dyDescent="0.25">
      <c r="A295" s="23">
        <f t="shared" si="76"/>
        <v>2540</v>
      </c>
      <c r="B295" s="46">
        <f>0</f>
        <v>0</v>
      </c>
      <c r="C295" s="47">
        <f t="shared" si="66"/>
        <v>0</v>
      </c>
      <c r="D295" s="47">
        <f t="shared" si="67"/>
        <v>0</v>
      </c>
      <c r="E295" s="23">
        <f t="shared" si="68"/>
        <v>0</v>
      </c>
      <c r="F295" s="23" t="e">
        <f t="shared" si="69"/>
        <v>#DIV/0!</v>
      </c>
      <c r="G295" s="23">
        <f t="shared" si="70"/>
        <v>0</v>
      </c>
      <c r="H295" s="48">
        <f t="shared" si="71"/>
        <v>0</v>
      </c>
      <c r="I295" s="46">
        <f t="shared" si="72"/>
        <v>0</v>
      </c>
      <c r="J295" s="47">
        <f t="shared" si="77"/>
        <v>0</v>
      </c>
      <c r="K295" s="47" t="e">
        <f t="shared" si="73"/>
        <v>#DIV/0!</v>
      </c>
      <c r="L295" s="47" t="e">
        <f t="shared" si="74"/>
        <v>#DIV/0!</v>
      </c>
      <c r="M295" s="47" t="e">
        <f t="shared" si="75"/>
        <v>#DIV/0!</v>
      </c>
      <c r="N295" s="47"/>
    </row>
    <row r="296" spans="1:14" x14ac:dyDescent="0.25">
      <c r="A296" s="23">
        <f t="shared" si="76"/>
        <v>2550</v>
      </c>
      <c r="B296" s="46">
        <f>0</f>
        <v>0</v>
      </c>
      <c r="C296" s="47">
        <f t="shared" si="66"/>
        <v>0</v>
      </c>
      <c r="D296" s="47">
        <f t="shared" si="67"/>
        <v>0</v>
      </c>
      <c r="E296" s="23">
        <f t="shared" si="68"/>
        <v>0</v>
      </c>
      <c r="F296" s="23" t="e">
        <f t="shared" si="69"/>
        <v>#DIV/0!</v>
      </c>
      <c r="G296" s="23">
        <f t="shared" si="70"/>
        <v>0</v>
      </c>
      <c r="H296" s="48">
        <f t="shared" si="71"/>
        <v>0</v>
      </c>
      <c r="I296" s="46">
        <f t="shared" si="72"/>
        <v>0</v>
      </c>
      <c r="J296" s="47">
        <f t="shared" si="77"/>
        <v>0</v>
      </c>
      <c r="K296" s="47" t="e">
        <f t="shared" si="73"/>
        <v>#DIV/0!</v>
      </c>
      <c r="L296" s="47" t="e">
        <f t="shared" si="74"/>
        <v>#DIV/0!</v>
      </c>
      <c r="M296" s="47" t="e">
        <f t="shared" si="75"/>
        <v>#DIV/0!</v>
      </c>
      <c r="N296" s="47"/>
    </row>
    <row r="297" spans="1:14" x14ac:dyDescent="0.25">
      <c r="A297" s="23">
        <f t="shared" si="76"/>
        <v>2560</v>
      </c>
      <c r="B297" s="46">
        <f>0</f>
        <v>0</v>
      </c>
      <c r="C297" s="47">
        <f t="shared" si="66"/>
        <v>0</v>
      </c>
      <c r="D297" s="47">
        <f t="shared" si="67"/>
        <v>0</v>
      </c>
      <c r="E297" s="23">
        <f t="shared" si="68"/>
        <v>0</v>
      </c>
      <c r="F297" s="23" t="e">
        <f t="shared" si="69"/>
        <v>#DIV/0!</v>
      </c>
      <c r="G297" s="23">
        <f t="shared" si="70"/>
        <v>0</v>
      </c>
      <c r="H297" s="48">
        <f t="shared" si="71"/>
        <v>0</v>
      </c>
      <c r="I297" s="46">
        <f t="shared" si="72"/>
        <v>0</v>
      </c>
      <c r="J297" s="47">
        <f t="shared" si="77"/>
        <v>0</v>
      </c>
      <c r="K297" s="47" t="e">
        <f t="shared" si="73"/>
        <v>#DIV/0!</v>
      </c>
      <c r="L297" s="47" t="e">
        <f t="shared" si="74"/>
        <v>#DIV/0!</v>
      </c>
      <c r="M297" s="47" t="e">
        <f t="shared" si="75"/>
        <v>#DIV/0!</v>
      </c>
      <c r="N297" s="47"/>
    </row>
    <row r="298" spans="1:14" x14ac:dyDescent="0.25">
      <c r="A298" s="23">
        <f t="shared" si="76"/>
        <v>2570</v>
      </c>
      <c r="B298" s="46">
        <f>0</f>
        <v>0</v>
      </c>
      <c r="C298" s="47">
        <f t="shared" si="66"/>
        <v>0</v>
      </c>
      <c r="D298" s="47">
        <f t="shared" si="67"/>
        <v>0</v>
      </c>
      <c r="E298" s="23">
        <f t="shared" si="68"/>
        <v>0</v>
      </c>
      <c r="F298" s="23" t="e">
        <f t="shared" si="69"/>
        <v>#DIV/0!</v>
      </c>
      <c r="G298" s="23">
        <f t="shared" si="70"/>
        <v>0</v>
      </c>
      <c r="H298" s="48">
        <f t="shared" si="71"/>
        <v>0</v>
      </c>
      <c r="I298" s="46">
        <f t="shared" si="72"/>
        <v>0</v>
      </c>
      <c r="J298" s="47">
        <f t="shared" si="77"/>
        <v>0</v>
      </c>
      <c r="K298" s="47" t="e">
        <f t="shared" si="73"/>
        <v>#DIV/0!</v>
      </c>
      <c r="L298" s="47" t="e">
        <f t="shared" si="74"/>
        <v>#DIV/0!</v>
      </c>
      <c r="M298" s="47" t="e">
        <f t="shared" si="75"/>
        <v>#DIV/0!</v>
      </c>
      <c r="N298" s="47"/>
    </row>
    <row r="299" spans="1:14" x14ac:dyDescent="0.25">
      <c r="A299" s="23">
        <f t="shared" si="76"/>
        <v>2580</v>
      </c>
      <c r="B299" s="46">
        <f>0</f>
        <v>0</v>
      </c>
      <c r="C299" s="47">
        <f t="shared" si="66"/>
        <v>0</v>
      </c>
      <c r="D299" s="47">
        <f t="shared" si="67"/>
        <v>0</v>
      </c>
      <c r="E299" s="23">
        <f t="shared" si="68"/>
        <v>0</v>
      </c>
      <c r="F299" s="23" t="e">
        <f t="shared" si="69"/>
        <v>#DIV/0!</v>
      </c>
      <c r="G299" s="23">
        <f t="shared" si="70"/>
        <v>0</v>
      </c>
      <c r="H299" s="48">
        <f t="shared" si="71"/>
        <v>0</v>
      </c>
      <c r="I299" s="46">
        <f t="shared" si="72"/>
        <v>0</v>
      </c>
      <c r="J299" s="47">
        <f t="shared" si="77"/>
        <v>0</v>
      </c>
      <c r="K299" s="47" t="e">
        <f t="shared" si="73"/>
        <v>#DIV/0!</v>
      </c>
      <c r="L299" s="47" t="e">
        <f t="shared" si="74"/>
        <v>#DIV/0!</v>
      </c>
      <c r="M299" s="47" t="e">
        <f t="shared" si="75"/>
        <v>#DIV/0!</v>
      </c>
      <c r="N299" s="47"/>
    </row>
    <row r="300" spans="1:14" x14ac:dyDescent="0.25">
      <c r="A300" s="23">
        <f t="shared" si="76"/>
        <v>2590</v>
      </c>
      <c r="B300" s="46">
        <f>0</f>
        <v>0</v>
      </c>
      <c r="C300" s="47">
        <f t="shared" si="66"/>
        <v>0</v>
      </c>
      <c r="D300" s="47">
        <f t="shared" si="67"/>
        <v>0</v>
      </c>
      <c r="E300" s="23">
        <f t="shared" si="68"/>
        <v>0</v>
      </c>
      <c r="F300" s="23" t="e">
        <f t="shared" si="69"/>
        <v>#DIV/0!</v>
      </c>
      <c r="G300" s="23">
        <f t="shared" si="70"/>
        <v>0</v>
      </c>
      <c r="H300" s="48">
        <f t="shared" si="71"/>
        <v>0</v>
      </c>
      <c r="I300" s="46">
        <f t="shared" si="72"/>
        <v>0</v>
      </c>
      <c r="J300" s="47">
        <f t="shared" si="77"/>
        <v>0</v>
      </c>
      <c r="K300" s="47" t="e">
        <f t="shared" si="73"/>
        <v>#DIV/0!</v>
      </c>
      <c r="L300" s="47" t="e">
        <f t="shared" si="74"/>
        <v>#DIV/0!</v>
      </c>
      <c r="M300" s="47" t="e">
        <f t="shared" si="75"/>
        <v>#DIV/0!</v>
      </c>
      <c r="N300" s="47"/>
    </row>
    <row r="301" spans="1:14" x14ac:dyDescent="0.25">
      <c r="A301" s="23">
        <f t="shared" si="76"/>
        <v>2600</v>
      </c>
      <c r="B301" s="46">
        <f>0</f>
        <v>0</v>
      </c>
      <c r="C301" s="47">
        <f t="shared" si="66"/>
        <v>0</v>
      </c>
      <c r="D301" s="47">
        <f t="shared" si="67"/>
        <v>0</v>
      </c>
      <c r="E301" s="23">
        <f t="shared" si="68"/>
        <v>0</v>
      </c>
      <c r="F301" s="23" t="e">
        <f t="shared" si="69"/>
        <v>#DIV/0!</v>
      </c>
      <c r="G301" s="23">
        <f t="shared" si="70"/>
        <v>0</v>
      </c>
      <c r="H301" s="48">
        <f t="shared" si="71"/>
        <v>0</v>
      </c>
      <c r="I301" s="46">
        <f t="shared" si="72"/>
        <v>0</v>
      </c>
      <c r="J301" s="47">
        <f t="shared" si="77"/>
        <v>0</v>
      </c>
      <c r="K301" s="47" t="e">
        <f t="shared" si="73"/>
        <v>#DIV/0!</v>
      </c>
      <c r="L301" s="47" t="e">
        <f t="shared" si="74"/>
        <v>#DIV/0!</v>
      </c>
      <c r="M301" s="47" t="e">
        <f t="shared" si="75"/>
        <v>#DIV/0!</v>
      </c>
      <c r="N301" s="47"/>
    </row>
    <row r="302" spans="1:14" x14ac:dyDescent="0.25">
      <c r="A302" s="23">
        <f t="shared" si="76"/>
        <v>2610</v>
      </c>
      <c r="B302" s="46">
        <f>0</f>
        <v>0</v>
      </c>
      <c r="C302" s="47">
        <f t="shared" si="66"/>
        <v>0</v>
      </c>
      <c r="D302" s="47">
        <f t="shared" si="67"/>
        <v>0</v>
      </c>
      <c r="E302" s="23">
        <f t="shared" si="68"/>
        <v>0</v>
      </c>
      <c r="F302" s="23" t="e">
        <f t="shared" si="69"/>
        <v>#DIV/0!</v>
      </c>
      <c r="G302" s="23">
        <f t="shared" si="70"/>
        <v>0</v>
      </c>
      <c r="H302" s="48">
        <f t="shared" si="71"/>
        <v>0</v>
      </c>
      <c r="I302" s="46">
        <f t="shared" si="72"/>
        <v>0</v>
      </c>
      <c r="J302" s="47">
        <f t="shared" si="77"/>
        <v>0</v>
      </c>
      <c r="K302" s="47" t="e">
        <f t="shared" si="73"/>
        <v>#DIV/0!</v>
      </c>
      <c r="L302" s="47" t="e">
        <f t="shared" si="74"/>
        <v>#DIV/0!</v>
      </c>
      <c r="M302" s="47" t="e">
        <f t="shared" si="75"/>
        <v>#DIV/0!</v>
      </c>
      <c r="N302" s="47"/>
    </row>
    <row r="303" spans="1:14" x14ac:dyDescent="0.25">
      <c r="A303" s="23">
        <f t="shared" si="76"/>
        <v>2620</v>
      </c>
      <c r="B303" s="46">
        <f>0</f>
        <v>0</v>
      </c>
      <c r="C303" s="47">
        <f t="shared" si="66"/>
        <v>0</v>
      </c>
      <c r="D303" s="47">
        <f t="shared" si="67"/>
        <v>0</v>
      </c>
      <c r="E303" s="23">
        <f t="shared" si="68"/>
        <v>0</v>
      </c>
      <c r="F303" s="23" t="e">
        <f t="shared" si="69"/>
        <v>#DIV/0!</v>
      </c>
      <c r="G303" s="23">
        <f t="shared" si="70"/>
        <v>0</v>
      </c>
      <c r="H303" s="48">
        <f t="shared" si="71"/>
        <v>0</v>
      </c>
      <c r="I303" s="46">
        <f t="shared" si="72"/>
        <v>0</v>
      </c>
      <c r="J303" s="47">
        <f t="shared" si="77"/>
        <v>0</v>
      </c>
      <c r="K303" s="47" t="e">
        <f t="shared" si="73"/>
        <v>#DIV/0!</v>
      </c>
      <c r="L303" s="47" t="e">
        <f t="shared" si="74"/>
        <v>#DIV/0!</v>
      </c>
      <c r="M303" s="47" t="e">
        <f t="shared" si="75"/>
        <v>#DIV/0!</v>
      </c>
      <c r="N303" s="47"/>
    </row>
    <row r="304" spans="1:14" x14ac:dyDescent="0.25">
      <c r="A304" s="23">
        <f t="shared" si="76"/>
        <v>2630</v>
      </c>
      <c r="B304" s="46">
        <f>0</f>
        <v>0</v>
      </c>
      <c r="C304" s="47">
        <f t="shared" si="66"/>
        <v>0</v>
      </c>
      <c r="D304" s="47">
        <f t="shared" si="67"/>
        <v>0</v>
      </c>
      <c r="E304" s="23">
        <f t="shared" si="68"/>
        <v>0</v>
      </c>
      <c r="F304" s="23" t="e">
        <f t="shared" si="69"/>
        <v>#DIV/0!</v>
      </c>
      <c r="G304" s="23">
        <f t="shared" si="70"/>
        <v>0</v>
      </c>
      <c r="H304" s="48">
        <f t="shared" si="71"/>
        <v>0</v>
      </c>
      <c r="I304" s="46">
        <f t="shared" si="72"/>
        <v>0</v>
      </c>
      <c r="J304" s="47">
        <f t="shared" si="77"/>
        <v>0</v>
      </c>
      <c r="K304" s="47" t="e">
        <f t="shared" si="73"/>
        <v>#DIV/0!</v>
      </c>
      <c r="L304" s="47" t="e">
        <f t="shared" si="74"/>
        <v>#DIV/0!</v>
      </c>
      <c r="M304" s="47" t="e">
        <f t="shared" si="75"/>
        <v>#DIV/0!</v>
      </c>
      <c r="N304" s="47"/>
    </row>
    <row r="305" spans="1:14" x14ac:dyDescent="0.25">
      <c r="A305" s="23">
        <f t="shared" si="76"/>
        <v>2640</v>
      </c>
      <c r="B305" s="46">
        <f>0</f>
        <v>0</v>
      </c>
      <c r="C305" s="47">
        <f t="shared" si="66"/>
        <v>0</v>
      </c>
      <c r="D305" s="47">
        <f t="shared" si="67"/>
        <v>0</v>
      </c>
      <c r="E305" s="23">
        <f t="shared" si="68"/>
        <v>0</v>
      </c>
      <c r="F305" s="23" t="e">
        <f t="shared" si="69"/>
        <v>#DIV/0!</v>
      </c>
      <c r="G305" s="23">
        <f t="shared" si="70"/>
        <v>0</v>
      </c>
      <c r="H305" s="48">
        <f t="shared" si="71"/>
        <v>0</v>
      </c>
      <c r="I305" s="46">
        <f t="shared" si="72"/>
        <v>0</v>
      </c>
      <c r="J305" s="47">
        <f t="shared" si="77"/>
        <v>0</v>
      </c>
      <c r="K305" s="47" t="e">
        <f t="shared" si="73"/>
        <v>#DIV/0!</v>
      </c>
      <c r="L305" s="47" t="e">
        <f t="shared" si="74"/>
        <v>#DIV/0!</v>
      </c>
      <c r="M305" s="47" t="e">
        <f t="shared" si="75"/>
        <v>#DIV/0!</v>
      </c>
      <c r="N305" s="47"/>
    </row>
    <row r="306" spans="1:14" x14ac:dyDescent="0.25">
      <c r="A306" s="23">
        <f t="shared" si="76"/>
        <v>2650</v>
      </c>
      <c r="B306" s="46">
        <f>0</f>
        <v>0</v>
      </c>
      <c r="C306" s="47">
        <f t="shared" si="66"/>
        <v>0</v>
      </c>
      <c r="D306" s="47">
        <f t="shared" si="67"/>
        <v>0</v>
      </c>
      <c r="E306" s="23">
        <f t="shared" si="68"/>
        <v>0</v>
      </c>
      <c r="F306" s="23" t="e">
        <f t="shared" si="69"/>
        <v>#DIV/0!</v>
      </c>
      <c r="G306" s="23">
        <f t="shared" si="70"/>
        <v>0</v>
      </c>
      <c r="H306" s="48">
        <f t="shared" si="71"/>
        <v>0</v>
      </c>
      <c r="I306" s="46">
        <f t="shared" si="72"/>
        <v>0</v>
      </c>
      <c r="J306" s="47">
        <f t="shared" si="77"/>
        <v>0</v>
      </c>
      <c r="K306" s="47" t="e">
        <f t="shared" si="73"/>
        <v>#DIV/0!</v>
      </c>
      <c r="L306" s="47" t="e">
        <f t="shared" si="74"/>
        <v>#DIV/0!</v>
      </c>
      <c r="M306" s="47" t="e">
        <f t="shared" si="75"/>
        <v>#DIV/0!</v>
      </c>
      <c r="N306" s="47"/>
    </row>
    <row r="307" spans="1:14" x14ac:dyDescent="0.25">
      <c r="A307" s="23">
        <f t="shared" si="76"/>
        <v>2660</v>
      </c>
      <c r="B307" s="46">
        <f>0</f>
        <v>0</v>
      </c>
      <c r="C307" s="47">
        <f t="shared" si="66"/>
        <v>0</v>
      </c>
      <c r="D307" s="47">
        <f t="shared" si="67"/>
        <v>0</v>
      </c>
      <c r="E307" s="23">
        <f t="shared" si="68"/>
        <v>0</v>
      </c>
      <c r="F307" s="23" t="e">
        <f t="shared" si="69"/>
        <v>#DIV/0!</v>
      </c>
      <c r="G307" s="23">
        <f t="shared" si="70"/>
        <v>0</v>
      </c>
      <c r="H307" s="48">
        <f t="shared" si="71"/>
        <v>0</v>
      </c>
      <c r="I307" s="46">
        <f t="shared" si="72"/>
        <v>0</v>
      </c>
      <c r="J307" s="47">
        <f t="shared" si="77"/>
        <v>0</v>
      </c>
      <c r="K307" s="47" t="e">
        <f t="shared" si="73"/>
        <v>#DIV/0!</v>
      </c>
      <c r="L307" s="47" t="e">
        <f t="shared" si="74"/>
        <v>#DIV/0!</v>
      </c>
      <c r="M307" s="47" t="e">
        <f t="shared" si="75"/>
        <v>#DIV/0!</v>
      </c>
      <c r="N307" s="47"/>
    </row>
    <row r="308" spans="1:14" x14ac:dyDescent="0.25">
      <c r="A308" s="23">
        <f t="shared" si="76"/>
        <v>2670</v>
      </c>
      <c r="B308" s="46">
        <f>0</f>
        <v>0</v>
      </c>
      <c r="C308" s="47">
        <f t="shared" si="66"/>
        <v>0</v>
      </c>
      <c r="D308" s="47">
        <f t="shared" si="67"/>
        <v>0</v>
      </c>
      <c r="E308" s="23">
        <f t="shared" si="68"/>
        <v>0</v>
      </c>
      <c r="F308" s="23" t="e">
        <f t="shared" si="69"/>
        <v>#DIV/0!</v>
      </c>
      <c r="G308" s="23">
        <f t="shared" si="70"/>
        <v>0</v>
      </c>
      <c r="H308" s="48">
        <f t="shared" si="71"/>
        <v>0</v>
      </c>
      <c r="I308" s="46">
        <f t="shared" si="72"/>
        <v>0</v>
      </c>
      <c r="J308" s="47">
        <f t="shared" si="77"/>
        <v>0</v>
      </c>
      <c r="K308" s="47" t="e">
        <f t="shared" si="73"/>
        <v>#DIV/0!</v>
      </c>
      <c r="L308" s="47" t="e">
        <f t="shared" si="74"/>
        <v>#DIV/0!</v>
      </c>
      <c r="M308" s="47" t="e">
        <f t="shared" si="75"/>
        <v>#DIV/0!</v>
      </c>
      <c r="N308" s="47"/>
    </row>
    <row r="309" spans="1:14" x14ac:dyDescent="0.25">
      <c r="A309" s="23">
        <f t="shared" si="76"/>
        <v>2680</v>
      </c>
      <c r="B309" s="46">
        <f>0</f>
        <v>0</v>
      </c>
      <c r="C309" s="47">
        <f t="shared" si="66"/>
        <v>0</v>
      </c>
      <c r="D309" s="47">
        <f t="shared" si="67"/>
        <v>0</v>
      </c>
      <c r="E309" s="23">
        <f t="shared" si="68"/>
        <v>0</v>
      </c>
      <c r="F309" s="23" t="e">
        <f t="shared" si="69"/>
        <v>#DIV/0!</v>
      </c>
      <c r="G309" s="23">
        <f t="shared" si="70"/>
        <v>0</v>
      </c>
      <c r="H309" s="48">
        <f t="shared" si="71"/>
        <v>0</v>
      </c>
      <c r="I309" s="46">
        <f t="shared" si="72"/>
        <v>0</v>
      </c>
      <c r="J309" s="47">
        <f t="shared" si="77"/>
        <v>0</v>
      </c>
      <c r="K309" s="47" t="e">
        <f t="shared" si="73"/>
        <v>#DIV/0!</v>
      </c>
      <c r="L309" s="47" t="e">
        <f t="shared" si="74"/>
        <v>#DIV/0!</v>
      </c>
      <c r="M309" s="47" t="e">
        <f t="shared" si="75"/>
        <v>#DIV/0!</v>
      </c>
      <c r="N309" s="47"/>
    </row>
    <row r="310" spans="1:14" x14ac:dyDescent="0.25">
      <c r="A310" s="23">
        <f t="shared" si="76"/>
        <v>2690</v>
      </c>
      <c r="B310" s="46">
        <f>0</f>
        <v>0</v>
      </c>
      <c r="C310" s="47">
        <f t="shared" si="66"/>
        <v>0</v>
      </c>
      <c r="D310" s="47">
        <f t="shared" si="67"/>
        <v>0</v>
      </c>
      <c r="E310" s="23">
        <f t="shared" si="68"/>
        <v>0</v>
      </c>
      <c r="F310" s="23" t="e">
        <f t="shared" si="69"/>
        <v>#DIV/0!</v>
      </c>
      <c r="G310" s="23">
        <f t="shared" si="70"/>
        <v>0</v>
      </c>
      <c r="H310" s="48">
        <f t="shared" si="71"/>
        <v>0</v>
      </c>
      <c r="I310" s="46">
        <f t="shared" si="72"/>
        <v>0</v>
      </c>
      <c r="J310" s="47">
        <f t="shared" si="77"/>
        <v>0</v>
      </c>
      <c r="K310" s="47" t="e">
        <f t="shared" si="73"/>
        <v>#DIV/0!</v>
      </c>
      <c r="L310" s="47" t="e">
        <f t="shared" si="74"/>
        <v>#DIV/0!</v>
      </c>
      <c r="M310" s="47" t="e">
        <f t="shared" si="75"/>
        <v>#DIV/0!</v>
      </c>
      <c r="N310" s="47"/>
    </row>
    <row r="311" spans="1:14" x14ac:dyDescent="0.25">
      <c r="A311" s="23">
        <f t="shared" si="76"/>
        <v>2700</v>
      </c>
      <c r="B311" s="46">
        <f>0</f>
        <v>0</v>
      </c>
      <c r="C311" s="47">
        <f t="shared" si="66"/>
        <v>0</v>
      </c>
      <c r="D311" s="47">
        <f t="shared" si="67"/>
        <v>0</v>
      </c>
      <c r="E311" s="23">
        <f t="shared" si="68"/>
        <v>0</v>
      </c>
      <c r="F311" s="23" t="e">
        <f t="shared" si="69"/>
        <v>#DIV/0!</v>
      </c>
      <c r="G311" s="23">
        <f t="shared" si="70"/>
        <v>0</v>
      </c>
      <c r="H311" s="48">
        <f t="shared" si="71"/>
        <v>0</v>
      </c>
      <c r="I311" s="46">
        <f t="shared" si="72"/>
        <v>0</v>
      </c>
      <c r="J311" s="47">
        <f t="shared" si="77"/>
        <v>0</v>
      </c>
      <c r="K311" s="47" t="e">
        <f t="shared" si="73"/>
        <v>#DIV/0!</v>
      </c>
      <c r="L311" s="47" t="e">
        <f t="shared" si="74"/>
        <v>#DIV/0!</v>
      </c>
      <c r="M311" s="47" t="e">
        <f t="shared" si="75"/>
        <v>#DIV/0!</v>
      </c>
      <c r="N311" s="47"/>
    </row>
    <row r="312" spans="1:14" x14ac:dyDescent="0.25">
      <c r="A312" s="23">
        <f t="shared" si="76"/>
        <v>2710</v>
      </c>
      <c r="B312" s="46">
        <f>0</f>
        <v>0</v>
      </c>
      <c r="C312" s="47">
        <f t="shared" si="66"/>
        <v>0</v>
      </c>
      <c r="D312" s="47">
        <f t="shared" si="67"/>
        <v>0</v>
      </c>
      <c r="E312" s="23">
        <f t="shared" si="68"/>
        <v>0</v>
      </c>
      <c r="F312" s="23" t="e">
        <f t="shared" si="69"/>
        <v>#DIV/0!</v>
      </c>
      <c r="G312" s="23">
        <f t="shared" si="70"/>
        <v>0</v>
      </c>
      <c r="H312" s="48">
        <f t="shared" si="71"/>
        <v>0</v>
      </c>
      <c r="I312" s="46">
        <f t="shared" si="72"/>
        <v>0</v>
      </c>
      <c r="J312" s="47">
        <f t="shared" si="77"/>
        <v>0</v>
      </c>
      <c r="K312" s="47" t="e">
        <f t="shared" si="73"/>
        <v>#DIV/0!</v>
      </c>
      <c r="L312" s="47" t="e">
        <f t="shared" si="74"/>
        <v>#DIV/0!</v>
      </c>
      <c r="M312" s="47" t="e">
        <f t="shared" si="75"/>
        <v>#DIV/0!</v>
      </c>
      <c r="N312" s="47"/>
    </row>
    <row r="313" spans="1:14" x14ac:dyDescent="0.25">
      <c r="A313" s="23">
        <f t="shared" si="76"/>
        <v>2720</v>
      </c>
      <c r="B313" s="46">
        <f>0</f>
        <v>0</v>
      </c>
      <c r="C313" s="47">
        <f t="shared" si="66"/>
        <v>0</v>
      </c>
      <c r="D313" s="47">
        <f t="shared" si="67"/>
        <v>0</v>
      </c>
      <c r="E313" s="23">
        <f t="shared" si="68"/>
        <v>0</v>
      </c>
      <c r="F313" s="23" t="e">
        <f t="shared" si="69"/>
        <v>#DIV/0!</v>
      </c>
      <c r="G313" s="23">
        <f t="shared" si="70"/>
        <v>0</v>
      </c>
      <c r="H313" s="48">
        <f t="shared" si="71"/>
        <v>0</v>
      </c>
      <c r="I313" s="46">
        <f t="shared" si="72"/>
        <v>0</v>
      </c>
      <c r="J313" s="47">
        <f t="shared" si="77"/>
        <v>0</v>
      </c>
      <c r="K313" s="47" t="e">
        <f t="shared" si="73"/>
        <v>#DIV/0!</v>
      </c>
      <c r="L313" s="47" t="e">
        <f t="shared" si="74"/>
        <v>#DIV/0!</v>
      </c>
      <c r="M313" s="47" t="e">
        <f t="shared" si="75"/>
        <v>#DIV/0!</v>
      </c>
      <c r="N313" s="47"/>
    </row>
    <row r="314" spans="1:14" x14ac:dyDescent="0.25">
      <c r="A314" s="23">
        <f t="shared" si="76"/>
        <v>2730</v>
      </c>
      <c r="B314" s="46">
        <f>0</f>
        <v>0</v>
      </c>
      <c r="C314" s="47">
        <f t="shared" si="66"/>
        <v>0</v>
      </c>
      <c r="D314" s="47">
        <f t="shared" si="67"/>
        <v>0</v>
      </c>
      <c r="E314" s="23">
        <f t="shared" si="68"/>
        <v>0</v>
      </c>
      <c r="F314" s="23" t="e">
        <f t="shared" si="69"/>
        <v>#DIV/0!</v>
      </c>
      <c r="G314" s="23">
        <f t="shared" si="70"/>
        <v>0</v>
      </c>
      <c r="H314" s="48">
        <f t="shared" si="71"/>
        <v>0</v>
      </c>
      <c r="I314" s="46">
        <f t="shared" si="72"/>
        <v>0</v>
      </c>
      <c r="J314" s="47">
        <f t="shared" si="77"/>
        <v>0</v>
      </c>
      <c r="K314" s="47" t="e">
        <f t="shared" si="73"/>
        <v>#DIV/0!</v>
      </c>
      <c r="L314" s="47" t="e">
        <f t="shared" si="74"/>
        <v>#DIV/0!</v>
      </c>
      <c r="M314" s="47" t="e">
        <f t="shared" si="75"/>
        <v>#DIV/0!</v>
      </c>
      <c r="N314" s="47"/>
    </row>
    <row r="315" spans="1:14" x14ac:dyDescent="0.25">
      <c r="A315" s="23">
        <f t="shared" si="76"/>
        <v>2740</v>
      </c>
      <c r="B315" s="46">
        <f>0</f>
        <v>0</v>
      </c>
      <c r="C315" s="47">
        <f t="shared" si="66"/>
        <v>0</v>
      </c>
      <c r="D315" s="47">
        <f t="shared" si="67"/>
        <v>0</v>
      </c>
      <c r="E315" s="23">
        <f t="shared" si="68"/>
        <v>0</v>
      </c>
      <c r="F315" s="23" t="e">
        <f t="shared" si="69"/>
        <v>#DIV/0!</v>
      </c>
      <c r="G315" s="23">
        <f t="shared" si="70"/>
        <v>0</v>
      </c>
      <c r="H315" s="48">
        <f t="shared" si="71"/>
        <v>0</v>
      </c>
      <c r="I315" s="46">
        <f t="shared" si="72"/>
        <v>0</v>
      </c>
      <c r="J315" s="47">
        <f t="shared" si="77"/>
        <v>0</v>
      </c>
      <c r="K315" s="47" t="e">
        <f t="shared" si="73"/>
        <v>#DIV/0!</v>
      </c>
      <c r="L315" s="47" t="e">
        <f t="shared" si="74"/>
        <v>#DIV/0!</v>
      </c>
      <c r="M315" s="47" t="e">
        <f t="shared" si="75"/>
        <v>#DIV/0!</v>
      </c>
      <c r="N315" s="47"/>
    </row>
    <row r="316" spans="1:14" x14ac:dyDescent="0.25">
      <c r="A316" s="23">
        <f t="shared" si="76"/>
        <v>2750</v>
      </c>
      <c r="B316" s="46">
        <f>0</f>
        <v>0</v>
      </c>
      <c r="C316" s="47">
        <f t="shared" si="66"/>
        <v>0</v>
      </c>
      <c r="D316" s="47">
        <f t="shared" si="67"/>
        <v>0</v>
      </c>
      <c r="E316" s="23">
        <f t="shared" si="68"/>
        <v>0</v>
      </c>
      <c r="F316" s="23" t="e">
        <f t="shared" si="69"/>
        <v>#DIV/0!</v>
      </c>
      <c r="G316" s="23">
        <f t="shared" si="70"/>
        <v>0</v>
      </c>
      <c r="H316" s="48">
        <f t="shared" si="71"/>
        <v>0</v>
      </c>
      <c r="I316" s="46">
        <f t="shared" si="72"/>
        <v>0</v>
      </c>
      <c r="J316" s="47">
        <f t="shared" si="77"/>
        <v>0</v>
      </c>
      <c r="K316" s="47" t="e">
        <f t="shared" si="73"/>
        <v>#DIV/0!</v>
      </c>
      <c r="L316" s="47" t="e">
        <f t="shared" si="74"/>
        <v>#DIV/0!</v>
      </c>
      <c r="M316" s="47" t="e">
        <f t="shared" si="75"/>
        <v>#DIV/0!</v>
      </c>
      <c r="N316" s="47"/>
    </row>
    <row r="317" spans="1:14" x14ac:dyDescent="0.25">
      <c r="A317" s="23">
        <f t="shared" si="76"/>
        <v>2760</v>
      </c>
      <c r="B317" s="46">
        <f>0</f>
        <v>0</v>
      </c>
      <c r="C317" s="47">
        <f t="shared" si="66"/>
        <v>0</v>
      </c>
      <c r="D317" s="47">
        <f t="shared" si="67"/>
        <v>0</v>
      </c>
      <c r="E317" s="23">
        <f t="shared" si="68"/>
        <v>0</v>
      </c>
      <c r="F317" s="23" t="e">
        <f t="shared" si="69"/>
        <v>#DIV/0!</v>
      </c>
      <c r="G317" s="23">
        <f t="shared" si="70"/>
        <v>0</v>
      </c>
      <c r="H317" s="48">
        <f t="shared" si="71"/>
        <v>0</v>
      </c>
      <c r="I317" s="46">
        <f t="shared" si="72"/>
        <v>0</v>
      </c>
      <c r="J317" s="47">
        <f t="shared" si="77"/>
        <v>0</v>
      </c>
      <c r="K317" s="47" t="e">
        <f t="shared" si="73"/>
        <v>#DIV/0!</v>
      </c>
      <c r="L317" s="47" t="e">
        <f t="shared" si="74"/>
        <v>#DIV/0!</v>
      </c>
      <c r="M317" s="47" t="e">
        <f t="shared" si="75"/>
        <v>#DIV/0!</v>
      </c>
      <c r="N317" s="47"/>
    </row>
    <row r="318" spans="1:14" x14ac:dyDescent="0.25">
      <c r="A318" s="23">
        <f t="shared" si="76"/>
        <v>2770</v>
      </c>
      <c r="B318" s="46">
        <f>0</f>
        <v>0</v>
      </c>
      <c r="C318" s="47">
        <f t="shared" si="66"/>
        <v>0</v>
      </c>
      <c r="D318" s="47">
        <f t="shared" si="67"/>
        <v>0</v>
      </c>
      <c r="E318" s="23">
        <f t="shared" si="68"/>
        <v>0</v>
      </c>
      <c r="F318" s="23" t="e">
        <f t="shared" si="69"/>
        <v>#DIV/0!</v>
      </c>
      <c r="G318" s="23">
        <f t="shared" si="70"/>
        <v>0</v>
      </c>
      <c r="H318" s="48">
        <f t="shared" si="71"/>
        <v>0</v>
      </c>
      <c r="I318" s="46">
        <f t="shared" si="72"/>
        <v>0</v>
      </c>
      <c r="J318" s="47">
        <f t="shared" si="77"/>
        <v>0</v>
      </c>
      <c r="K318" s="47" t="e">
        <f t="shared" si="73"/>
        <v>#DIV/0!</v>
      </c>
      <c r="L318" s="47" t="e">
        <f t="shared" si="74"/>
        <v>#DIV/0!</v>
      </c>
      <c r="M318" s="47" t="e">
        <f t="shared" si="75"/>
        <v>#DIV/0!</v>
      </c>
      <c r="N318" s="47"/>
    </row>
    <row r="319" spans="1:14" x14ac:dyDescent="0.25">
      <c r="A319" s="23">
        <f t="shared" si="76"/>
        <v>2780</v>
      </c>
      <c r="B319" s="46">
        <f>0</f>
        <v>0</v>
      </c>
      <c r="C319" s="47">
        <f t="shared" si="66"/>
        <v>0</v>
      </c>
      <c r="D319" s="47">
        <f t="shared" si="67"/>
        <v>0</v>
      </c>
      <c r="E319" s="23">
        <f t="shared" si="68"/>
        <v>0</v>
      </c>
      <c r="F319" s="23" t="e">
        <f t="shared" si="69"/>
        <v>#DIV/0!</v>
      </c>
      <c r="G319" s="23">
        <f t="shared" si="70"/>
        <v>0</v>
      </c>
      <c r="H319" s="48">
        <f t="shared" si="71"/>
        <v>0</v>
      </c>
      <c r="I319" s="46">
        <f t="shared" si="72"/>
        <v>0</v>
      </c>
      <c r="J319" s="47">
        <f t="shared" si="77"/>
        <v>0</v>
      </c>
      <c r="K319" s="47" t="e">
        <f t="shared" si="73"/>
        <v>#DIV/0!</v>
      </c>
      <c r="L319" s="47" t="e">
        <f t="shared" si="74"/>
        <v>#DIV/0!</v>
      </c>
      <c r="M319" s="47" t="e">
        <f t="shared" si="75"/>
        <v>#DIV/0!</v>
      </c>
      <c r="N319" s="47"/>
    </row>
    <row r="320" spans="1:14" x14ac:dyDescent="0.25">
      <c r="A320" s="23">
        <f t="shared" si="76"/>
        <v>2790</v>
      </c>
      <c r="B320" s="46">
        <f>0</f>
        <v>0</v>
      </c>
      <c r="C320" s="47">
        <f t="shared" si="66"/>
        <v>0</v>
      </c>
      <c r="D320" s="47">
        <f t="shared" si="67"/>
        <v>0</v>
      </c>
      <c r="E320" s="23">
        <f t="shared" si="68"/>
        <v>0</v>
      </c>
      <c r="F320" s="23" t="e">
        <f t="shared" si="69"/>
        <v>#DIV/0!</v>
      </c>
      <c r="G320" s="23">
        <f t="shared" si="70"/>
        <v>0</v>
      </c>
      <c r="H320" s="48">
        <f t="shared" si="71"/>
        <v>0</v>
      </c>
      <c r="I320" s="46">
        <f t="shared" si="72"/>
        <v>0</v>
      </c>
      <c r="J320" s="47">
        <f t="shared" si="77"/>
        <v>0</v>
      </c>
      <c r="K320" s="47" t="e">
        <f t="shared" si="73"/>
        <v>#DIV/0!</v>
      </c>
      <c r="L320" s="47" t="e">
        <f t="shared" si="74"/>
        <v>#DIV/0!</v>
      </c>
      <c r="M320" s="47" t="e">
        <f t="shared" si="75"/>
        <v>#DIV/0!</v>
      </c>
      <c r="N320" s="47"/>
    </row>
    <row r="321" spans="1:14" x14ac:dyDescent="0.25">
      <c r="A321" s="23">
        <f t="shared" si="76"/>
        <v>2800</v>
      </c>
      <c r="B321" s="46">
        <f>0</f>
        <v>0</v>
      </c>
      <c r="C321" s="47">
        <f t="shared" si="66"/>
        <v>0</v>
      </c>
      <c r="D321" s="47">
        <f t="shared" si="67"/>
        <v>0</v>
      </c>
      <c r="E321" s="23">
        <f t="shared" si="68"/>
        <v>0</v>
      </c>
      <c r="F321" s="23" t="e">
        <f t="shared" si="69"/>
        <v>#DIV/0!</v>
      </c>
      <c r="G321" s="23">
        <f t="shared" si="70"/>
        <v>0</v>
      </c>
      <c r="H321" s="48">
        <f t="shared" si="71"/>
        <v>0</v>
      </c>
      <c r="I321" s="46">
        <f t="shared" si="72"/>
        <v>0</v>
      </c>
      <c r="J321" s="47">
        <f t="shared" si="77"/>
        <v>0</v>
      </c>
      <c r="K321" s="47" t="e">
        <f t="shared" si="73"/>
        <v>#DIV/0!</v>
      </c>
      <c r="L321" s="47" t="e">
        <f t="shared" si="74"/>
        <v>#DIV/0!</v>
      </c>
      <c r="M321" s="47" t="e">
        <f t="shared" si="75"/>
        <v>#DIV/0!</v>
      </c>
      <c r="N321" s="47"/>
    </row>
    <row r="322" spans="1:14" x14ac:dyDescent="0.25">
      <c r="A322" s="23">
        <f t="shared" si="76"/>
        <v>2810</v>
      </c>
      <c r="B322" s="46">
        <f>0</f>
        <v>0</v>
      </c>
      <c r="C322" s="47">
        <f t="shared" si="66"/>
        <v>0</v>
      </c>
      <c r="D322" s="47">
        <f t="shared" si="67"/>
        <v>0</v>
      </c>
      <c r="E322" s="23">
        <f t="shared" si="68"/>
        <v>0</v>
      </c>
      <c r="F322" s="23" t="e">
        <f t="shared" si="69"/>
        <v>#DIV/0!</v>
      </c>
      <c r="G322" s="23">
        <f t="shared" si="70"/>
        <v>0</v>
      </c>
      <c r="H322" s="48">
        <f t="shared" si="71"/>
        <v>0</v>
      </c>
      <c r="I322" s="46">
        <f t="shared" si="72"/>
        <v>0</v>
      </c>
      <c r="J322" s="47">
        <f t="shared" si="77"/>
        <v>0</v>
      </c>
      <c r="K322" s="47" t="e">
        <f t="shared" si="73"/>
        <v>#DIV/0!</v>
      </c>
      <c r="L322" s="47" t="e">
        <f t="shared" si="74"/>
        <v>#DIV/0!</v>
      </c>
      <c r="M322" s="47" t="e">
        <f t="shared" si="75"/>
        <v>#DIV/0!</v>
      </c>
      <c r="N322" s="47"/>
    </row>
    <row r="323" spans="1:14" x14ac:dyDescent="0.25">
      <c r="A323" s="23">
        <f t="shared" si="76"/>
        <v>2820</v>
      </c>
      <c r="B323" s="46">
        <f>0</f>
        <v>0</v>
      </c>
      <c r="C323" s="47">
        <f t="shared" si="66"/>
        <v>0</v>
      </c>
      <c r="D323" s="47">
        <f t="shared" si="67"/>
        <v>0</v>
      </c>
      <c r="E323" s="23">
        <f t="shared" si="68"/>
        <v>0</v>
      </c>
      <c r="F323" s="23" t="e">
        <f t="shared" si="69"/>
        <v>#DIV/0!</v>
      </c>
      <c r="G323" s="23">
        <f t="shared" si="70"/>
        <v>0</v>
      </c>
      <c r="H323" s="48">
        <f t="shared" si="71"/>
        <v>0</v>
      </c>
      <c r="I323" s="46">
        <f t="shared" si="72"/>
        <v>0</v>
      </c>
      <c r="J323" s="47">
        <f t="shared" si="77"/>
        <v>0</v>
      </c>
      <c r="K323" s="47" t="e">
        <f t="shared" si="73"/>
        <v>#DIV/0!</v>
      </c>
      <c r="L323" s="47" t="e">
        <f t="shared" si="74"/>
        <v>#DIV/0!</v>
      </c>
      <c r="M323" s="47" t="e">
        <f t="shared" si="75"/>
        <v>#DIV/0!</v>
      </c>
      <c r="N323" s="47"/>
    </row>
    <row r="324" spans="1:14" x14ac:dyDescent="0.25">
      <c r="A324" s="23">
        <f t="shared" si="76"/>
        <v>2830</v>
      </c>
      <c r="B324" s="46">
        <f>0</f>
        <v>0</v>
      </c>
      <c r="C324" s="47">
        <f t="shared" si="66"/>
        <v>0</v>
      </c>
      <c r="D324" s="47">
        <f t="shared" si="67"/>
        <v>0</v>
      </c>
      <c r="E324" s="23">
        <f t="shared" si="68"/>
        <v>0</v>
      </c>
      <c r="F324" s="23" t="e">
        <f t="shared" si="69"/>
        <v>#DIV/0!</v>
      </c>
      <c r="G324" s="23">
        <f t="shared" si="70"/>
        <v>0</v>
      </c>
      <c r="H324" s="48">
        <f t="shared" si="71"/>
        <v>0</v>
      </c>
      <c r="I324" s="46">
        <f t="shared" si="72"/>
        <v>0</v>
      </c>
      <c r="J324" s="47">
        <f t="shared" si="77"/>
        <v>0</v>
      </c>
      <c r="K324" s="47" t="e">
        <f t="shared" si="73"/>
        <v>#DIV/0!</v>
      </c>
      <c r="L324" s="47" t="e">
        <f t="shared" si="74"/>
        <v>#DIV/0!</v>
      </c>
      <c r="M324" s="47" t="e">
        <f t="shared" si="75"/>
        <v>#DIV/0!</v>
      </c>
      <c r="N324" s="47"/>
    </row>
    <row r="325" spans="1:14" x14ac:dyDescent="0.25">
      <c r="A325" s="23">
        <f t="shared" si="76"/>
        <v>2840</v>
      </c>
      <c r="B325" s="46">
        <f>0</f>
        <v>0</v>
      </c>
      <c r="C325" s="47">
        <f t="shared" si="66"/>
        <v>0</v>
      </c>
      <c r="D325" s="47">
        <f t="shared" si="67"/>
        <v>0</v>
      </c>
      <c r="E325" s="23">
        <f t="shared" si="68"/>
        <v>0</v>
      </c>
      <c r="F325" s="23" t="e">
        <f t="shared" si="69"/>
        <v>#DIV/0!</v>
      </c>
      <c r="G325" s="23">
        <f t="shared" si="70"/>
        <v>0</v>
      </c>
      <c r="H325" s="48">
        <f t="shared" si="71"/>
        <v>0</v>
      </c>
      <c r="I325" s="46">
        <f t="shared" si="72"/>
        <v>0</v>
      </c>
      <c r="J325" s="47">
        <f t="shared" si="77"/>
        <v>0</v>
      </c>
      <c r="K325" s="47" t="e">
        <f t="shared" si="73"/>
        <v>#DIV/0!</v>
      </c>
      <c r="L325" s="47" t="e">
        <f t="shared" si="74"/>
        <v>#DIV/0!</v>
      </c>
      <c r="M325" s="47" t="e">
        <f t="shared" si="75"/>
        <v>#DIV/0!</v>
      </c>
      <c r="N325" s="47"/>
    </row>
    <row r="326" spans="1:14" x14ac:dyDescent="0.25">
      <c r="A326" s="23">
        <f t="shared" si="76"/>
        <v>2850</v>
      </c>
      <c r="B326" s="46">
        <f>0</f>
        <v>0</v>
      </c>
      <c r="C326" s="47">
        <f t="shared" si="66"/>
        <v>0</v>
      </c>
      <c r="D326" s="47">
        <f t="shared" si="67"/>
        <v>0</v>
      </c>
      <c r="E326" s="23">
        <f t="shared" si="68"/>
        <v>0</v>
      </c>
      <c r="F326" s="23" t="e">
        <f t="shared" si="69"/>
        <v>#DIV/0!</v>
      </c>
      <c r="G326" s="23">
        <f t="shared" si="70"/>
        <v>0</v>
      </c>
      <c r="H326" s="48">
        <f t="shared" si="71"/>
        <v>0</v>
      </c>
      <c r="I326" s="46">
        <f t="shared" si="72"/>
        <v>0</v>
      </c>
      <c r="J326" s="47">
        <f t="shared" si="77"/>
        <v>0</v>
      </c>
      <c r="K326" s="47" t="e">
        <f t="shared" si="73"/>
        <v>#DIV/0!</v>
      </c>
      <c r="L326" s="47" t="e">
        <f t="shared" si="74"/>
        <v>#DIV/0!</v>
      </c>
      <c r="M326" s="47" t="e">
        <f t="shared" si="75"/>
        <v>#DIV/0!</v>
      </c>
      <c r="N326" s="47"/>
    </row>
    <row r="327" spans="1:14" x14ac:dyDescent="0.25">
      <c r="A327" s="23">
        <f t="shared" si="76"/>
        <v>2860</v>
      </c>
      <c r="B327" s="46">
        <f>0</f>
        <v>0</v>
      </c>
      <c r="C327" s="47">
        <f t="shared" si="66"/>
        <v>0</v>
      </c>
      <c r="D327" s="47">
        <f t="shared" si="67"/>
        <v>0</v>
      </c>
      <c r="E327" s="23">
        <f t="shared" si="68"/>
        <v>0</v>
      </c>
      <c r="F327" s="23" t="e">
        <f t="shared" si="69"/>
        <v>#DIV/0!</v>
      </c>
      <c r="G327" s="23">
        <f t="shared" si="70"/>
        <v>0</v>
      </c>
      <c r="H327" s="48">
        <f t="shared" si="71"/>
        <v>0</v>
      </c>
      <c r="I327" s="46">
        <f t="shared" si="72"/>
        <v>0</v>
      </c>
      <c r="J327" s="47">
        <f t="shared" si="77"/>
        <v>0</v>
      </c>
      <c r="K327" s="47" t="e">
        <f t="shared" si="73"/>
        <v>#DIV/0!</v>
      </c>
      <c r="L327" s="47" t="e">
        <f t="shared" si="74"/>
        <v>#DIV/0!</v>
      </c>
      <c r="M327" s="47" t="e">
        <f t="shared" si="75"/>
        <v>#DIV/0!</v>
      </c>
      <c r="N327" s="47"/>
    </row>
    <row r="328" spans="1:14" x14ac:dyDescent="0.25">
      <c r="A328" s="23">
        <f t="shared" si="76"/>
        <v>2870</v>
      </c>
      <c r="B328" s="46">
        <f>0</f>
        <v>0</v>
      </c>
      <c r="C328" s="47">
        <f t="shared" si="66"/>
        <v>0</v>
      </c>
      <c r="D328" s="47">
        <f t="shared" si="67"/>
        <v>0</v>
      </c>
      <c r="E328" s="23">
        <f t="shared" si="68"/>
        <v>0</v>
      </c>
      <c r="F328" s="23" t="e">
        <f t="shared" si="69"/>
        <v>#DIV/0!</v>
      </c>
      <c r="G328" s="23">
        <f t="shared" si="70"/>
        <v>0</v>
      </c>
      <c r="H328" s="48">
        <f t="shared" si="71"/>
        <v>0</v>
      </c>
      <c r="I328" s="46">
        <f t="shared" si="72"/>
        <v>0</v>
      </c>
      <c r="J328" s="47">
        <f t="shared" si="77"/>
        <v>0</v>
      </c>
      <c r="K328" s="47" t="e">
        <f t="shared" si="73"/>
        <v>#DIV/0!</v>
      </c>
      <c r="L328" s="47" t="e">
        <f t="shared" si="74"/>
        <v>#DIV/0!</v>
      </c>
      <c r="M328" s="47" t="e">
        <f t="shared" si="75"/>
        <v>#DIV/0!</v>
      </c>
      <c r="N328" s="47"/>
    </row>
    <row r="329" spans="1:14" x14ac:dyDescent="0.25">
      <c r="A329" s="23">
        <f t="shared" si="76"/>
        <v>2880</v>
      </c>
      <c r="B329" s="46">
        <f>0</f>
        <v>0</v>
      </c>
      <c r="C329" s="47">
        <f t="shared" si="66"/>
        <v>0</v>
      </c>
      <c r="D329" s="47">
        <f t="shared" si="67"/>
        <v>0</v>
      </c>
      <c r="E329" s="23">
        <f t="shared" si="68"/>
        <v>0</v>
      </c>
      <c r="F329" s="23" t="e">
        <f t="shared" si="69"/>
        <v>#DIV/0!</v>
      </c>
      <c r="G329" s="23">
        <f t="shared" si="70"/>
        <v>0</v>
      </c>
      <c r="H329" s="48">
        <f t="shared" si="71"/>
        <v>0</v>
      </c>
      <c r="I329" s="46">
        <f t="shared" si="72"/>
        <v>0</v>
      </c>
      <c r="J329" s="47">
        <f t="shared" si="77"/>
        <v>0</v>
      </c>
      <c r="K329" s="47" t="e">
        <f t="shared" si="73"/>
        <v>#DIV/0!</v>
      </c>
      <c r="L329" s="47" t="e">
        <f t="shared" si="74"/>
        <v>#DIV/0!</v>
      </c>
      <c r="M329" s="47" t="e">
        <f t="shared" si="75"/>
        <v>#DIV/0!</v>
      </c>
      <c r="N329" s="47"/>
    </row>
    <row r="330" spans="1:14" x14ac:dyDescent="0.25">
      <c r="A330" s="23">
        <f t="shared" si="76"/>
        <v>2890</v>
      </c>
      <c r="B330" s="46">
        <f>0</f>
        <v>0</v>
      </c>
      <c r="C330" s="47">
        <f t="shared" si="66"/>
        <v>0</v>
      </c>
      <c r="D330" s="47">
        <f t="shared" si="67"/>
        <v>0</v>
      </c>
      <c r="E330" s="23">
        <f t="shared" si="68"/>
        <v>0</v>
      </c>
      <c r="F330" s="23" t="e">
        <f t="shared" si="69"/>
        <v>#DIV/0!</v>
      </c>
      <c r="G330" s="23">
        <f t="shared" si="70"/>
        <v>0</v>
      </c>
      <c r="H330" s="48">
        <f t="shared" si="71"/>
        <v>0</v>
      </c>
      <c r="I330" s="46">
        <f t="shared" si="72"/>
        <v>0</v>
      </c>
      <c r="J330" s="47">
        <f t="shared" si="77"/>
        <v>0</v>
      </c>
      <c r="K330" s="47" t="e">
        <f t="shared" si="73"/>
        <v>#DIV/0!</v>
      </c>
      <c r="L330" s="47" t="e">
        <f t="shared" si="74"/>
        <v>#DIV/0!</v>
      </c>
      <c r="M330" s="47" t="e">
        <f t="shared" si="75"/>
        <v>#DIV/0!</v>
      </c>
      <c r="N330" s="47"/>
    </row>
    <row r="331" spans="1:14" x14ac:dyDescent="0.25">
      <c r="A331" s="23">
        <f t="shared" si="76"/>
        <v>2900</v>
      </c>
      <c r="B331" s="46">
        <f>0</f>
        <v>0</v>
      </c>
      <c r="C331" s="47">
        <f t="shared" si="66"/>
        <v>0</v>
      </c>
      <c r="D331" s="47">
        <f t="shared" si="67"/>
        <v>0</v>
      </c>
      <c r="E331" s="23">
        <f t="shared" si="68"/>
        <v>0</v>
      </c>
      <c r="F331" s="23" t="e">
        <f t="shared" si="69"/>
        <v>#DIV/0!</v>
      </c>
      <c r="G331" s="23">
        <f t="shared" si="70"/>
        <v>0</v>
      </c>
      <c r="H331" s="48">
        <f t="shared" si="71"/>
        <v>0</v>
      </c>
      <c r="I331" s="46">
        <f t="shared" si="72"/>
        <v>0</v>
      </c>
      <c r="J331" s="47">
        <f t="shared" si="77"/>
        <v>0</v>
      </c>
      <c r="K331" s="47" t="e">
        <f t="shared" si="73"/>
        <v>#DIV/0!</v>
      </c>
      <c r="L331" s="47" t="e">
        <f t="shared" si="74"/>
        <v>#DIV/0!</v>
      </c>
      <c r="M331" s="47" t="e">
        <f t="shared" si="75"/>
        <v>#DIV/0!</v>
      </c>
      <c r="N331" s="47"/>
    </row>
    <row r="332" spans="1:14" x14ac:dyDescent="0.25">
      <c r="A332" s="23">
        <f t="shared" si="76"/>
        <v>2910</v>
      </c>
      <c r="B332" s="46">
        <f>0</f>
        <v>0</v>
      </c>
      <c r="C332" s="47">
        <f t="shared" si="66"/>
        <v>0</v>
      </c>
      <c r="D332" s="47">
        <f t="shared" si="67"/>
        <v>0</v>
      </c>
      <c r="E332" s="23">
        <f t="shared" si="68"/>
        <v>0</v>
      </c>
      <c r="F332" s="23" t="e">
        <f t="shared" si="69"/>
        <v>#DIV/0!</v>
      </c>
      <c r="G332" s="23">
        <f t="shared" si="70"/>
        <v>0</v>
      </c>
      <c r="H332" s="48">
        <f t="shared" si="71"/>
        <v>0</v>
      </c>
      <c r="I332" s="46">
        <f t="shared" si="72"/>
        <v>0</v>
      </c>
      <c r="J332" s="47">
        <f t="shared" si="77"/>
        <v>0</v>
      </c>
      <c r="K332" s="47" t="e">
        <f t="shared" si="73"/>
        <v>#DIV/0!</v>
      </c>
      <c r="L332" s="47" t="e">
        <f t="shared" si="74"/>
        <v>#DIV/0!</v>
      </c>
      <c r="M332" s="47" t="e">
        <f t="shared" si="75"/>
        <v>#DIV/0!</v>
      </c>
      <c r="N332" s="47"/>
    </row>
    <row r="333" spans="1:14" x14ac:dyDescent="0.25">
      <c r="A333" s="23">
        <f t="shared" si="76"/>
        <v>2920</v>
      </c>
      <c r="B333" s="46">
        <f>0</f>
        <v>0</v>
      </c>
      <c r="C333" s="47">
        <f t="shared" si="66"/>
        <v>0</v>
      </c>
      <c r="D333" s="47">
        <f t="shared" si="67"/>
        <v>0</v>
      </c>
      <c r="E333" s="23">
        <f t="shared" si="68"/>
        <v>0</v>
      </c>
      <c r="F333" s="23" t="e">
        <f t="shared" si="69"/>
        <v>#DIV/0!</v>
      </c>
      <c r="G333" s="23">
        <f t="shared" si="70"/>
        <v>0</v>
      </c>
      <c r="H333" s="48">
        <f t="shared" si="71"/>
        <v>0</v>
      </c>
      <c r="I333" s="46">
        <f t="shared" si="72"/>
        <v>0</v>
      </c>
      <c r="J333" s="47">
        <f t="shared" si="77"/>
        <v>0</v>
      </c>
      <c r="K333" s="47" t="e">
        <f t="shared" si="73"/>
        <v>#DIV/0!</v>
      </c>
      <c r="L333" s="47" t="e">
        <f t="shared" si="74"/>
        <v>#DIV/0!</v>
      </c>
      <c r="M333" s="47" t="e">
        <f t="shared" si="75"/>
        <v>#DIV/0!</v>
      </c>
      <c r="N333" s="47"/>
    </row>
    <row r="334" spans="1:14" x14ac:dyDescent="0.25">
      <c r="A334" s="23">
        <f t="shared" si="76"/>
        <v>2930</v>
      </c>
      <c r="B334" s="46">
        <f>0</f>
        <v>0</v>
      </c>
      <c r="C334" s="47">
        <f t="shared" si="66"/>
        <v>0</v>
      </c>
      <c r="D334" s="47">
        <f t="shared" si="67"/>
        <v>0</v>
      </c>
      <c r="E334" s="23">
        <f t="shared" si="68"/>
        <v>0</v>
      </c>
      <c r="F334" s="23" t="e">
        <f t="shared" si="69"/>
        <v>#DIV/0!</v>
      </c>
      <c r="G334" s="23">
        <f t="shared" si="70"/>
        <v>0</v>
      </c>
      <c r="H334" s="48">
        <f t="shared" si="71"/>
        <v>0</v>
      </c>
      <c r="I334" s="46">
        <f t="shared" si="72"/>
        <v>0</v>
      </c>
      <c r="J334" s="47">
        <f t="shared" si="77"/>
        <v>0</v>
      </c>
      <c r="K334" s="47" t="e">
        <f t="shared" si="73"/>
        <v>#DIV/0!</v>
      </c>
      <c r="L334" s="47" t="e">
        <f t="shared" si="74"/>
        <v>#DIV/0!</v>
      </c>
      <c r="M334" s="47" t="e">
        <f t="shared" si="75"/>
        <v>#DIV/0!</v>
      </c>
      <c r="N334" s="47"/>
    </row>
    <row r="335" spans="1:14" x14ac:dyDescent="0.25">
      <c r="A335" s="23">
        <f t="shared" si="76"/>
        <v>2940</v>
      </c>
      <c r="B335" s="46">
        <f>0</f>
        <v>0</v>
      </c>
      <c r="C335" s="47">
        <f t="shared" si="66"/>
        <v>0</v>
      </c>
      <c r="D335" s="47">
        <f t="shared" si="67"/>
        <v>0</v>
      </c>
      <c r="E335" s="23">
        <f t="shared" si="68"/>
        <v>0</v>
      </c>
      <c r="F335" s="23" t="e">
        <f t="shared" si="69"/>
        <v>#DIV/0!</v>
      </c>
      <c r="G335" s="23">
        <f t="shared" si="70"/>
        <v>0</v>
      </c>
      <c r="H335" s="48">
        <f t="shared" si="71"/>
        <v>0</v>
      </c>
      <c r="I335" s="46">
        <f t="shared" si="72"/>
        <v>0</v>
      </c>
      <c r="J335" s="47">
        <f t="shared" si="77"/>
        <v>0</v>
      </c>
      <c r="K335" s="47" t="e">
        <f t="shared" si="73"/>
        <v>#DIV/0!</v>
      </c>
      <c r="L335" s="47" t="e">
        <f t="shared" si="74"/>
        <v>#DIV/0!</v>
      </c>
      <c r="M335" s="47" t="e">
        <f t="shared" si="75"/>
        <v>#DIV/0!</v>
      </c>
      <c r="N335" s="47"/>
    </row>
    <row r="336" spans="1:14" x14ac:dyDescent="0.25">
      <c r="A336" s="23">
        <f t="shared" si="76"/>
        <v>2950</v>
      </c>
      <c r="B336" s="46">
        <f>0</f>
        <v>0</v>
      </c>
      <c r="C336" s="47">
        <f t="shared" si="66"/>
        <v>0</v>
      </c>
      <c r="D336" s="47">
        <f t="shared" si="67"/>
        <v>0</v>
      </c>
      <c r="E336" s="23">
        <f t="shared" si="68"/>
        <v>0</v>
      </c>
      <c r="F336" s="23" t="e">
        <f t="shared" si="69"/>
        <v>#DIV/0!</v>
      </c>
      <c r="G336" s="23">
        <f t="shared" si="70"/>
        <v>0</v>
      </c>
      <c r="H336" s="48">
        <f t="shared" si="71"/>
        <v>0</v>
      </c>
      <c r="I336" s="46">
        <f t="shared" si="72"/>
        <v>0</v>
      </c>
      <c r="J336" s="47">
        <f t="shared" si="77"/>
        <v>0</v>
      </c>
      <c r="K336" s="47" t="e">
        <f t="shared" si="73"/>
        <v>#DIV/0!</v>
      </c>
      <c r="L336" s="47" t="e">
        <f t="shared" si="74"/>
        <v>#DIV/0!</v>
      </c>
      <c r="M336" s="47" t="e">
        <f t="shared" si="75"/>
        <v>#DIV/0!</v>
      </c>
      <c r="N336" s="47"/>
    </row>
    <row r="337" spans="1:14" x14ac:dyDescent="0.25">
      <c r="A337" s="23">
        <f t="shared" si="76"/>
        <v>2960</v>
      </c>
      <c r="B337" s="46">
        <f>0</f>
        <v>0</v>
      </c>
      <c r="C337" s="47">
        <f t="shared" si="66"/>
        <v>0</v>
      </c>
      <c r="D337" s="47">
        <f t="shared" si="67"/>
        <v>0</v>
      </c>
      <c r="E337" s="23">
        <f t="shared" si="68"/>
        <v>0</v>
      </c>
      <c r="F337" s="23" t="e">
        <f t="shared" si="69"/>
        <v>#DIV/0!</v>
      </c>
      <c r="G337" s="23">
        <f t="shared" si="70"/>
        <v>0</v>
      </c>
      <c r="H337" s="48">
        <f t="shared" si="71"/>
        <v>0</v>
      </c>
      <c r="I337" s="46">
        <f t="shared" si="72"/>
        <v>0</v>
      </c>
      <c r="J337" s="47">
        <f t="shared" si="77"/>
        <v>0</v>
      </c>
      <c r="K337" s="47" t="e">
        <f t="shared" si="73"/>
        <v>#DIV/0!</v>
      </c>
      <c r="L337" s="47" t="e">
        <f t="shared" si="74"/>
        <v>#DIV/0!</v>
      </c>
      <c r="M337" s="47" t="e">
        <f t="shared" si="75"/>
        <v>#DIV/0!</v>
      </c>
      <c r="N337" s="47"/>
    </row>
    <row r="338" spans="1:14" x14ac:dyDescent="0.25">
      <c r="A338" s="23">
        <f t="shared" si="76"/>
        <v>2970</v>
      </c>
      <c r="B338" s="46">
        <f>0</f>
        <v>0</v>
      </c>
      <c r="C338" s="47">
        <f t="shared" si="66"/>
        <v>0</v>
      </c>
      <c r="D338" s="47">
        <f t="shared" si="67"/>
        <v>0</v>
      </c>
      <c r="E338" s="23">
        <f t="shared" si="68"/>
        <v>0</v>
      </c>
      <c r="F338" s="23" t="e">
        <f t="shared" si="69"/>
        <v>#DIV/0!</v>
      </c>
      <c r="G338" s="23">
        <f t="shared" si="70"/>
        <v>0</v>
      </c>
      <c r="H338" s="48">
        <f t="shared" si="71"/>
        <v>0</v>
      </c>
      <c r="I338" s="46">
        <f t="shared" si="72"/>
        <v>0</v>
      </c>
      <c r="J338" s="47">
        <f t="shared" si="77"/>
        <v>0</v>
      </c>
      <c r="K338" s="47" t="e">
        <f t="shared" si="73"/>
        <v>#DIV/0!</v>
      </c>
      <c r="L338" s="47" t="e">
        <f t="shared" si="74"/>
        <v>#DIV/0!</v>
      </c>
      <c r="M338" s="47" t="e">
        <f t="shared" si="75"/>
        <v>#DIV/0!</v>
      </c>
      <c r="N338" s="47"/>
    </row>
    <row r="339" spans="1:14" x14ac:dyDescent="0.25">
      <c r="A339" s="23">
        <f t="shared" si="76"/>
        <v>2980</v>
      </c>
      <c r="B339" s="46">
        <f>0</f>
        <v>0</v>
      </c>
      <c r="C339" s="47">
        <f t="shared" si="66"/>
        <v>0</v>
      </c>
      <c r="D339" s="47">
        <f t="shared" si="67"/>
        <v>0</v>
      </c>
      <c r="E339" s="23">
        <f t="shared" si="68"/>
        <v>0</v>
      </c>
      <c r="F339" s="23" t="e">
        <f t="shared" si="69"/>
        <v>#DIV/0!</v>
      </c>
      <c r="G339" s="23">
        <f t="shared" si="70"/>
        <v>0</v>
      </c>
      <c r="H339" s="48">
        <f t="shared" si="71"/>
        <v>0</v>
      </c>
      <c r="I339" s="46">
        <f t="shared" si="72"/>
        <v>0</v>
      </c>
      <c r="J339" s="47">
        <f t="shared" si="77"/>
        <v>0</v>
      </c>
      <c r="K339" s="47" t="e">
        <f t="shared" si="73"/>
        <v>#DIV/0!</v>
      </c>
      <c r="L339" s="47" t="e">
        <f t="shared" si="74"/>
        <v>#DIV/0!</v>
      </c>
      <c r="M339" s="47" t="e">
        <f t="shared" si="75"/>
        <v>#DIV/0!</v>
      </c>
      <c r="N339" s="47"/>
    </row>
    <row r="340" spans="1:14" x14ac:dyDescent="0.25">
      <c r="A340" s="23">
        <f t="shared" si="76"/>
        <v>2990</v>
      </c>
      <c r="B340" s="46">
        <f>0</f>
        <v>0</v>
      </c>
      <c r="C340" s="47">
        <f t="shared" si="66"/>
        <v>0</v>
      </c>
      <c r="D340" s="47">
        <f t="shared" si="67"/>
        <v>0</v>
      </c>
      <c r="E340" s="23">
        <f t="shared" si="68"/>
        <v>0</v>
      </c>
      <c r="F340" s="23" t="e">
        <f t="shared" si="69"/>
        <v>#DIV/0!</v>
      </c>
      <c r="G340" s="23">
        <f t="shared" si="70"/>
        <v>0</v>
      </c>
      <c r="H340" s="48">
        <f t="shared" si="71"/>
        <v>0</v>
      </c>
      <c r="I340" s="46">
        <f t="shared" si="72"/>
        <v>0</v>
      </c>
      <c r="J340" s="47">
        <f t="shared" si="77"/>
        <v>0</v>
      </c>
      <c r="K340" s="47" t="e">
        <f t="shared" si="73"/>
        <v>#DIV/0!</v>
      </c>
      <c r="L340" s="47" t="e">
        <f t="shared" si="74"/>
        <v>#DIV/0!</v>
      </c>
      <c r="M340" s="47" t="e">
        <f t="shared" si="75"/>
        <v>#DIV/0!</v>
      </c>
      <c r="N340" s="47"/>
    </row>
    <row r="341" spans="1:14" x14ac:dyDescent="0.25">
      <c r="A341" s="23">
        <f t="shared" si="76"/>
        <v>3000</v>
      </c>
      <c r="B341" s="46">
        <f>0</f>
        <v>0</v>
      </c>
      <c r="C341" s="47">
        <f t="shared" si="66"/>
        <v>0</v>
      </c>
      <c r="D341" s="47">
        <f t="shared" si="67"/>
        <v>0</v>
      </c>
      <c r="E341" s="23">
        <f t="shared" si="68"/>
        <v>0</v>
      </c>
      <c r="F341" s="23" t="e">
        <f t="shared" si="69"/>
        <v>#DIV/0!</v>
      </c>
      <c r="G341" s="23">
        <f t="shared" si="70"/>
        <v>0</v>
      </c>
      <c r="H341" s="48">
        <f t="shared" si="71"/>
        <v>0</v>
      </c>
      <c r="I341" s="46">
        <f t="shared" si="72"/>
        <v>0</v>
      </c>
      <c r="J341" s="47">
        <f t="shared" si="77"/>
        <v>0</v>
      </c>
      <c r="K341" s="47" t="e">
        <f t="shared" si="73"/>
        <v>#DIV/0!</v>
      </c>
      <c r="L341" s="47" t="e">
        <f t="shared" si="74"/>
        <v>#DIV/0!</v>
      </c>
      <c r="M341" s="47" t="e">
        <f t="shared" si="75"/>
        <v>#DIV/0!</v>
      </c>
      <c r="N341" s="47"/>
    </row>
    <row r="342" spans="1:14" x14ac:dyDescent="0.25">
      <c r="A342" s="23">
        <f t="shared" si="76"/>
        <v>3010</v>
      </c>
      <c r="B342" s="46">
        <f>0</f>
        <v>0</v>
      </c>
      <c r="C342" s="47">
        <f t="shared" si="66"/>
        <v>0</v>
      </c>
      <c r="D342" s="47">
        <f t="shared" si="67"/>
        <v>0</v>
      </c>
      <c r="E342" s="23">
        <f t="shared" si="68"/>
        <v>0</v>
      </c>
      <c r="F342" s="23" t="e">
        <f t="shared" si="69"/>
        <v>#DIV/0!</v>
      </c>
      <c r="G342" s="23">
        <f t="shared" si="70"/>
        <v>0</v>
      </c>
      <c r="H342" s="48">
        <f t="shared" si="71"/>
        <v>0</v>
      </c>
      <c r="I342" s="46">
        <f t="shared" si="72"/>
        <v>0</v>
      </c>
      <c r="J342" s="47">
        <f t="shared" si="77"/>
        <v>0</v>
      </c>
      <c r="K342" s="47" t="e">
        <f t="shared" si="73"/>
        <v>#DIV/0!</v>
      </c>
      <c r="L342" s="47" t="e">
        <f t="shared" si="74"/>
        <v>#DIV/0!</v>
      </c>
      <c r="M342" s="47" t="e">
        <f t="shared" si="75"/>
        <v>#DIV/0!</v>
      </c>
      <c r="N342" s="47"/>
    </row>
    <row r="343" spans="1:14" x14ac:dyDescent="0.25">
      <c r="A343" s="23">
        <f t="shared" si="76"/>
        <v>3020</v>
      </c>
      <c r="B343" s="46">
        <f>0</f>
        <v>0</v>
      </c>
      <c r="C343" s="47">
        <f t="shared" si="66"/>
        <v>0</v>
      </c>
      <c r="D343" s="47">
        <f t="shared" si="67"/>
        <v>0</v>
      </c>
      <c r="E343" s="23">
        <f t="shared" si="68"/>
        <v>0</v>
      </c>
      <c r="F343" s="23" t="e">
        <f t="shared" si="69"/>
        <v>#DIV/0!</v>
      </c>
      <c r="G343" s="23">
        <f t="shared" si="70"/>
        <v>0</v>
      </c>
      <c r="H343" s="48">
        <f t="shared" si="71"/>
        <v>0</v>
      </c>
      <c r="I343" s="46">
        <f t="shared" si="72"/>
        <v>0</v>
      </c>
      <c r="J343" s="47">
        <f t="shared" si="77"/>
        <v>0</v>
      </c>
      <c r="K343" s="47" t="e">
        <f t="shared" si="73"/>
        <v>#DIV/0!</v>
      </c>
      <c r="L343" s="47" t="e">
        <f t="shared" si="74"/>
        <v>#DIV/0!</v>
      </c>
      <c r="M343" s="47" t="e">
        <f t="shared" si="75"/>
        <v>#DIV/0!</v>
      </c>
      <c r="N343" s="47"/>
    </row>
    <row r="344" spans="1:14" x14ac:dyDescent="0.25">
      <c r="A344" s="23">
        <f t="shared" si="76"/>
        <v>3030</v>
      </c>
      <c r="B344" s="46">
        <f>0</f>
        <v>0</v>
      </c>
      <c r="C344" s="47">
        <f t="shared" si="66"/>
        <v>0</v>
      </c>
      <c r="D344" s="47">
        <f t="shared" si="67"/>
        <v>0</v>
      </c>
      <c r="E344" s="23">
        <f t="shared" si="68"/>
        <v>0</v>
      </c>
      <c r="F344" s="23" t="e">
        <f t="shared" si="69"/>
        <v>#DIV/0!</v>
      </c>
      <c r="G344" s="23">
        <f t="shared" si="70"/>
        <v>0</v>
      </c>
      <c r="H344" s="48">
        <f t="shared" si="71"/>
        <v>0</v>
      </c>
      <c r="I344" s="46">
        <f t="shared" si="72"/>
        <v>0</v>
      </c>
      <c r="J344" s="47">
        <f t="shared" si="77"/>
        <v>0</v>
      </c>
      <c r="K344" s="47" t="e">
        <f t="shared" si="73"/>
        <v>#DIV/0!</v>
      </c>
      <c r="L344" s="47" t="e">
        <f t="shared" si="74"/>
        <v>#DIV/0!</v>
      </c>
      <c r="M344" s="47" t="e">
        <f t="shared" si="75"/>
        <v>#DIV/0!</v>
      </c>
      <c r="N344" s="47"/>
    </row>
    <row r="345" spans="1:14" x14ac:dyDescent="0.25">
      <c r="A345" s="23">
        <f t="shared" si="76"/>
        <v>3040</v>
      </c>
      <c r="B345" s="46">
        <f>0</f>
        <v>0</v>
      </c>
      <c r="C345" s="47">
        <f t="shared" si="66"/>
        <v>0</v>
      </c>
      <c r="D345" s="47">
        <f t="shared" si="67"/>
        <v>0</v>
      </c>
      <c r="E345" s="23">
        <f t="shared" si="68"/>
        <v>0</v>
      </c>
      <c r="F345" s="23" t="e">
        <f t="shared" si="69"/>
        <v>#DIV/0!</v>
      </c>
      <c r="G345" s="23">
        <f t="shared" si="70"/>
        <v>0</v>
      </c>
      <c r="H345" s="48">
        <f t="shared" si="71"/>
        <v>0</v>
      </c>
      <c r="I345" s="46">
        <f t="shared" si="72"/>
        <v>0</v>
      </c>
      <c r="J345" s="47">
        <f t="shared" si="77"/>
        <v>0</v>
      </c>
      <c r="K345" s="47" t="e">
        <f t="shared" si="73"/>
        <v>#DIV/0!</v>
      </c>
      <c r="L345" s="47" t="e">
        <f t="shared" si="74"/>
        <v>#DIV/0!</v>
      </c>
      <c r="M345" s="47" t="e">
        <f t="shared" si="75"/>
        <v>#DIV/0!</v>
      </c>
      <c r="N345" s="47"/>
    </row>
    <row r="346" spans="1:14" x14ac:dyDescent="0.25">
      <c r="A346" s="23">
        <f t="shared" si="76"/>
        <v>3050</v>
      </c>
      <c r="B346" s="46">
        <f>0</f>
        <v>0</v>
      </c>
      <c r="C346" s="47">
        <f t="shared" si="66"/>
        <v>0</v>
      </c>
      <c r="D346" s="47">
        <f t="shared" si="67"/>
        <v>0</v>
      </c>
      <c r="E346" s="23">
        <f t="shared" si="68"/>
        <v>0</v>
      </c>
      <c r="F346" s="23" t="e">
        <f t="shared" si="69"/>
        <v>#DIV/0!</v>
      </c>
      <c r="G346" s="23">
        <f t="shared" si="70"/>
        <v>0</v>
      </c>
      <c r="H346" s="48">
        <f t="shared" si="71"/>
        <v>0</v>
      </c>
      <c r="I346" s="46">
        <f t="shared" si="72"/>
        <v>0</v>
      </c>
      <c r="J346" s="47">
        <f t="shared" si="77"/>
        <v>0</v>
      </c>
      <c r="K346" s="47" t="e">
        <f t="shared" si="73"/>
        <v>#DIV/0!</v>
      </c>
      <c r="L346" s="47" t="e">
        <f t="shared" si="74"/>
        <v>#DIV/0!</v>
      </c>
      <c r="M346" s="47" t="e">
        <f t="shared" si="75"/>
        <v>#DIV/0!</v>
      </c>
      <c r="N346" s="47"/>
    </row>
    <row r="347" spans="1:14" x14ac:dyDescent="0.25">
      <c r="A347" s="23">
        <f t="shared" si="76"/>
        <v>3060</v>
      </c>
      <c r="B347" s="46">
        <f>0</f>
        <v>0</v>
      </c>
      <c r="C347" s="47">
        <f t="shared" si="66"/>
        <v>0</v>
      </c>
      <c r="D347" s="47">
        <f t="shared" si="67"/>
        <v>0</v>
      </c>
      <c r="E347" s="23">
        <f t="shared" si="68"/>
        <v>0</v>
      </c>
      <c r="F347" s="23" t="e">
        <f t="shared" si="69"/>
        <v>#DIV/0!</v>
      </c>
      <c r="G347" s="23">
        <f t="shared" si="70"/>
        <v>0</v>
      </c>
      <c r="H347" s="48">
        <f t="shared" si="71"/>
        <v>0</v>
      </c>
      <c r="I347" s="46">
        <f t="shared" si="72"/>
        <v>0</v>
      </c>
      <c r="J347" s="47">
        <f t="shared" si="77"/>
        <v>0</v>
      </c>
      <c r="K347" s="47" t="e">
        <f t="shared" si="73"/>
        <v>#DIV/0!</v>
      </c>
      <c r="L347" s="47" t="e">
        <f t="shared" si="74"/>
        <v>#DIV/0!</v>
      </c>
      <c r="M347" s="47" t="e">
        <f t="shared" si="75"/>
        <v>#DIV/0!</v>
      </c>
      <c r="N347" s="47"/>
    </row>
    <row r="348" spans="1:14" x14ac:dyDescent="0.25">
      <c r="A348" s="23">
        <f t="shared" si="76"/>
        <v>3070</v>
      </c>
      <c r="B348" s="46">
        <f>0</f>
        <v>0</v>
      </c>
      <c r="C348" s="47">
        <f t="shared" si="66"/>
        <v>0</v>
      </c>
      <c r="D348" s="47">
        <f t="shared" si="67"/>
        <v>0</v>
      </c>
      <c r="E348" s="23">
        <f t="shared" si="68"/>
        <v>0</v>
      </c>
      <c r="F348" s="23" t="e">
        <f t="shared" si="69"/>
        <v>#DIV/0!</v>
      </c>
      <c r="G348" s="23">
        <f t="shared" si="70"/>
        <v>0</v>
      </c>
      <c r="H348" s="48">
        <f t="shared" si="71"/>
        <v>0</v>
      </c>
      <c r="I348" s="46">
        <f t="shared" si="72"/>
        <v>0</v>
      </c>
      <c r="J348" s="47">
        <f t="shared" si="77"/>
        <v>0</v>
      </c>
      <c r="K348" s="47" t="e">
        <f t="shared" si="73"/>
        <v>#DIV/0!</v>
      </c>
      <c r="L348" s="47" t="e">
        <f t="shared" si="74"/>
        <v>#DIV/0!</v>
      </c>
      <c r="M348" s="47" t="e">
        <f t="shared" si="75"/>
        <v>#DIV/0!</v>
      </c>
      <c r="N348" s="47"/>
    </row>
    <row r="349" spans="1:14" x14ac:dyDescent="0.25">
      <c r="A349" s="23">
        <f t="shared" si="76"/>
        <v>3080</v>
      </c>
      <c r="B349" s="46">
        <f>0</f>
        <v>0</v>
      </c>
      <c r="C349" s="47">
        <f t="shared" si="66"/>
        <v>0</v>
      </c>
      <c r="D349" s="47">
        <f t="shared" si="67"/>
        <v>0</v>
      </c>
      <c r="E349" s="23">
        <f t="shared" si="68"/>
        <v>0</v>
      </c>
      <c r="F349" s="23" t="e">
        <f t="shared" si="69"/>
        <v>#DIV/0!</v>
      </c>
      <c r="G349" s="23">
        <f t="shared" si="70"/>
        <v>0</v>
      </c>
      <c r="H349" s="48">
        <f t="shared" si="71"/>
        <v>0</v>
      </c>
      <c r="I349" s="46">
        <f t="shared" si="72"/>
        <v>0</v>
      </c>
      <c r="J349" s="47">
        <f t="shared" si="77"/>
        <v>0</v>
      </c>
      <c r="K349" s="47" t="e">
        <f t="shared" si="73"/>
        <v>#DIV/0!</v>
      </c>
      <c r="L349" s="47" t="e">
        <f t="shared" si="74"/>
        <v>#DIV/0!</v>
      </c>
      <c r="M349" s="47" t="e">
        <f t="shared" si="75"/>
        <v>#DIV/0!</v>
      </c>
      <c r="N349" s="47"/>
    </row>
    <row r="350" spans="1:14" x14ac:dyDescent="0.25">
      <c r="A350" s="23">
        <f t="shared" si="76"/>
        <v>3090</v>
      </c>
      <c r="B350" s="46">
        <f>0</f>
        <v>0</v>
      </c>
      <c r="C350" s="47">
        <f t="shared" ref="C350:C413" si="78">B350*6</f>
        <v>0</v>
      </c>
      <c r="D350" s="47">
        <f t="shared" ref="D350:D413" si="79">$G$11*(C350/(12*3600))*$G$7</f>
        <v>0</v>
      </c>
      <c r="E350" s="23">
        <f t="shared" ref="E350:E413" si="80">(600*D350)</f>
        <v>0</v>
      </c>
      <c r="F350" s="23" t="e">
        <f t="shared" ref="F350:F413" si="81">(E350*12/$G$7)</f>
        <v>#DIV/0!</v>
      </c>
      <c r="G350" s="23">
        <f t="shared" ref="G350:G413" si="82">$G$9*$G$13/43200</f>
        <v>0</v>
      </c>
      <c r="H350" s="48">
        <f t="shared" ref="H350:H413" si="83">(D350-G350)</f>
        <v>0</v>
      </c>
      <c r="I350" s="46">
        <f t="shared" ref="I350:I413" si="84">H350*600</f>
        <v>0</v>
      </c>
      <c r="J350" s="47">
        <f t="shared" si="77"/>
        <v>0</v>
      </c>
      <c r="K350" s="47" t="e">
        <f t="shared" ref="K350:K413" si="85">IF(J350/$G$9*12/$G$17&gt;=$G$15,$G$15,J350/$G$9*12/$G$17)</f>
        <v>#DIV/0!</v>
      </c>
      <c r="L350" s="47" t="e">
        <f t="shared" ref="L350:L413" si="86">IF(K350&lt;$G$19,K350,$G$19)</f>
        <v>#DIV/0!</v>
      </c>
      <c r="M350" s="47" t="e">
        <f t="shared" ref="M350:M413" si="87">IF(L351&lt;$G$19,0,D350)</f>
        <v>#DIV/0!</v>
      </c>
      <c r="N350" s="47"/>
    </row>
    <row r="351" spans="1:14" x14ac:dyDescent="0.25">
      <c r="A351" s="23">
        <f t="shared" ref="A351:A414" si="88">A350+10</f>
        <v>3100</v>
      </c>
      <c r="B351" s="46">
        <f>0</f>
        <v>0</v>
      </c>
      <c r="C351" s="47">
        <f t="shared" si="78"/>
        <v>0</v>
      </c>
      <c r="D351" s="47">
        <f t="shared" si="79"/>
        <v>0</v>
      </c>
      <c r="E351" s="23">
        <f t="shared" si="80"/>
        <v>0</v>
      </c>
      <c r="F351" s="23" t="e">
        <f t="shared" si="81"/>
        <v>#DIV/0!</v>
      </c>
      <c r="G351" s="23">
        <f t="shared" si="82"/>
        <v>0</v>
      </c>
      <c r="H351" s="48">
        <f t="shared" si="83"/>
        <v>0</v>
      </c>
      <c r="I351" s="46">
        <f t="shared" si="84"/>
        <v>0</v>
      </c>
      <c r="J351" s="47">
        <f t="shared" ref="J351:J414" si="89">IF((I351+J350)&lt;0,0,I351+J350)</f>
        <v>0</v>
      </c>
      <c r="K351" s="47" t="e">
        <f t="shared" si="85"/>
        <v>#DIV/0!</v>
      </c>
      <c r="L351" s="47" t="e">
        <f t="shared" si="86"/>
        <v>#DIV/0!</v>
      </c>
      <c r="M351" s="47" t="e">
        <f t="shared" si="87"/>
        <v>#DIV/0!</v>
      </c>
      <c r="N351" s="47"/>
    </row>
    <row r="352" spans="1:14" x14ac:dyDescent="0.25">
      <c r="A352" s="23">
        <f t="shared" si="88"/>
        <v>3110</v>
      </c>
      <c r="B352" s="46">
        <f>0</f>
        <v>0</v>
      </c>
      <c r="C352" s="47">
        <f t="shared" si="78"/>
        <v>0</v>
      </c>
      <c r="D352" s="47">
        <f t="shared" si="79"/>
        <v>0</v>
      </c>
      <c r="E352" s="23">
        <f t="shared" si="80"/>
        <v>0</v>
      </c>
      <c r="F352" s="23" t="e">
        <f t="shared" si="81"/>
        <v>#DIV/0!</v>
      </c>
      <c r="G352" s="23">
        <f t="shared" si="82"/>
        <v>0</v>
      </c>
      <c r="H352" s="48">
        <f t="shared" si="83"/>
        <v>0</v>
      </c>
      <c r="I352" s="46">
        <f t="shared" si="84"/>
        <v>0</v>
      </c>
      <c r="J352" s="47">
        <f t="shared" si="89"/>
        <v>0</v>
      </c>
      <c r="K352" s="47" t="e">
        <f t="shared" si="85"/>
        <v>#DIV/0!</v>
      </c>
      <c r="L352" s="47" t="e">
        <f t="shared" si="86"/>
        <v>#DIV/0!</v>
      </c>
      <c r="M352" s="47" t="e">
        <f t="shared" si="87"/>
        <v>#DIV/0!</v>
      </c>
      <c r="N352" s="47"/>
    </row>
    <row r="353" spans="1:14" x14ac:dyDescent="0.25">
      <c r="A353" s="23">
        <f t="shared" si="88"/>
        <v>3120</v>
      </c>
      <c r="B353" s="46">
        <f>0</f>
        <v>0</v>
      </c>
      <c r="C353" s="47">
        <f t="shared" si="78"/>
        <v>0</v>
      </c>
      <c r="D353" s="47">
        <f t="shared" si="79"/>
        <v>0</v>
      </c>
      <c r="E353" s="23">
        <f t="shared" si="80"/>
        <v>0</v>
      </c>
      <c r="F353" s="23" t="e">
        <f t="shared" si="81"/>
        <v>#DIV/0!</v>
      </c>
      <c r="G353" s="23">
        <f t="shared" si="82"/>
        <v>0</v>
      </c>
      <c r="H353" s="48">
        <f t="shared" si="83"/>
        <v>0</v>
      </c>
      <c r="I353" s="46">
        <f t="shared" si="84"/>
        <v>0</v>
      </c>
      <c r="J353" s="47">
        <f t="shared" si="89"/>
        <v>0</v>
      </c>
      <c r="K353" s="47" t="e">
        <f t="shared" si="85"/>
        <v>#DIV/0!</v>
      </c>
      <c r="L353" s="47" t="e">
        <f t="shared" si="86"/>
        <v>#DIV/0!</v>
      </c>
      <c r="M353" s="47" t="e">
        <f t="shared" si="87"/>
        <v>#DIV/0!</v>
      </c>
      <c r="N353" s="47"/>
    </row>
    <row r="354" spans="1:14" x14ac:dyDescent="0.25">
      <c r="A354" s="23">
        <f t="shared" si="88"/>
        <v>3130</v>
      </c>
      <c r="B354" s="46">
        <f>0</f>
        <v>0</v>
      </c>
      <c r="C354" s="47">
        <f t="shared" si="78"/>
        <v>0</v>
      </c>
      <c r="D354" s="47">
        <f t="shared" si="79"/>
        <v>0</v>
      </c>
      <c r="E354" s="23">
        <f t="shared" si="80"/>
        <v>0</v>
      </c>
      <c r="F354" s="23" t="e">
        <f t="shared" si="81"/>
        <v>#DIV/0!</v>
      </c>
      <c r="G354" s="23">
        <f t="shared" si="82"/>
        <v>0</v>
      </c>
      <c r="H354" s="48">
        <f t="shared" si="83"/>
        <v>0</v>
      </c>
      <c r="I354" s="46">
        <f t="shared" si="84"/>
        <v>0</v>
      </c>
      <c r="J354" s="47">
        <f t="shared" si="89"/>
        <v>0</v>
      </c>
      <c r="K354" s="47" t="e">
        <f t="shared" si="85"/>
        <v>#DIV/0!</v>
      </c>
      <c r="L354" s="47" t="e">
        <f t="shared" si="86"/>
        <v>#DIV/0!</v>
      </c>
      <c r="M354" s="47" t="e">
        <f t="shared" si="87"/>
        <v>#DIV/0!</v>
      </c>
      <c r="N354" s="47"/>
    </row>
    <row r="355" spans="1:14" x14ac:dyDescent="0.25">
      <c r="A355" s="23">
        <f t="shared" si="88"/>
        <v>3140</v>
      </c>
      <c r="B355" s="46">
        <f>0</f>
        <v>0</v>
      </c>
      <c r="C355" s="47">
        <f t="shared" si="78"/>
        <v>0</v>
      </c>
      <c r="D355" s="47">
        <f t="shared" si="79"/>
        <v>0</v>
      </c>
      <c r="E355" s="23">
        <f t="shared" si="80"/>
        <v>0</v>
      </c>
      <c r="F355" s="23" t="e">
        <f t="shared" si="81"/>
        <v>#DIV/0!</v>
      </c>
      <c r="G355" s="23">
        <f t="shared" si="82"/>
        <v>0</v>
      </c>
      <c r="H355" s="48">
        <f t="shared" si="83"/>
        <v>0</v>
      </c>
      <c r="I355" s="46">
        <f t="shared" si="84"/>
        <v>0</v>
      </c>
      <c r="J355" s="47">
        <f t="shared" si="89"/>
        <v>0</v>
      </c>
      <c r="K355" s="47" t="e">
        <f t="shared" si="85"/>
        <v>#DIV/0!</v>
      </c>
      <c r="L355" s="47" t="e">
        <f t="shared" si="86"/>
        <v>#DIV/0!</v>
      </c>
      <c r="M355" s="47" t="e">
        <f t="shared" si="87"/>
        <v>#DIV/0!</v>
      </c>
      <c r="N355" s="47"/>
    </row>
    <row r="356" spans="1:14" x14ac:dyDescent="0.25">
      <c r="A356" s="23">
        <f t="shared" si="88"/>
        <v>3150</v>
      </c>
      <c r="B356" s="46">
        <f>0</f>
        <v>0</v>
      </c>
      <c r="C356" s="47">
        <f t="shared" si="78"/>
        <v>0</v>
      </c>
      <c r="D356" s="47">
        <f t="shared" si="79"/>
        <v>0</v>
      </c>
      <c r="E356" s="23">
        <f t="shared" si="80"/>
        <v>0</v>
      </c>
      <c r="F356" s="23" t="e">
        <f t="shared" si="81"/>
        <v>#DIV/0!</v>
      </c>
      <c r="G356" s="23">
        <f t="shared" si="82"/>
        <v>0</v>
      </c>
      <c r="H356" s="48">
        <f t="shared" si="83"/>
        <v>0</v>
      </c>
      <c r="I356" s="46">
        <f t="shared" si="84"/>
        <v>0</v>
      </c>
      <c r="J356" s="47">
        <f t="shared" si="89"/>
        <v>0</v>
      </c>
      <c r="K356" s="47" t="e">
        <f t="shared" si="85"/>
        <v>#DIV/0!</v>
      </c>
      <c r="L356" s="47" t="e">
        <f t="shared" si="86"/>
        <v>#DIV/0!</v>
      </c>
      <c r="M356" s="47" t="e">
        <f t="shared" si="87"/>
        <v>#DIV/0!</v>
      </c>
      <c r="N356" s="47"/>
    </row>
    <row r="357" spans="1:14" x14ac:dyDescent="0.25">
      <c r="A357" s="23">
        <f t="shared" si="88"/>
        <v>3160</v>
      </c>
      <c r="B357" s="46">
        <f>0</f>
        <v>0</v>
      </c>
      <c r="C357" s="47">
        <f t="shared" si="78"/>
        <v>0</v>
      </c>
      <c r="D357" s="47">
        <f t="shared" si="79"/>
        <v>0</v>
      </c>
      <c r="E357" s="23">
        <f t="shared" si="80"/>
        <v>0</v>
      </c>
      <c r="F357" s="23" t="e">
        <f t="shared" si="81"/>
        <v>#DIV/0!</v>
      </c>
      <c r="G357" s="23">
        <f t="shared" si="82"/>
        <v>0</v>
      </c>
      <c r="H357" s="48">
        <f t="shared" si="83"/>
        <v>0</v>
      </c>
      <c r="I357" s="46">
        <f t="shared" si="84"/>
        <v>0</v>
      </c>
      <c r="J357" s="47">
        <f t="shared" si="89"/>
        <v>0</v>
      </c>
      <c r="K357" s="47" t="e">
        <f t="shared" si="85"/>
        <v>#DIV/0!</v>
      </c>
      <c r="L357" s="47" t="e">
        <f t="shared" si="86"/>
        <v>#DIV/0!</v>
      </c>
      <c r="M357" s="47" t="e">
        <f t="shared" si="87"/>
        <v>#DIV/0!</v>
      </c>
      <c r="N357" s="47"/>
    </row>
    <row r="358" spans="1:14" x14ac:dyDescent="0.25">
      <c r="A358" s="23">
        <f t="shared" si="88"/>
        <v>3170</v>
      </c>
      <c r="B358" s="46">
        <f>0</f>
        <v>0</v>
      </c>
      <c r="C358" s="47">
        <f t="shared" si="78"/>
        <v>0</v>
      </c>
      <c r="D358" s="47">
        <f t="shared" si="79"/>
        <v>0</v>
      </c>
      <c r="E358" s="23">
        <f t="shared" si="80"/>
        <v>0</v>
      </c>
      <c r="F358" s="23" t="e">
        <f t="shared" si="81"/>
        <v>#DIV/0!</v>
      </c>
      <c r="G358" s="23">
        <f t="shared" si="82"/>
        <v>0</v>
      </c>
      <c r="H358" s="48">
        <f t="shared" si="83"/>
        <v>0</v>
      </c>
      <c r="I358" s="46">
        <f t="shared" si="84"/>
        <v>0</v>
      </c>
      <c r="J358" s="47">
        <f t="shared" si="89"/>
        <v>0</v>
      </c>
      <c r="K358" s="47" t="e">
        <f t="shared" si="85"/>
        <v>#DIV/0!</v>
      </c>
      <c r="L358" s="47" t="e">
        <f t="shared" si="86"/>
        <v>#DIV/0!</v>
      </c>
      <c r="M358" s="47" t="e">
        <f t="shared" si="87"/>
        <v>#DIV/0!</v>
      </c>
      <c r="N358" s="47"/>
    </row>
    <row r="359" spans="1:14" x14ac:dyDescent="0.25">
      <c r="A359" s="23">
        <f t="shared" si="88"/>
        <v>3180</v>
      </c>
      <c r="B359" s="46">
        <f>0</f>
        <v>0</v>
      </c>
      <c r="C359" s="47">
        <f t="shared" si="78"/>
        <v>0</v>
      </c>
      <c r="D359" s="47">
        <f t="shared" si="79"/>
        <v>0</v>
      </c>
      <c r="E359" s="23">
        <f t="shared" si="80"/>
        <v>0</v>
      </c>
      <c r="F359" s="23" t="e">
        <f t="shared" si="81"/>
        <v>#DIV/0!</v>
      </c>
      <c r="G359" s="23">
        <f t="shared" si="82"/>
        <v>0</v>
      </c>
      <c r="H359" s="48">
        <f t="shared" si="83"/>
        <v>0</v>
      </c>
      <c r="I359" s="46">
        <f t="shared" si="84"/>
        <v>0</v>
      </c>
      <c r="J359" s="47">
        <f t="shared" si="89"/>
        <v>0</v>
      </c>
      <c r="K359" s="47" t="e">
        <f t="shared" si="85"/>
        <v>#DIV/0!</v>
      </c>
      <c r="L359" s="47" t="e">
        <f t="shared" si="86"/>
        <v>#DIV/0!</v>
      </c>
      <c r="M359" s="47" t="e">
        <f t="shared" si="87"/>
        <v>#DIV/0!</v>
      </c>
      <c r="N359" s="47"/>
    </row>
    <row r="360" spans="1:14" x14ac:dyDescent="0.25">
      <c r="A360" s="23">
        <f t="shared" si="88"/>
        <v>3190</v>
      </c>
      <c r="B360" s="46">
        <f>0</f>
        <v>0</v>
      </c>
      <c r="C360" s="47">
        <f t="shared" si="78"/>
        <v>0</v>
      </c>
      <c r="D360" s="47">
        <f t="shared" si="79"/>
        <v>0</v>
      </c>
      <c r="E360" s="23">
        <f t="shared" si="80"/>
        <v>0</v>
      </c>
      <c r="F360" s="23" t="e">
        <f t="shared" si="81"/>
        <v>#DIV/0!</v>
      </c>
      <c r="G360" s="23">
        <f t="shared" si="82"/>
        <v>0</v>
      </c>
      <c r="H360" s="48">
        <f t="shared" si="83"/>
        <v>0</v>
      </c>
      <c r="I360" s="46">
        <f t="shared" si="84"/>
        <v>0</v>
      </c>
      <c r="J360" s="47">
        <f t="shared" si="89"/>
        <v>0</v>
      </c>
      <c r="K360" s="47" t="e">
        <f t="shared" si="85"/>
        <v>#DIV/0!</v>
      </c>
      <c r="L360" s="47" t="e">
        <f t="shared" si="86"/>
        <v>#DIV/0!</v>
      </c>
      <c r="M360" s="47" t="e">
        <f t="shared" si="87"/>
        <v>#DIV/0!</v>
      </c>
      <c r="N360" s="47"/>
    </row>
    <row r="361" spans="1:14" x14ac:dyDescent="0.25">
      <c r="A361" s="23">
        <f t="shared" si="88"/>
        <v>3200</v>
      </c>
      <c r="B361" s="46">
        <f>0</f>
        <v>0</v>
      </c>
      <c r="C361" s="47">
        <f t="shared" si="78"/>
        <v>0</v>
      </c>
      <c r="D361" s="47">
        <f t="shared" si="79"/>
        <v>0</v>
      </c>
      <c r="E361" s="23">
        <f t="shared" si="80"/>
        <v>0</v>
      </c>
      <c r="F361" s="23" t="e">
        <f t="shared" si="81"/>
        <v>#DIV/0!</v>
      </c>
      <c r="G361" s="23">
        <f t="shared" si="82"/>
        <v>0</v>
      </c>
      <c r="H361" s="48">
        <f t="shared" si="83"/>
        <v>0</v>
      </c>
      <c r="I361" s="46">
        <f t="shared" si="84"/>
        <v>0</v>
      </c>
      <c r="J361" s="47">
        <f t="shared" si="89"/>
        <v>0</v>
      </c>
      <c r="K361" s="47" t="e">
        <f t="shared" si="85"/>
        <v>#DIV/0!</v>
      </c>
      <c r="L361" s="47" t="e">
        <f t="shared" si="86"/>
        <v>#DIV/0!</v>
      </c>
      <c r="M361" s="47" t="e">
        <f t="shared" si="87"/>
        <v>#DIV/0!</v>
      </c>
      <c r="N361" s="47"/>
    </row>
    <row r="362" spans="1:14" x14ac:dyDescent="0.25">
      <c r="A362" s="23">
        <f t="shared" si="88"/>
        <v>3210</v>
      </c>
      <c r="B362" s="46">
        <f>0</f>
        <v>0</v>
      </c>
      <c r="C362" s="47">
        <f t="shared" si="78"/>
        <v>0</v>
      </c>
      <c r="D362" s="47">
        <f t="shared" si="79"/>
        <v>0</v>
      </c>
      <c r="E362" s="23">
        <f t="shared" si="80"/>
        <v>0</v>
      </c>
      <c r="F362" s="23" t="e">
        <f t="shared" si="81"/>
        <v>#DIV/0!</v>
      </c>
      <c r="G362" s="23">
        <f t="shared" si="82"/>
        <v>0</v>
      </c>
      <c r="H362" s="48">
        <f t="shared" si="83"/>
        <v>0</v>
      </c>
      <c r="I362" s="46">
        <f t="shared" si="84"/>
        <v>0</v>
      </c>
      <c r="J362" s="47">
        <f t="shared" si="89"/>
        <v>0</v>
      </c>
      <c r="K362" s="47" t="e">
        <f t="shared" si="85"/>
        <v>#DIV/0!</v>
      </c>
      <c r="L362" s="47" t="e">
        <f t="shared" si="86"/>
        <v>#DIV/0!</v>
      </c>
      <c r="M362" s="47" t="e">
        <f t="shared" si="87"/>
        <v>#DIV/0!</v>
      </c>
      <c r="N362" s="47"/>
    </row>
    <row r="363" spans="1:14" x14ac:dyDescent="0.25">
      <c r="A363" s="23">
        <f t="shared" si="88"/>
        <v>3220</v>
      </c>
      <c r="B363" s="46">
        <f>0</f>
        <v>0</v>
      </c>
      <c r="C363" s="47">
        <f t="shared" si="78"/>
        <v>0</v>
      </c>
      <c r="D363" s="47">
        <f t="shared" si="79"/>
        <v>0</v>
      </c>
      <c r="E363" s="23">
        <f t="shared" si="80"/>
        <v>0</v>
      </c>
      <c r="F363" s="23" t="e">
        <f t="shared" si="81"/>
        <v>#DIV/0!</v>
      </c>
      <c r="G363" s="23">
        <f t="shared" si="82"/>
        <v>0</v>
      </c>
      <c r="H363" s="48">
        <f t="shared" si="83"/>
        <v>0</v>
      </c>
      <c r="I363" s="46">
        <f t="shared" si="84"/>
        <v>0</v>
      </c>
      <c r="J363" s="47">
        <f t="shared" si="89"/>
        <v>0</v>
      </c>
      <c r="K363" s="47" t="e">
        <f t="shared" si="85"/>
        <v>#DIV/0!</v>
      </c>
      <c r="L363" s="47" t="e">
        <f t="shared" si="86"/>
        <v>#DIV/0!</v>
      </c>
      <c r="M363" s="47" t="e">
        <f t="shared" si="87"/>
        <v>#DIV/0!</v>
      </c>
      <c r="N363" s="47"/>
    </row>
    <row r="364" spans="1:14" x14ac:dyDescent="0.25">
      <c r="A364" s="23">
        <f t="shared" si="88"/>
        <v>3230</v>
      </c>
      <c r="B364" s="46">
        <f>0</f>
        <v>0</v>
      </c>
      <c r="C364" s="47">
        <f t="shared" si="78"/>
        <v>0</v>
      </c>
      <c r="D364" s="47">
        <f t="shared" si="79"/>
        <v>0</v>
      </c>
      <c r="E364" s="23">
        <f t="shared" si="80"/>
        <v>0</v>
      </c>
      <c r="F364" s="23" t="e">
        <f t="shared" si="81"/>
        <v>#DIV/0!</v>
      </c>
      <c r="G364" s="23">
        <f t="shared" si="82"/>
        <v>0</v>
      </c>
      <c r="H364" s="48">
        <f t="shared" si="83"/>
        <v>0</v>
      </c>
      <c r="I364" s="46">
        <f t="shared" si="84"/>
        <v>0</v>
      </c>
      <c r="J364" s="47">
        <f t="shared" si="89"/>
        <v>0</v>
      </c>
      <c r="K364" s="47" t="e">
        <f t="shared" si="85"/>
        <v>#DIV/0!</v>
      </c>
      <c r="L364" s="47" t="e">
        <f t="shared" si="86"/>
        <v>#DIV/0!</v>
      </c>
      <c r="M364" s="47" t="e">
        <f t="shared" si="87"/>
        <v>#DIV/0!</v>
      </c>
      <c r="N364" s="47"/>
    </row>
    <row r="365" spans="1:14" x14ac:dyDescent="0.25">
      <c r="A365" s="23">
        <f t="shared" si="88"/>
        <v>3240</v>
      </c>
      <c r="B365" s="46">
        <f>0</f>
        <v>0</v>
      </c>
      <c r="C365" s="47">
        <f t="shared" si="78"/>
        <v>0</v>
      </c>
      <c r="D365" s="47">
        <f t="shared" si="79"/>
        <v>0</v>
      </c>
      <c r="E365" s="23">
        <f t="shared" si="80"/>
        <v>0</v>
      </c>
      <c r="F365" s="23" t="e">
        <f t="shared" si="81"/>
        <v>#DIV/0!</v>
      </c>
      <c r="G365" s="23">
        <f t="shared" si="82"/>
        <v>0</v>
      </c>
      <c r="H365" s="48">
        <f t="shared" si="83"/>
        <v>0</v>
      </c>
      <c r="I365" s="46">
        <f t="shared" si="84"/>
        <v>0</v>
      </c>
      <c r="J365" s="47">
        <f t="shared" si="89"/>
        <v>0</v>
      </c>
      <c r="K365" s="47" t="e">
        <f t="shared" si="85"/>
        <v>#DIV/0!</v>
      </c>
      <c r="L365" s="47" t="e">
        <f t="shared" si="86"/>
        <v>#DIV/0!</v>
      </c>
      <c r="M365" s="47" t="e">
        <f t="shared" si="87"/>
        <v>#DIV/0!</v>
      </c>
      <c r="N365" s="47"/>
    </row>
    <row r="366" spans="1:14" x14ac:dyDescent="0.25">
      <c r="A366" s="23">
        <f t="shared" si="88"/>
        <v>3250</v>
      </c>
      <c r="B366" s="46">
        <f>0</f>
        <v>0</v>
      </c>
      <c r="C366" s="47">
        <f t="shared" si="78"/>
        <v>0</v>
      </c>
      <c r="D366" s="47">
        <f t="shared" si="79"/>
        <v>0</v>
      </c>
      <c r="E366" s="23">
        <f t="shared" si="80"/>
        <v>0</v>
      </c>
      <c r="F366" s="23" t="e">
        <f t="shared" si="81"/>
        <v>#DIV/0!</v>
      </c>
      <c r="G366" s="23">
        <f t="shared" si="82"/>
        <v>0</v>
      </c>
      <c r="H366" s="48">
        <f t="shared" si="83"/>
        <v>0</v>
      </c>
      <c r="I366" s="46">
        <f t="shared" si="84"/>
        <v>0</v>
      </c>
      <c r="J366" s="47">
        <f t="shared" si="89"/>
        <v>0</v>
      </c>
      <c r="K366" s="47" t="e">
        <f t="shared" si="85"/>
        <v>#DIV/0!</v>
      </c>
      <c r="L366" s="47" t="e">
        <f t="shared" si="86"/>
        <v>#DIV/0!</v>
      </c>
      <c r="M366" s="47" t="e">
        <f t="shared" si="87"/>
        <v>#DIV/0!</v>
      </c>
      <c r="N366" s="47"/>
    </row>
    <row r="367" spans="1:14" x14ac:dyDescent="0.25">
      <c r="A367" s="23">
        <f t="shared" si="88"/>
        <v>3260</v>
      </c>
      <c r="B367" s="46">
        <f>0</f>
        <v>0</v>
      </c>
      <c r="C367" s="47">
        <f t="shared" si="78"/>
        <v>0</v>
      </c>
      <c r="D367" s="47">
        <f t="shared" si="79"/>
        <v>0</v>
      </c>
      <c r="E367" s="23">
        <f t="shared" si="80"/>
        <v>0</v>
      </c>
      <c r="F367" s="23" t="e">
        <f t="shared" si="81"/>
        <v>#DIV/0!</v>
      </c>
      <c r="G367" s="23">
        <f t="shared" si="82"/>
        <v>0</v>
      </c>
      <c r="H367" s="48">
        <f t="shared" si="83"/>
        <v>0</v>
      </c>
      <c r="I367" s="46">
        <f t="shared" si="84"/>
        <v>0</v>
      </c>
      <c r="J367" s="47">
        <f t="shared" si="89"/>
        <v>0</v>
      </c>
      <c r="K367" s="47" t="e">
        <f t="shared" si="85"/>
        <v>#DIV/0!</v>
      </c>
      <c r="L367" s="47" t="e">
        <f t="shared" si="86"/>
        <v>#DIV/0!</v>
      </c>
      <c r="M367" s="47" t="e">
        <f t="shared" si="87"/>
        <v>#DIV/0!</v>
      </c>
      <c r="N367" s="47"/>
    </row>
    <row r="368" spans="1:14" x14ac:dyDescent="0.25">
      <c r="A368" s="23">
        <f t="shared" si="88"/>
        <v>3270</v>
      </c>
      <c r="B368" s="46">
        <f>0</f>
        <v>0</v>
      </c>
      <c r="C368" s="47">
        <f t="shared" si="78"/>
        <v>0</v>
      </c>
      <c r="D368" s="47">
        <f t="shared" si="79"/>
        <v>0</v>
      </c>
      <c r="E368" s="23">
        <f t="shared" si="80"/>
        <v>0</v>
      </c>
      <c r="F368" s="23" t="e">
        <f t="shared" si="81"/>
        <v>#DIV/0!</v>
      </c>
      <c r="G368" s="23">
        <f t="shared" si="82"/>
        <v>0</v>
      </c>
      <c r="H368" s="48">
        <f t="shared" si="83"/>
        <v>0</v>
      </c>
      <c r="I368" s="46">
        <f t="shared" si="84"/>
        <v>0</v>
      </c>
      <c r="J368" s="47">
        <f t="shared" si="89"/>
        <v>0</v>
      </c>
      <c r="K368" s="47" t="e">
        <f t="shared" si="85"/>
        <v>#DIV/0!</v>
      </c>
      <c r="L368" s="47" t="e">
        <f t="shared" si="86"/>
        <v>#DIV/0!</v>
      </c>
      <c r="M368" s="47" t="e">
        <f t="shared" si="87"/>
        <v>#DIV/0!</v>
      </c>
      <c r="N368" s="47"/>
    </row>
    <row r="369" spans="1:14" x14ac:dyDescent="0.25">
      <c r="A369" s="23">
        <f t="shared" si="88"/>
        <v>3280</v>
      </c>
      <c r="B369" s="46">
        <f>0</f>
        <v>0</v>
      </c>
      <c r="C369" s="47">
        <f t="shared" si="78"/>
        <v>0</v>
      </c>
      <c r="D369" s="47">
        <f t="shared" si="79"/>
        <v>0</v>
      </c>
      <c r="E369" s="23">
        <f t="shared" si="80"/>
        <v>0</v>
      </c>
      <c r="F369" s="23" t="e">
        <f t="shared" si="81"/>
        <v>#DIV/0!</v>
      </c>
      <c r="G369" s="23">
        <f t="shared" si="82"/>
        <v>0</v>
      </c>
      <c r="H369" s="48">
        <f t="shared" si="83"/>
        <v>0</v>
      </c>
      <c r="I369" s="46">
        <f t="shared" si="84"/>
        <v>0</v>
      </c>
      <c r="J369" s="47">
        <f t="shared" si="89"/>
        <v>0</v>
      </c>
      <c r="K369" s="47" t="e">
        <f t="shared" si="85"/>
        <v>#DIV/0!</v>
      </c>
      <c r="L369" s="47" t="e">
        <f t="shared" si="86"/>
        <v>#DIV/0!</v>
      </c>
      <c r="M369" s="47" t="e">
        <f t="shared" si="87"/>
        <v>#DIV/0!</v>
      </c>
      <c r="N369" s="47"/>
    </row>
    <row r="370" spans="1:14" x14ac:dyDescent="0.25">
      <c r="A370" s="23">
        <f t="shared" si="88"/>
        <v>3290</v>
      </c>
      <c r="B370" s="46">
        <f>0</f>
        <v>0</v>
      </c>
      <c r="C370" s="47">
        <f t="shared" si="78"/>
        <v>0</v>
      </c>
      <c r="D370" s="47">
        <f t="shared" si="79"/>
        <v>0</v>
      </c>
      <c r="E370" s="23">
        <f t="shared" si="80"/>
        <v>0</v>
      </c>
      <c r="F370" s="23" t="e">
        <f t="shared" si="81"/>
        <v>#DIV/0!</v>
      </c>
      <c r="G370" s="23">
        <f t="shared" si="82"/>
        <v>0</v>
      </c>
      <c r="H370" s="48">
        <f t="shared" si="83"/>
        <v>0</v>
      </c>
      <c r="I370" s="46">
        <f t="shared" si="84"/>
        <v>0</v>
      </c>
      <c r="J370" s="47">
        <f t="shared" si="89"/>
        <v>0</v>
      </c>
      <c r="K370" s="47" t="e">
        <f t="shared" si="85"/>
        <v>#DIV/0!</v>
      </c>
      <c r="L370" s="47" t="e">
        <f t="shared" si="86"/>
        <v>#DIV/0!</v>
      </c>
      <c r="M370" s="47" t="e">
        <f t="shared" si="87"/>
        <v>#DIV/0!</v>
      </c>
      <c r="N370" s="47"/>
    </row>
    <row r="371" spans="1:14" x14ac:dyDescent="0.25">
      <c r="A371" s="23">
        <f t="shared" si="88"/>
        <v>3300</v>
      </c>
      <c r="B371" s="46">
        <f>0</f>
        <v>0</v>
      </c>
      <c r="C371" s="47">
        <f t="shared" si="78"/>
        <v>0</v>
      </c>
      <c r="D371" s="47">
        <f t="shared" si="79"/>
        <v>0</v>
      </c>
      <c r="E371" s="23">
        <f t="shared" si="80"/>
        <v>0</v>
      </c>
      <c r="F371" s="23" t="e">
        <f t="shared" si="81"/>
        <v>#DIV/0!</v>
      </c>
      <c r="G371" s="23">
        <f t="shared" si="82"/>
        <v>0</v>
      </c>
      <c r="H371" s="48">
        <f t="shared" si="83"/>
        <v>0</v>
      </c>
      <c r="I371" s="46">
        <f t="shared" si="84"/>
        <v>0</v>
      </c>
      <c r="J371" s="47">
        <f t="shared" si="89"/>
        <v>0</v>
      </c>
      <c r="K371" s="47" t="e">
        <f t="shared" si="85"/>
        <v>#DIV/0!</v>
      </c>
      <c r="L371" s="47" t="e">
        <f t="shared" si="86"/>
        <v>#DIV/0!</v>
      </c>
      <c r="M371" s="47" t="e">
        <f t="shared" si="87"/>
        <v>#DIV/0!</v>
      </c>
      <c r="N371" s="47"/>
    </row>
    <row r="372" spans="1:14" x14ac:dyDescent="0.25">
      <c r="A372" s="23">
        <f t="shared" si="88"/>
        <v>3310</v>
      </c>
      <c r="B372" s="46">
        <f>0</f>
        <v>0</v>
      </c>
      <c r="C372" s="47">
        <f t="shared" si="78"/>
        <v>0</v>
      </c>
      <c r="D372" s="47">
        <f t="shared" si="79"/>
        <v>0</v>
      </c>
      <c r="E372" s="23">
        <f t="shared" si="80"/>
        <v>0</v>
      </c>
      <c r="F372" s="23" t="e">
        <f t="shared" si="81"/>
        <v>#DIV/0!</v>
      </c>
      <c r="G372" s="23">
        <f t="shared" si="82"/>
        <v>0</v>
      </c>
      <c r="H372" s="48">
        <f t="shared" si="83"/>
        <v>0</v>
      </c>
      <c r="I372" s="46">
        <f t="shared" si="84"/>
        <v>0</v>
      </c>
      <c r="J372" s="47">
        <f t="shared" si="89"/>
        <v>0</v>
      </c>
      <c r="K372" s="47" t="e">
        <f t="shared" si="85"/>
        <v>#DIV/0!</v>
      </c>
      <c r="L372" s="47" t="e">
        <f t="shared" si="86"/>
        <v>#DIV/0!</v>
      </c>
      <c r="M372" s="47" t="e">
        <f t="shared" si="87"/>
        <v>#DIV/0!</v>
      </c>
      <c r="N372" s="47"/>
    </row>
    <row r="373" spans="1:14" x14ac:dyDescent="0.25">
      <c r="A373" s="23">
        <f t="shared" si="88"/>
        <v>3320</v>
      </c>
      <c r="B373" s="46">
        <f>0</f>
        <v>0</v>
      </c>
      <c r="C373" s="47">
        <f t="shared" si="78"/>
        <v>0</v>
      </c>
      <c r="D373" s="47">
        <f t="shared" si="79"/>
        <v>0</v>
      </c>
      <c r="E373" s="23">
        <f t="shared" si="80"/>
        <v>0</v>
      </c>
      <c r="F373" s="23" t="e">
        <f t="shared" si="81"/>
        <v>#DIV/0!</v>
      </c>
      <c r="G373" s="23">
        <f t="shared" si="82"/>
        <v>0</v>
      </c>
      <c r="H373" s="48">
        <f t="shared" si="83"/>
        <v>0</v>
      </c>
      <c r="I373" s="46">
        <f t="shared" si="84"/>
        <v>0</v>
      </c>
      <c r="J373" s="47">
        <f t="shared" si="89"/>
        <v>0</v>
      </c>
      <c r="K373" s="47" t="e">
        <f t="shared" si="85"/>
        <v>#DIV/0!</v>
      </c>
      <c r="L373" s="47" t="e">
        <f t="shared" si="86"/>
        <v>#DIV/0!</v>
      </c>
      <c r="M373" s="47" t="e">
        <f t="shared" si="87"/>
        <v>#DIV/0!</v>
      </c>
      <c r="N373" s="47"/>
    </row>
    <row r="374" spans="1:14" x14ac:dyDescent="0.25">
      <c r="A374" s="23">
        <f t="shared" si="88"/>
        <v>3330</v>
      </c>
      <c r="B374" s="46">
        <f>0</f>
        <v>0</v>
      </c>
      <c r="C374" s="47">
        <f t="shared" si="78"/>
        <v>0</v>
      </c>
      <c r="D374" s="47">
        <f t="shared" si="79"/>
        <v>0</v>
      </c>
      <c r="E374" s="23">
        <f t="shared" si="80"/>
        <v>0</v>
      </c>
      <c r="F374" s="23" t="e">
        <f t="shared" si="81"/>
        <v>#DIV/0!</v>
      </c>
      <c r="G374" s="23">
        <f t="shared" si="82"/>
        <v>0</v>
      </c>
      <c r="H374" s="48">
        <f t="shared" si="83"/>
        <v>0</v>
      </c>
      <c r="I374" s="46">
        <f t="shared" si="84"/>
        <v>0</v>
      </c>
      <c r="J374" s="47">
        <f t="shared" si="89"/>
        <v>0</v>
      </c>
      <c r="K374" s="47" t="e">
        <f t="shared" si="85"/>
        <v>#DIV/0!</v>
      </c>
      <c r="L374" s="47" t="e">
        <f t="shared" si="86"/>
        <v>#DIV/0!</v>
      </c>
      <c r="M374" s="47" t="e">
        <f t="shared" si="87"/>
        <v>#DIV/0!</v>
      </c>
      <c r="N374" s="47"/>
    </row>
    <row r="375" spans="1:14" x14ac:dyDescent="0.25">
      <c r="A375" s="23">
        <f t="shared" si="88"/>
        <v>3340</v>
      </c>
      <c r="B375" s="46">
        <f>0</f>
        <v>0</v>
      </c>
      <c r="C375" s="47">
        <f t="shared" si="78"/>
        <v>0</v>
      </c>
      <c r="D375" s="47">
        <f t="shared" si="79"/>
        <v>0</v>
      </c>
      <c r="E375" s="23">
        <f t="shared" si="80"/>
        <v>0</v>
      </c>
      <c r="F375" s="23" t="e">
        <f t="shared" si="81"/>
        <v>#DIV/0!</v>
      </c>
      <c r="G375" s="23">
        <f t="shared" si="82"/>
        <v>0</v>
      </c>
      <c r="H375" s="48">
        <f t="shared" si="83"/>
        <v>0</v>
      </c>
      <c r="I375" s="46">
        <f t="shared" si="84"/>
        <v>0</v>
      </c>
      <c r="J375" s="47">
        <f t="shared" si="89"/>
        <v>0</v>
      </c>
      <c r="K375" s="47" t="e">
        <f t="shared" si="85"/>
        <v>#DIV/0!</v>
      </c>
      <c r="L375" s="47" t="e">
        <f t="shared" si="86"/>
        <v>#DIV/0!</v>
      </c>
      <c r="M375" s="47" t="e">
        <f t="shared" si="87"/>
        <v>#DIV/0!</v>
      </c>
      <c r="N375" s="47"/>
    </row>
    <row r="376" spans="1:14" x14ac:dyDescent="0.25">
      <c r="A376" s="23">
        <f t="shared" si="88"/>
        <v>3350</v>
      </c>
      <c r="B376" s="46">
        <f>0</f>
        <v>0</v>
      </c>
      <c r="C376" s="47">
        <f t="shared" si="78"/>
        <v>0</v>
      </c>
      <c r="D376" s="47">
        <f t="shared" si="79"/>
        <v>0</v>
      </c>
      <c r="E376" s="23">
        <f t="shared" si="80"/>
        <v>0</v>
      </c>
      <c r="F376" s="23" t="e">
        <f t="shared" si="81"/>
        <v>#DIV/0!</v>
      </c>
      <c r="G376" s="23">
        <f t="shared" si="82"/>
        <v>0</v>
      </c>
      <c r="H376" s="48">
        <f t="shared" si="83"/>
        <v>0</v>
      </c>
      <c r="I376" s="46">
        <f t="shared" si="84"/>
        <v>0</v>
      </c>
      <c r="J376" s="47">
        <f t="shared" si="89"/>
        <v>0</v>
      </c>
      <c r="K376" s="47" t="e">
        <f t="shared" si="85"/>
        <v>#DIV/0!</v>
      </c>
      <c r="L376" s="47" t="e">
        <f t="shared" si="86"/>
        <v>#DIV/0!</v>
      </c>
      <c r="M376" s="47" t="e">
        <f t="shared" si="87"/>
        <v>#DIV/0!</v>
      </c>
      <c r="N376" s="47"/>
    </row>
    <row r="377" spans="1:14" x14ac:dyDescent="0.25">
      <c r="A377" s="23">
        <f t="shared" si="88"/>
        <v>3360</v>
      </c>
      <c r="B377" s="46">
        <f>0</f>
        <v>0</v>
      </c>
      <c r="C377" s="47">
        <f t="shared" si="78"/>
        <v>0</v>
      </c>
      <c r="D377" s="47">
        <f t="shared" si="79"/>
        <v>0</v>
      </c>
      <c r="E377" s="23">
        <f t="shared" si="80"/>
        <v>0</v>
      </c>
      <c r="F377" s="23" t="e">
        <f t="shared" si="81"/>
        <v>#DIV/0!</v>
      </c>
      <c r="G377" s="23">
        <f t="shared" si="82"/>
        <v>0</v>
      </c>
      <c r="H377" s="48">
        <f t="shared" si="83"/>
        <v>0</v>
      </c>
      <c r="I377" s="46">
        <f t="shared" si="84"/>
        <v>0</v>
      </c>
      <c r="J377" s="47">
        <f t="shared" si="89"/>
        <v>0</v>
      </c>
      <c r="K377" s="47" t="e">
        <f t="shared" si="85"/>
        <v>#DIV/0!</v>
      </c>
      <c r="L377" s="47" t="e">
        <f t="shared" si="86"/>
        <v>#DIV/0!</v>
      </c>
      <c r="M377" s="47" t="e">
        <f t="shared" si="87"/>
        <v>#DIV/0!</v>
      </c>
      <c r="N377" s="47"/>
    </row>
    <row r="378" spans="1:14" x14ac:dyDescent="0.25">
      <c r="A378" s="23">
        <f t="shared" si="88"/>
        <v>3370</v>
      </c>
      <c r="B378" s="46">
        <f>0</f>
        <v>0</v>
      </c>
      <c r="C378" s="47">
        <f t="shared" si="78"/>
        <v>0</v>
      </c>
      <c r="D378" s="47">
        <f t="shared" si="79"/>
        <v>0</v>
      </c>
      <c r="E378" s="23">
        <f t="shared" si="80"/>
        <v>0</v>
      </c>
      <c r="F378" s="23" t="e">
        <f t="shared" si="81"/>
        <v>#DIV/0!</v>
      </c>
      <c r="G378" s="23">
        <f t="shared" si="82"/>
        <v>0</v>
      </c>
      <c r="H378" s="48">
        <f t="shared" si="83"/>
        <v>0</v>
      </c>
      <c r="I378" s="46">
        <f t="shared" si="84"/>
        <v>0</v>
      </c>
      <c r="J378" s="47">
        <f t="shared" si="89"/>
        <v>0</v>
      </c>
      <c r="K378" s="47" t="e">
        <f t="shared" si="85"/>
        <v>#DIV/0!</v>
      </c>
      <c r="L378" s="47" t="e">
        <f t="shared" si="86"/>
        <v>#DIV/0!</v>
      </c>
      <c r="M378" s="47" t="e">
        <f t="shared" si="87"/>
        <v>#DIV/0!</v>
      </c>
      <c r="N378" s="47"/>
    </row>
    <row r="379" spans="1:14" x14ac:dyDescent="0.25">
      <c r="A379" s="23">
        <f t="shared" si="88"/>
        <v>3380</v>
      </c>
      <c r="B379" s="46">
        <f>0</f>
        <v>0</v>
      </c>
      <c r="C379" s="47">
        <f t="shared" si="78"/>
        <v>0</v>
      </c>
      <c r="D379" s="47">
        <f t="shared" si="79"/>
        <v>0</v>
      </c>
      <c r="E379" s="23">
        <f t="shared" si="80"/>
        <v>0</v>
      </c>
      <c r="F379" s="23" t="e">
        <f t="shared" si="81"/>
        <v>#DIV/0!</v>
      </c>
      <c r="G379" s="23">
        <f t="shared" si="82"/>
        <v>0</v>
      </c>
      <c r="H379" s="48">
        <f t="shared" si="83"/>
        <v>0</v>
      </c>
      <c r="I379" s="46">
        <f t="shared" si="84"/>
        <v>0</v>
      </c>
      <c r="J379" s="47">
        <f t="shared" si="89"/>
        <v>0</v>
      </c>
      <c r="K379" s="47" t="e">
        <f t="shared" si="85"/>
        <v>#DIV/0!</v>
      </c>
      <c r="L379" s="47" t="e">
        <f t="shared" si="86"/>
        <v>#DIV/0!</v>
      </c>
      <c r="M379" s="47" t="e">
        <f t="shared" si="87"/>
        <v>#DIV/0!</v>
      </c>
      <c r="N379" s="47"/>
    </row>
    <row r="380" spans="1:14" x14ac:dyDescent="0.25">
      <c r="A380" s="23">
        <f t="shared" si="88"/>
        <v>3390</v>
      </c>
      <c r="B380" s="46">
        <f>0</f>
        <v>0</v>
      </c>
      <c r="C380" s="47">
        <f t="shared" si="78"/>
        <v>0</v>
      </c>
      <c r="D380" s="47">
        <f t="shared" si="79"/>
        <v>0</v>
      </c>
      <c r="E380" s="23">
        <f t="shared" si="80"/>
        <v>0</v>
      </c>
      <c r="F380" s="23" t="e">
        <f t="shared" si="81"/>
        <v>#DIV/0!</v>
      </c>
      <c r="G380" s="23">
        <f t="shared" si="82"/>
        <v>0</v>
      </c>
      <c r="H380" s="48">
        <f t="shared" si="83"/>
        <v>0</v>
      </c>
      <c r="I380" s="46">
        <f t="shared" si="84"/>
        <v>0</v>
      </c>
      <c r="J380" s="47">
        <f t="shared" si="89"/>
        <v>0</v>
      </c>
      <c r="K380" s="47" t="e">
        <f t="shared" si="85"/>
        <v>#DIV/0!</v>
      </c>
      <c r="L380" s="47" t="e">
        <f t="shared" si="86"/>
        <v>#DIV/0!</v>
      </c>
      <c r="M380" s="47" t="e">
        <f t="shared" si="87"/>
        <v>#DIV/0!</v>
      </c>
      <c r="N380" s="47"/>
    </row>
    <row r="381" spans="1:14" x14ac:dyDescent="0.25">
      <c r="A381" s="23">
        <f t="shared" si="88"/>
        <v>3400</v>
      </c>
      <c r="B381" s="46">
        <f>0</f>
        <v>0</v>
      </c>
      <c r="C381" s="47">
        <f t="shared" si="78"/>
        <v>0</v>
      </c>
      <c r="D381" s="47">
        <f t="shared" si="79"/>
        <v>0</v>
      </c>
      <c r="E381" s="23">
        <f t="shared" si="80"/>
        <v>0</v>
      </c>
      <c r="F381" s="23" t="e">
        <f t="shared" si="81"/>
        <v>#DIV/0!</v>
      </c>
      <c r="G381" s="23">
        <f t="shared" si="82"/>
        <v>0</v>
      </c>
      <c r="H381" s="48">
        <f t="shared" si="83"/>
        <v>0</v>
      </c>
      <c r="I381" s="46">
        <f t="shared" si="84"/>
        <v>0</v>
      </c>
      <c r="J381" s="47">
        <f t="shared" si="89"/>
        <v>0</v>
      </c>
      <c r="K381" s="47" t="e">
        <f t="shared" si="85"/>
        <v>#DIV/0!</v>
      </c>
      <c r="L381" s="47" t="e">
        <f t="shared" si="86"/>
        <v>#DIV/0!</v>
      </c>
      <c r="M381" s="47" t="e">
        <f t="shared" si="87"/>
        <v>#DIV/0!</v>
      </c>
      <c r="N381" s="47"/>
    </row>
    <row r="382" spans="1:14" x14ac:dyDescent="0.25">
      <c r="A382" s="23">
        <f t="shared" si="88"/>
        <v>3410</v>
      </c>
      <c r="B382" s="46">
        <f>0</f>
        <v>0</v>
      </c>
      <c r="C382" s="47">
        <f t="shared" si="78"/>
        <v>0</v>
      </c>
      <c r="D382" s="47">
        <f t="shared" si="79"/>
        <v>0</v>
      </c>
      <c r="E382" s="23">
        <f t="shared" si="80"/>
        <v>0</v>
      </c>
      <c r="F382" s="23" t="e">
        <f t="shared" si="81"/>
        <v>#DIV/0!</v>
      </c>
      <c r="G382" s="23">
        <f t="shared" si="82"/>
        <v>0</v>
      </c>
      <c r="H382" s="48">
        <f t="shared" si="83"/>
        <v>0</v>
      </c>
      <c r="I382" s="46">
        <f t="shared" si="84"/>
        <v>0</v>
      </c>
      <c r="J382" s="47">
        <f t="shared" si="89"/>
        <v>0</v>
      </c>
      <c r="K382" s="47" t="e">
        <f t="shared" si="85"/>
        <v>#DIV/0!</v>
      </c>
      <c r="L382" s="47" t="e">
        <f t="shared" si="86"/>
        <v>#DIV/0!</v>
      </c>
      <c r="M382" s="47" t="e">
        <f t="shared" si="87"/>
        <v>#DIV/0!</v>
      </c>
      <c r="N382" s="47"/>
    </row>
    <row r="383" spans="1:14" x14ac:dyDescent="0.25">
      <c r="A383" s="23">
        <f t="shared" si="88"/>
        <v>3420</v>
      </c>
      <c r="B383" s="46">
        <f>0</f>
        <v>0</v>
      </c>
      <c r="C383" s="47">
        <f t="shared" si="78"/>
        <v>0</v>
      </c>
      <c r="D383" s="47">
        <f t="shared" si="79"/>
        <v>0</v>
      </c>
      <c r="E383" s="23">
        <f t="shared" si="80"/>
        <v>0</v>
      </c>
      <c r="F383" s="23" t="e">
        <f t="shared" si="81"/>
        <v>#DIV/0!</v>
      </c>
      <c r="G383" s="23">
        <f t="shared" si="82"/>
        <v>0</v>
      </c>
      <c r="H383" s="48">
        <f t="shared" si="83"/>
        <v>0</v>
      </c>
      <c r="I383" s="46">
        <f t="shared" si="84"/>
        <v>0</v>
      </c>
      <c r="J383" s="47">
        <f t="shared" si="89"/>
        <v>0</v>
      </c>
      <c r="K383" s="47" t="e">
        <f t="shared" si="85"/>
        <v>#DIV/0!</v>
      </c>
      <c r="L383" s="47" t="e">
        <f t="shared" si="86"/>
        <v>#DIV/0!</v>
      </c>
      <c r="M383" s="47" t="e">
        <f t="shared" si="87"/>
        <v>#DIV/0!</v>
      </c>
      <c r="N383" s="47"/>
    </row>
    <row r="384" spans="1:14" x14ac:dyDescent="0.25">
      <c r="A384" s="23">
        <f t="shared" si="88"/>
        <v>3430</v>
      </c>
      <c r="B384" s="46">
        <f>0</f>
        <v>0</v>
      </c>
      <c r="C384" s="47">
        <f t="shared" si="78"/>
        <v>0</v>
      </c>
      <c r="D384" s="47">
        <f t="shared" si="79"/>
        <v>0</v>
      </c>
      <c r="E384" s="23">
        <f t="shared" si="80"/>
        <v>0</v>
      </c>
      <c r="F384" s="23" t="e">
        <f t="shared" si="81"/>
        <v>#DIV/0!</v>
      </c>
      <c r="G384" s="23">
        <f t="shared" si="82"/>
        <v>0</v>
      </c>
      <c r="H384" s="48">
        <f t="shared" si="83"/>
        <v>0</v>
      </c>
      <c r="I384" s="46">
        <f t="shared" si="84"/>
        <v>0</v>
      </c>
      <c r="J384" s="47">
        <f t="shared" si="89"/>
        <v>0</v>
      </c>
      <c r="K384" s="47" t="e">
        <f t="shared" si="85"/>
        <v>#DIV/0!</v>
      </c>
      <c r="L384" s="47" t="e">
        <f t="shared" si="86"/>
        <v>#DIV/0!</v>
      </c>
      <c r="M384" s="47" t="e">
        <f t="shared" si="87"/>
        <v>#DIV/0!</v>
      </c>
      <c r="N384" s="47"/>
    </row>
    <row r="385" spans="1:14" x14ac:dyDescent="0.25">
      <c r="A385" s="23">
        <f t="shared" si="88"/>
        <v>3440</v>
      </c>
      <c r="B385" s="46">
        <f>0</f>
        <v>0</v>
      </c>
      <c r="C385" s="47">
        <f t="shared" si="78"/>
        <v>0</v>
      </c>
      <c r="D385" s="47">
        <f t="shared" si="79"/>
        <v>0</v>
      </c>
      <c r="E385" s="23">
        <f t="shared" si="80"/>
        <v>0</v>
      </c>
      <c r="F385" s="23" t="e">
        <f t="shared" si="81"/>
        <v>#DIV/0!</v>
      </c>
      <c r="G385" s="23">
        <f t="shared" si="82"/>
        <v>0</v>
      </c>
      <c r="H385" s="48">
        <f t="shared" si="83"/>
        <v>0</v>
      </c>
      <c r="I385" s="46">
        <f t="shared" si="84"/>
        <v>0</v>
      </c>
      <c r="J385" s="47">
        <f t="shared" si="89"/>
        <v>0</v>
      </c>
      <c r="K385" s="47" t="e">
        <f t="shared" si="85"/>
        <v>#DIV/0!</v>
      </c>
      <c r="L385" s="47" t="e">
        <f t="shared" si="86"/>
        <v>#DIV/0!</v>
      </c>
      <c r="M385" s="47" t="e">
        <f t="shared" si="87"/>
        <v>#DIV/0!</v>
      </c>
      <c r="N385" s="47"/>
    </row>
    <row r="386" spans="1:14" x14ac:dyDescent="0.25">
      <c r="A386" s="23">
        <f t="shared" si="88"/>
        <v>3450</v>
      </c>
      <c r="B386" s="46">
        <f>0</f>
        <v>0</v>
      </c>
      <c r="C386" s="47">
        <f t="shared" si="78"/>
        <v>0</v>
      </c>
      <c r="D386" s="47">
        <f t="shared" si="79"/>
        <v>0</v>
      </c>
      <c r="E386" s="23">
        <f t="shared" si="80"/>
        <v>0</v>
      </c>
      <c r="F386" s="23" t="e">
        <f t="shared" si="81"/>
        <v>#DIV/0!</v>
      </c>
      <c r="G386" s="23">
        <f t="shared" si="82"/>
        <v>0</v>
      </c>
      <c r="H386" s="48">
        <f t="shared" si="83"/>
        <v>0</v>
      </c>
      <c r="I386" s="46">
        <f t="shared" si="84"/>
        <v>0</v>
      </c>
      <c r="J386" s="47">
        <f t="shared" si="89"/>
        <v>0</v>
      </c>
      <c r="K386" s="47" t="e">
        <f t="shared" si="85"/>
        <v>#DIV/0!</v>
      </c>
      <c r="L386" s="47" t="e">
        <f t="shared" si="86"/>
        <v>#DIV/0!</v>
      </c>
      <c r="M386" s="47" t="e">
        <f t="shared" si="87"/>
        <v>#DIV/0!</v>
      </c>
      <c r="N386" s="47"/>
    </row>
    <row r="387" spans="1:14" x14ac:dyDescent="0.25">
      <c r="A387" s="23">
        <f t="shared" si="88"/>
        <v>3460</v>
      </c>
      <c r="B387" s="46">
        <f>0</f>
        <v>0</v>
      </c>
      <c r="C387" s="47">
        <f t="shared" si="78"/>
        <v>0</v>
      </c>
      <c r="D387" s="47">
        <f t="shared" si="79"/>
        <v>0</v>
      </c>
      <c r="E387" s="23">
        <f t="shared" si="80"/>
        <v>0</v>
      </c>
      <c r="F387" s="23" t="e">
        <f t="shared" si="81"/>
        <v>#DIV/0!</v>
      </c>
      <c r="G387" s="23">
        <f t="shared" si="82"/>
        <v>0</v>
      </c>
      <c r="H387" s="48">
        <f t="shared" si="83"/>
        <v>0</v>
      </c>
      <c r="I387" s="46">
        <f t="shared" si="84"/>
        <v>0</v>
      </c>
      <c r="J387" s="47">
        <f t="shared" si="89"/>
        <v>0</v>
      </c>
      <c r="K387" s="47" t="e">
        <f t="shared" si="85"/>
        <v>#DIV/0!</v>
      </c>
      <c r="L387" s="47" t="e">
        <f t="shared" si="86"/>
        <v>#DIV/0!</v>
      </c>
      <c r="M387" s="47" t="e">
        <f t="shared" si="87"/>
        <v>#DIV/0!</v>
      </c>
      <c r="N387" s="47"/>
    </row>
    <row r="388" spans="1:14" x14ac:dyDescent="0.25">
      <c r="A388" s="23">
        <f t="shared" si="88"/>
        <v>3470</v>
      </c>
      <c r="B388" s="46">
        <f>0</f>
        <v>0</v>
      </c>
      <c r="C388" s="47">
        <f t="shared" si="78"/>
        <v>0</v>
      </c>
      <c r="D388" s="47">
        <f t="shared" si="79"/>
        <v>0</v>
      </c>
      <c r="E388" s="23">
        <f t="shared" si="80"/>
        <v>0</v>
      </c>
      <c r="F388" s="23" t="e">
        <f t="shared" si="81"/>
        <v>#DIV/0!</v>
      </c>
      <c r="G388" s="23">
        <f t="shared" si="82"/>
        <v>0</v>
      </c>
      <c r="H388" s="48">
        <f t="shared" si="83"/>
        <v>0</v>
      </c>
      <c r="I388" s="46">
        <f t="shared" si="84"/>
        <v>0</v>
      </c>
      <c r="J388" s="47">
        <f t="shared" si="89"/>
        <v>0</v>
      </c>
      <c r="K388" s="47" t="e">
        <f t="shared" si="85"/>
        <v>#DIV/0!</v>
      </c>
      <c r="L388" s="47" t="e">
        <f t="shared" si="86"/>
        <v>#DIV/0!</v>
      </c>
      <c r="M388" s="47" t="e">
        <f t="shared" si="87"/>
        <v>#DIV/0!</v>
      </c>
      <c r="N388" s="47"/>
    </row>
    <row r="389" spans="1:14" x14ac:dyDescent="0.25">
      <c r="A389" s="23">
        <f t="shared" si="88"/>
        <v>3480</v>
      </c>
      <c r="B389" s="46">
        <f>0</f>
        <v>0</v>
      </c>
      <c r="C389" s="47">
        <f t="shared" si="78"/>
        <v>0</v>
      </c>
      <c r="D389" s="47">
        <f t="shared" si="79"/>
        <v>0</v>
      </c>
      <c r="E389" s="23">
        <f t="shared" si="80"/>
        <v>0</v>
      </c>
      <c r="F389" s="23" t="e">
        <f t="shared" si="81"/>
        <v>#DIV/0!</v>
      </c>
      <c r="G389" s="23">
        <f t="shared" si="82"/>
        <v>0</v>
      </c>
      <c r="H389" s="48">
        <f t="shared" si="83"/>
        <v>0</v>
      </c>
      <c r="I389" s="46">
        <f t="shared" si="84"/>
        <v>0</v>
      </c>
      <c r="J389" s="47">
        <f t="shared" si="89"/>
        <v>0</v>
      </c>
      <c r="K389" s="47" t="e">
        <f t="shared" si="85"/>
        <v>#DIV/0!</v>
      </c>
      <c r="L389" s="47" t="e">
        <f t="shared" si="86"/>
        <v>#DIV/0!</v>
      </c>
      <c r="M389" s="47" t="e">
        <f t="shared" si="87"/>
        <v>#DIV/0!</v>
      </c>
      <c r="N389" s="47"/>
    </row>
    <row r="390" spans="1:14" x14ac:dyDescent="0.25">
      <c r="A390" s="23">
        <f t="shared" si="88"/>
        <v>3490</v>
      </c>
      <c r="B390" s="46">
        <f>0</f>
        <v>0</v>
      </c>
      <c r="C390" s="47">
        <f t="shared" si="78"/>
        <v>0</v>
      </c>
      <c r="D390" s="47">
        <f t="shared" si="79"/>
        <v>0</v>
      </c>
      <c r="E390" s="23">
        <f t="shared" si="80"/>
        <v>0</v>
      </c>
      <c r="F390" s="23" t="e">
        <f t="shared" si="81"/>
        <v>#DIV/0!</v>
      </c>
      <c r="G390" s="23">
        <f t="shared" si="82"/>
        <v>0</v>
      </c>
      <c r="H390" s="48">
        <f t="shared" si="83"/>
        <v>0</v>
      </c>
      <c r="I390" s="46">
        <f t="shared" si="84"/>
        <v>0</v>
      </c>
      <c r="J390" s="47">
        <f t="shared" si="89"/>
        <v>0</v>
      </c>
      <c r="K390" s="47" t="e">
        <f t="shared" si="85"/>
        <v>#DIV/0!</v>
      </c>
      <c r="L390" s="47" t="e">
        <f t="shared" si="86"/>
        <v>#DIV/0!</v>
      </c>
      <c r="M390" s="47" t="e">
        <f t="shared" si="87"/>
        <v>#DIV/0!</v>
      </c>
      <c r="N390" s="47"/>
    </row>
    <row r="391" spans="1:14" x14ac:dyDescent="0.25">
      <c r="A391" s="23">
        <f t="shared" si="88"/>
        <v>3500</v>
      </c>
      <c r="B391" s="46">
        <f>0</f>
        <v>0</v>
      </c>
      <c r="C391" s="47">
        <f t="shared" si="78"/>
        <v>0</v>
      </c>
      <c r="D391" s="47">
        <f t="shared" si="79"/>
        <v>0</v>
      </c>
      <c r="E391" s="23">
        <f t="shared" si="80"/>
        <v>0</v>
      </c>
      <c r="F391" s="23" t="e">
        <f t="shared" si="81"/>
        <v>#DIV/0!</v>
      </c>
      <c r="G391" s="23">
        <f t="shared" si="82"/>
        <v>0</v>
      </c>
      <c r="H391" s="48">
        <f t="shared" si="83"/>
        <v>0</v>
      </c>
      <c r="I391" s="46">
        <f t="shared" si="84"/>
        <v>0</v>
      </c>
      <c r="J391" s="47">
        <f t="shared" si="89"/>
        <v>0</v>
      </c>
      <c r="K391" s="47" t="e">
        <f t="shared" si="85"/>
        <v>#DIV/0!</v>
      </c>
      <c r="L391" s="47" t="e">
        <f t="shared" si="86"/>
        <v>#DIV/0!</v>
      </c>
      <c r="M391" s="47" t="e">
        <f t="shared" si="87"/>
        <v>#DIV/0!</v>
      </c>
      <c r="N391" s="47"/>
    </row>
    <row r="392" spans="1:14" x14ac:dyDescent="0.25">
      <c r="A392" s="23">
        <f t="shared" si="88"/>
        <v>3510</v>
      </c>
      <c r="B392" s="46">
        <f>0</f>
        <v>0</v>
      </c>
      <c r="C392" s="47">
        <f t="shared" si="78"/>
        <v>0</v>
      </c>
      <c r="D392" s="47">
        <f t="shared" si="79"/>
        <v>0</v>
      </c>
      <c r="E392" s="23">
        <f t="shared" si="80"/>
        <v>0</v>
      </c>
      <c r="F392" s="23" t="e">
        <f t="shared" si="81"/>
        <v>#DIV/0!</v>
      </c>
      <c r="G392" s="23">
        <f t="shared" si="82"/>
        <v>0</v>
      </c>
      <c r="H392" s="48">
        <f t="shared" si="83"/>
        <v>0</v>
      </c>
      <c r="I392" s="46">
        <f t="shared" si="84"/>
        <v>0</v>
      </c>
      <c r="J392" s="47">
        <f t="shared" si="89"/>
        <v>0</v>
      </c>
      <c r="K392" s="47" t="e">
        <f t="shared" si="85"/>
        <v>#DIV/0!</v>
      </c>
      <c r="L392" s="47" t="e">
        <f t="shared" si="86"/>
        <v>#DIV/0!</v>
      </c>
      <c r="M392" s="47" t="e">
        <f t="shared" si="87"/>
        <v>#DIV/0!</v>
      </c>
      <c r="N392" s="47"/>
    </row>
    <row r="393" spans="1:14" x14ac:dyDescent="0.25">
      <c r="A393" s="23">
        <f t="shared" si="88"/>
        <v>3520</v>
      </c>
      <c r="B393" s="46">
        <f>0</f>
        <v>0</v>
      </c>
      <c r="C393" s="47">
        <f t="shared" si="78"/>
        <v>0</v>
      </c>
      <c r="D393" s="47">
        <f t="shared" si="79"/>
        <v>0</v>
      </c>
      <c r="E393" s="23">
        <f t="shared" si="80"/>
        <v>0</v>
      </c>
      <c r="F393" s="23" t="e">
        <f t="shared" si="81"/>
        <v>#DIV/0!</v>
      </c>
      <c r="G393" s="23">
        <f t="shared" si="82"/>
        <v>0</v>
      </c>
      <c r="H393" s="48">
        <f t="shared" si="83"/>
        <v>0</v>
      </c>
      <c r="I393" s="46">
        <f t="shared" si="84"/>
        <v>0</v>
      </c>
      <c r="J393" s="47">
        <f t="shared" si="89"/>
        <v>0</v>
      </c>
      <c r="K393" s="47" t="e">
        <f t="shared" si="85"/>
        <v>#DIV/0!</v>
      </c>
      <c r="L393" s="47" t="e">
        <f t="shared" si="86"/>
        <v>#DIV/0!</v>
      </c>
      <c r="M393" s="47" t="e">
        <f t="shared" si="87"/>
        <v>#DIV/0!</v>
      </c>
      <c r="N393" s="47"/>
    </row>
    <row r="394" spans="1:14" x14ac:dyDescent="0.25">
      <c r="A394" s="23">
        <f t="shared" si="88"/>
        <v>3530</v>
      </c>
      <c r="B394" s="46">
        <f>0</f>
        <v>0</v>
      </c>
      <c r="C394" s="47">
        <f t="shared" si="78"/>
        <v>0</v>
      </c>
      <c r="D394" s="47">
        <f t="shared" si="79"/>
        <v>0</v>
      </c>
      <c r="E394" s="23">
        <f t="shared" si="80"/>
        <v>0</v>
      </c>
      <c r="F394" s="23" t="e">
        <f t="shared" si="81"/>
        <v>#DIV/0!</v>
      </c>
      <c r="G394" s="23">
        <f t="shared" si="82"/>
        <v>0</v>
      </c>
      <c r="H394" s="48">
        <f t="shared" si="83"/>
        <v>0</v>
      </c>
      <c r="I394" s="46">
        <f t="shared" si="84"/>
        <v>0</v>
      </c>
      <c r="J394" s="47">
        <f t="shared" si="89"/>
        <v>0</v>
      </c>
      <c r="K394" s="47" t="e">
        <f t="shared" si="85"/>
        <v>#DIV/0!</v>
      </c>
      <c r="L394" s="47" t="e">
        <f t="shared" si="86"/>
        <v>#DIV/0!</v>
      </c>
      <c r="M394" s="47" t="e">
        <f t="shared" si="87"/>
        <v>#DIV/0!</v>
      </c>
      <c r="N394" s="47"/>
    </row>
    <row r="395" spans="1:14" x14ac:dyDescent="0.25">
      <c r="A395" s="23">
        <f t="shared" si="88"/>
        <v>3540</v>
      </c>
      <c r="B395" s="46">
        <f>0</f>
        <v>0</v>
      </c>
      <c r="C395" s="47">
        <f t="shared" si="78"/>
        <v>0</v>
      </c>
      <c r="D395" s="47">
        <f t="shared" si="79"/>
        <v>0</v>
      </c>
      <c r="E395" s="23">
        <f t="shared" si="80"/>
        <v>0</v>
      </c>
      <c r="F395" s="23" t="e">
        <f t="shared" si="81"/>
        <v>#DIV/0!</v>
      </c>
      <c r="G395" s="23">
        <f t="shared" si="82"/>
        <v>0</v>
      </c>
      <c r="H395" s="48">
        <f t="shared" si="83"/>
        <v>0</v>
      </c>
      <c r="I395" s="46">
        <f t="shared" si="84"/>
        <v>0</v>
      </c>
      <c r="J395" s="47">
        <f t="shared" si="89"/>
        <v>0</v>
      </c>
      <c r="K395" s="47" t="e">
        <f t="shared" si="85"/>
        <v>#DIV/0!</v>
      </c>
      <c r="L395" s="47" t="e">
        <f t="shared" si="86"/>
        <v>#DIV/0!</v>
      </c>
      <c r="M395" s="47" t="e">
        <f t="shared" si="87"/>
        <v>#DIV/0!</v>
      </c>
      <c r="N395" s="47"/>
    </row>
    <row r="396" spans="1:14" x14ac:dyDescent="0.25">
      <c r="A396" s="23">
        <f t="shared" si="88"/>
        <v>3550</v>
      </c>
      <c r="B396" s="46">
        <f>0</f>
        <v>0</v>
      </c>
      <c r="C396" s="47">
        <f t="shared" si="78"/>
        <v>0</v>
      </c>
      <c r="D396" s="47">
        <f t="shared" si="79"/>
        <v>0</v>
      </c>
      <c r="E396" s="23">
        <f t="shared" si="80"/>
        <v>0</v>
      </c>
      <c r="F396" s="23" t="e">
        <f t="shared" si="81"/>
        <v>#DIV/0!</v>
      </c>
      <c r="G396" s="23">
        <f t="shared" si="82"/>
        <v>0</v>
      </c>
      <c r="H396" s="48">
        <f t="shared" si="83"/>
        <v>0</v>
      </c>
      <c r="I396" s="46">
        <f t="shared" si="84"/>
        <v>0</v>
      </c>
      <c r="J396" s="47">
        <f t="shared" si="89"/>
        <v>0</v>
      </c>
      <c r="K396" s="47" t="e">
        <f t="shared" si="85"/>
        <v>#DIV/0!</v>
      </c>
      <c r="L396" s="47" t="e">
        <f t="shared" si="86"/>
        <v>#DIV/0!</v>
      </c>
      <c r="M396" s="47" t="e">
        <f t="shared" si="87"/>
        <v>#DIV/0!</v>
      </c>
      <c r="N396" s="47"/>
    </row>
    <row r="397" spans="1:14" x14ac:dyDescent="0.25">
      <c r="A397" s="23">
        <f t="shared" si="88"/>
        <v>3560</v>
      </c>
      <c r="B397" s="46">
        <f>0</f>
        <v>0</v>
      </c>
      <c r="C397" s="47">
        <f t="shared" si="78"/>
        <v>0</v>
      </c>
      <c r="D397" s="47">
        <f t="shared" si="79"/>
        <v>0</v>
      </c>
      <c r="E397" s="23">
        <f t="shared" si="80"/>
        <v>0</v>
      </c>
      <c r="F397" s="23" t="e">
        <f t="shared" si="81"/>
        <v>#DIV/0!</v>
      </c>
      <c r="G397" s="23">
        <f t="shared" si="82"/>
        <v>0</v>
      </c>
      <c r="H397" s="48">
        <f t="shared" si="83"/>
        <v>0</v>
      </c>
      <c r="I397" s="46">
        <f t="shared" si="84"/>
        <v>0</v>
      </c>
      <c r="J397" s="47">
        <f t="shared" si="89"/>
        <v>0</v>
      </c>
      <c r="K397" s="47" t="e">
        <f t="shared" si="85"/>
        <v>#DIV/0!</v>
      </c>
      <c r="L397" s="47" t="e">
        <f t="shared" si="86"/>
        <v>#DIV/0!</v>
      </c>
      <c r="M397" s="47" t="e">
        <f t="shared" si="87"/>
        <v>#DIV/0!</v>
      </c>
      <c r="N397" s="47"/>
    </row>
    <row r="398" spans="1:14" x14ac:dyDescent="0.25">
      <c r="A398" s="23">
        <f t="shared" si="88"/>
        <v>3570</v>
      </c>
      <c r="B398" s="46">
        <f>0</f>
        <v>0</v>
      </c>
      <c r="C398" s="47">
        <f t="shared" si="78"/>
        <v>0</v>
      </c>
      <c r="D398" s="47">
        <f t="shared" si="79"/>
        <v>0</v>
      </c>
      <c r="E398" s="23">
        <f t="shared" si="80"/>
        <v>0</v>
      </c>
      <c r="F398" s="23" t="e">
        <f t="shared" si="81"/>
        <v>#DIV/0!</v>
      </c>
      <c r="G398" s="23">
        <f t="shared" si="82"/>
        <v>0</v>
      </c>
      <c r="H398" s="48">
        <f t="shared" si="83"/>
        <v>0</v>
      </c>
      <c r="I398" s="46">
        <f t="shared" si="84"/>
        <v>0</v>
      </c>
      <c r="J398" s="47">
        <f t="shared" si="89"/>
        <v>0</v>
      </c>
      <c r="K398" s="47" t="e">
        <f t="shared" si="85"/>
        <v>#DIV/0!</v>
      </c>
      <c r="L398" s="47" t="e">
        <f t="shared" si="86"/>
        <v>#DIV/0!</v>
      </c>
      <c r="M398" s="47" t="e">
        <f t="shared" si="87"/>
        <v>#DIV/0!</v>
      </c>
      <c r="N398" s="47"/>
    </row>
    <row r="399" spans="1:14" x14ac:dyDescent="0.25">
      <c r="A399" s="23">
        <f t="shared" si="88"/>
        <v>3580</v>
      </c>
      <c r="B399" s="46">
        <f>0</f>
        <v>0</v>
      </c>
      <c r="C399" s="47">
        <f t="shared" si="78"/>
        <v>0</v>
      </c>
      <c r="D399" s="47">
        <f t="shared" si="79"/>
        <v>0</v>
      </c>
      <c r="E399" s="23">
        <f t="shared" si="80"/>
        <v>0</v>
      </c>
      <c r="F399" s="23" t="e">
        <f t="shared" si="81"/>
        <v>#DIV/0!</v>
      </c>
      <c r="G399" s="23">
        <f t="shared" si="82"/>
        <v>0</v>
      </c>
      <c r="H399" s="48">
        <f t="shared" si="83"/>
        <v>0</v>
      </c>
      <c r="I399" s="46">
        <f t="shared" si="84"/>
        <v>0</v>
      </c>
      <c r="J399" s="47">
        <f t="shared" si="89"/>
        <v>0</v>
      </c>
      <c r="K399" s="47" t="e">
        <f t="shared" si="85"/>
        <v>#DIV/0!</v>
      </c>
      <c r="L399" s="47" t="e">
        <f t="shared" si="86"/>
        <v>#DIV/0!</v>
      </c>
      <c r="M399" s="47" t="e">
        <f t="shared" si="87"/>
        <v>#DIV/0!</v>
      </c>
      <c r="N399" s="47"/>
    </row>
    <row r="400" spans="1:14" x14ac:dyDescent="0.25">
      <c r="A400" s="23">
        <f t="shared" si="88"/>
        <v>3590</v>
      </c>
      <c r="B400" s="46">
        <f>0</f>
        <v>0</v>
      </c>
      <c r="C400" s="47">
        <f t="shared" si="78"/>
        <v>0</v>
      </c>
      <c r="D400" s="47">
        <f t="shared" si="79"/>
        <v>0</v>
      </c>
      <c r="E400" s="23">
        <f t="shared" si="80"/>
        <v>0</v>
      </c>
      <c r="F400" s="23" t="e">
        <f t="shared" si="81"/>
        <v>#DIV/0!</v>
      </c>
      <c r="G400" s="23">
        <f t="shared" si="82"/>
        <v>0</v>
      </c>
      <c r="H400" s="48">
        <f t="shared" si="83"/>
        <v>0</v>
      </c>
      <c r="I400" s="46">
        <f t="shared" si="84"/>
        <v>0</v>
      </c>
      <c r="J400" s="47">
        <f t="shared" si="89"/>
        <v>0</v>
      </c>
      <c r="K400" s="47" t="e">
        <f t="shared" si="85"/>
        <v>#DIV/0!</v>
      </c>
      <c r="L400" s="47" t="e">
        <f t="shared" si="86"/>
        <v>#DIV/0!</v>
      </c>
      <c r="M400" s="47" t="e">
        <f t="shared" si="87"/>
        <v>#DIV/0!</v>
      </c>
      <c r="N400" s="47"/>
    </row>
    <row r="401" spans="1:14" x14ac:dyDescent="0.25">
      <c r="A401" s="23">
        <f t="shared" si="88"/>
        <v>3600</v>
      </c>
      <c r="B401" s="46">
        <f>0</f>
        <v>0</v>
      </c>
      <c r="C401" s="47">
        <f t="shared" si="78"/>
        <v>0</v>
      </c>
      <c r="D401" s="47">
        <f t="shared" si="79"/>
        <v>0</v>
      </c>
      <c r="E401" s="23">
        <f t="shared" si="80"/>
        <v>0</v>
      </c>
      <c r="F401" s="23" t="e">
        <f t="shared" si="81"/>
        <v>#DIV/0!</v>
      </c>
      <c r="G401" s="23">
        <f t="shared" si="82"/>
        <v>0</v>
      </c>
      <c r="H401" s="48">
        <f t="shared" si="83"/>
        <v>0</v>
      </c>
      <c r="I401" s="46">
        <f t="shared" si="84"/>
        <v>0</v>
      </c>
      <c r="J401" s="47">
        <f t="shared" si="89"/>
        <v>0</v>
      </c>
      <c r="K401" s="47" t="e">
        <f t="shared" si="85"/>
        <v>#DIV/0!</v>
      </c>
      <c r="L401" s="47" t="e">
        <f t="shared" si="86"/>
        <v>#DIV/0!</v>
      </c>
      <c r="M401" s="47" t="e">
        <f t="shared" si="87"/>
        <v>#DIV/0!</v>
      </c>
      <c r="N401" s="47"/>
    </row>
    <row r="402" spans="1:14" x14ac:dyDescent="0.25">
      <c r="A402" s="23">
        <f t="shared" si="88"/>
        <v>3610</v>
      </c>
      <c r="B402" s="46">
        <f>0</f>
        <v>0</v>
      </c>
      <c r="C402" s="47">
        <f t="shared" si="78"/>
        <v>0</v>
      </c>
      <c r="D402" s="47">
        <f t="shared" si="79"/>
        <v>0</v>
      </c>
      <c r="E402" s="23">
        <f t="shared" si="80"/>
        <v>0</v>
      </c>
      <c r="F402" s="23" t="e">
        <f t="shared" si="81"/>
        <v>#DIV/0!</v>
      </c>
      <c r="G402" s="23">
        <f t="shared" si="82"/>
        <v>0</v>
      </c>
      <c r="H402" s="48">
        <f t="shared" si="83"/>
        <v>0</v>
      </c>
      <c r="I402" s="46">
        <f t="shared" si="84"/>
        <v>0</v>
      </c>
      <c r="J402" s="47">
        <f t="shared" si="89"/>
        <v>0</v>
      </c>
      <c r="K402" s="47" t="e">
        <f t="shared" si="85"/>
        <v>#DIV/0!</v>
      </c>
      <c r="L402" s="47" t="e">
        <f t="shared" si="86"/>
        <v>#DIV/0!</v>
      </c>
      <c r="M402" s="47" t="e">
        <f t="shared" si="87"/>
        <v>#DIV/0!</v>
      </c>
      <c r="N402" s="47"/>
    </row>
    <row r="403" spans="1:14" x14ac:dyDescent="0.25">
      <c r="A403" s="23">
        <f t="shared" si="88"/>
        <v>3620</v>
      </c>
      <c r="B403" s="46">
        <f>0</f>
        <v>0</v>
      </c>
      <c r="C403" s="47">
        <f t="shared" si="78"/>
        <v>0</v>
      </c>
      <c r="D403" s="47">
        <f t="shared" si="79"/>
        <v>0</v>
      </c>
      <c r="E403" s="23">
        <f t="shared" si="80"/>
        <v>0</v>
      </c>
      <c r="F403" s="23" t="e">
        <f t="shared" si="81"/>
        <v>#DIV/0!</v>
      </c>
      <c r="G403" s="23">
        <f t="shared" si="82"/>
        <v>0</v>
      </c>
      <c r="H403" s="48">
        <f t="shared" si="83"/>
        <v>0</v>
      </c>
      <c r="I403" s="46">
        <f t="shared" si="84"/>
        <v>0</v>
      </c>
      <c r="J403" s="47">
        <f t="shared" si="89"/>
        <v>0</v>
      </c>
      <c r="K403" s="47" t="e">
        <f t="shared" si="85"/>
        <v>#DIV/0!</v>
      </c>
      <c r="L403" s="47" t="e">
        <f t="shared" si="86"/>
        <v>#DIV/0!</v>
      </c>
      <c r="M403" s="47" t="e">
        <f t="shared" si="87"/>
        <v>#DIV/0!</v>
      </c>
      <c r="N403" s="47"/>
    </row>
    <row r="404" spans="1:14" x14ac:dyDescent="0.25">
      <c r="A404" s="23">
        <f t="shared" si="88"/>
        <v>3630</v>
      </c>
      <c r="B404" s="46">
        <f>0</f>
        <v>0</v>
      </c>
      <c r="C404" s="47">
        <f t="shared" si="78"/>
        <v>0</v>
      </c>
      <c r="D404" s="47">
        <f t="shared" si="79"/>
        <v>0</v>
      </c>
      <c r="E404" s="23">
        <f t="shared" si="80"/>
        <v>0</v>
      </c>
      <c r="F404" s="23" t="e">
        <f t="shared" si="81"/>
        <v>#DIV/0!</v>
      </c>
      <c r="G404" s="23">
        <f t="shared" si="82"/>
        <v>0</v>
      </c>
      <c r="H404" s="48">
        <f t="shared" si="83"/>
        <v>0</v>
      </c>
      <c r="I404" s="46">
        <f t="shared" si="84"/>
        <v>0</v>
      </c>
      <c r="J404" s="47">
        <f t="shared" si="89"/>
        <v>0</v>
      </c>
      <c r="K404" s="47" t="e">
        <f t="shared" si="85"/>
        <v>#DIV/0!</v>
      </c>
      <c r="L404" s="47" t="e">
        <f t="shared" si="86"/>
        <v>#DIV/0!</v>
      </c>
      <c r="M404" s="47" t="e">
        <f t="shared" si="87"/>
        <v>#DIV/0!</v>
      </c>
      <c r="N404" s="47"/>
    </row>
    <row r="405" spans="1:14" x14ac:dyDescent="0.25">
      <c r="A405" s="23">
        <f t="shared" si="88"/>
        <v>3640</v>
      </c>
      <c r="B405" s="46">
        <f>0</f>
        <v>0</v>
      </c>
      <c r="C405" s="47">
        <f t="shared" si="78"/>
        <v>0</v>
      </c>
      <c r="D405" s="47">
        <f t="shared" si="79"/>
        <v>0</v>
      </c>
      <c r="E405" s="23">
        <f t="shared" si="80"/>
        <v>0</v>
      </c>
      <c r="F405" s="23" t="e">
        <f t="shared" si="81"/>
        <v>#DIV/0!</v>
      </c>
      <c r="G405" s="23">
        <f t="shared" si="82"/>
        <v>0</v>
      </c>
      <c r="H405" s="48">
        <f t="shared" si="83"/>
        <v>0</v>
      </c>
      <c r="I405" s="46">
        <f t="shared" si="84"/>
        <v>0</v>
      </c>
      <c r="J405" s="47">
        <f t="shared" si="89"/>
        <v>0</v>
      </c>
      <c r="K405" s="47" t="e">
        <f t="shared" si="85"/>
        <v>#DIV/0!</v>
      </c>
      <c r="L405" s="47" t="e">
        <f t="shared" si="86"/>
        <v>#DIV/0!</v>
      </c>
      <c r="M405" s="47" t="e">
        <f t="shared" si="87"/>
        <v>#DIV/0!</v>
      </c>
      <c r="N405" s="47"/>
    </row>
    <row r="406" spans="1:14" x14ac:dyDescent="0.25">
      <c r="A406" s="23">
        <f t="shared" si="88"/>
        <v>3650</v>
      </c>
      <c r="B406" s="46">
        <f>0</f>
        <v>0</v>
      </c>
      <c r="C406" s="47">
        <f t="shared" si="78"/>
        <v>0</v>
      </c>
      <c r="D406" s="47">
        <f t="shared" si="79"/>
        <v>0</v>
      </c>
      <c r="E406" s="23">
        <f t="shared" si="80"/>
        <v>0</v>
      </c>
      <c r="F406" s="23" t="e">
        <f t="shared" si="81"/>
        <v>#DIV/0!</v>
      </c>
      <c r="G406" s="23">
        <f t="shared" si="82"/>
        <v>0</v>
      </c>
      <c r="H406" s="48">
        <f t="shared" si="83"/>
        <v>0</v>
      </c>
      <c r="I406" s="46">
        <f t="shared" si="84"/>
        <v>0</v>
      </c>
      <c r="J406" s="47">
        <f t="shared" si="89"/>
        <v>0</v>
      </c>
      <c r="K406" s="47" t="e">
        <f t="shared" si="85"/>
        <v>#DIV/0!</v>
      </c>
      <c r="L406" s="47" t="e">
        <f t="shared" si="86"/>
        <v>#DIV/0!</v>
      </c>
      <c r="M406" s="47" t="e">
        <f t="shared" si="87"/>
        <v>#DIV/0!</v>
      </c>
      <c r="N406" s="47"/>
    </row>
    <row r="407" spans="1:14" x14ac:dyDescent="0.25">
      <c r="A407" s="23">
        <f t="shared" si="88"/>
        <v>3660</v>
      </c>
      <c r="B407" s="46">
        <f>0</f>
        <v>0</v>
      </c>
      <c r="C407" s="47">
        <f t="shared" si="78"/>
        <v>0</v>
      </c>
      <c r="D407" s="47">
        <f t="shared" si="79"/>
        <v>0</v>
      </c>
      <c r="E407" s="23">
        <f t="shared" si="80"/>
        <v>0</v>
      </c>
      <c r="F407" s="23" t="e">
        <f t="shared" si="81"/>
        <v>#DIV/0!</v>
      </c>
      <c r="G407" s="23">
        <f t="shared" si="82"/>
        <v>0</v>
      </c>
      <c r="H407" s="48">
        <f t="shared" si="83"/>
        <v>0</v>
      </c>
      <c r="I407" s="46">
        <f t="shared" si="84"/>
        <v>0</v>
      </c>
      <c r="J407" s="47">
        <f t="shared" si="89"/>
        <v>0</v>
      </c>
      <c r="K407" s="47" t="e">
        <f t="shared" si="85"/>
        <v>#DIV/0!</v>
      </c>
      <c r="L407" s="47" t="e">
        <f t="shared" si="86"/>
        <v>#DIV/0!</v>
      </c>
      <c r="M407" s="47" t="e">
        <f t="shared" si="87"/>
        <v>#DIV/0!</v>
      </c>
      <c r="N407" s="47"/>
    </row>
    <row r="408" spans="1:14" x14ac:dyDescent="0.25">
      <c r="A408" s="23">
        <f t="shared" si="88"/>
        <v>3670</v>
      </c>
      <c r="B408" s="46">
        <f>0</f>
        <v>0</v>
      </c>
      <c r="C408" s="47">
        <f t="shared" si="78"/>
        <v>0</v>
      </c>
      <c r="D408" s="47">
        <f t="shared" si="79"/>
        <v>0</v>
      </c>
      <c r="E408" s="23">
        <f t="shared" si="80"/>
        <v>0</v>
      </c>
      <c r="F408" s="23" t="e">
        <f t="shared" si="81"/>
        <v>#DIV/0!</v>
      </c>
      <c r="G408" s="23">
        <f t="shared" si="82"/>
        <v>0</v>
      </c>
      <c r="H408" s="48">
        <f t="shared" si="83"/>
        <v>0</v>
      </c>
      <c r="I408" s="46">
        <f t="shared" si="84"/>
        <v>0</v>
      </c>
      <c r="J408" s="47">
        <f t="shared" si="89"/>
        <v>0</v>
      </c>
      <c r="K408" s="47" t="e">
        <f t="shared" si="85"/>
        <v>#DIV/0!</v>
      </c>
      <c r="L408" s="47" t="e">
        <f t="shared" si="86"/>
        <v>#DIV/0!</v>
      </c>
      <c r="M408" s="47" t="e">
        <f t="shared" si="87"/>
        <v>#DIV/0!</v>
      </c>
      <c r="N408" s="47"/>
    </row>
    <row r="409" spans="1:14" x14ac:dyDescent="0.25">
      <c r="A409" s="23">
        <f t="shared" si="88"/>
        <v>3680</v>
      </c>
      <c r="B409" s="46">
        <f>0</f>
        <v>0</v>
      </c>
      <c r="C409" s="47">
        <f t="shared" si="78"/>
        <v>0</v>
      </c>
      <c r="D409" s="47">
        <f t="shared" si="79"/>
        <v>0</v>
      </c>
      <c r="E409" s="23">
        <f t="shared" si="80"/>
        <v>0</v>
      </c>
      <c r="F409" s="23" t="e">
        <f t="shared" si="81"/>
        <v>#DIV/0!</v>
      </c>
      <c r="G409" s="23">
        <f t="shared" si="82"/>
        <v>0</v>
      </c>
      <c r="H409" s="48">
        <f t="shared" si="83"/>
        <v>0</v>
      </c>
      <c r="I409" s="46">
        <f t="shared" si="84"/>
        <v>0</v>
      </c>
      <c r="J409" s="47">
        <f t="shared" si="89"/>
        <v>0</v>
      </c>
      <c r="K409" s="47" t="e">
        <f t="shared" si="85"/>
        <v>#DIV/0!</v>
      </c>
      <c r="L409" s="47" t="e">
        <f t="shared" si="86"/>
        <v>#DIV/0!</v>
      </c>
      <c r="M409" s="47" t="e">
        <f t="shared" si="87"/>
        <v>#DIV/0!</v>
      </c>
      <c r="N409" s="47"/>
    </row>
    <row r="410" spans="1:14" x14ac:dyDescent="0.25">
      <c r="A410" s="23">
        <f t="shared" si="88"/>
        <v>3690</v>
      </c>
      <c r="B410" s="46">
        <f>0</f>
        <v>0</v>
      </c>
      <c r="C410" s="47">
        <f t="shared" si="78"/>
        <v>0</v>
      </c>
      <c r="D410" s="47">
        <f t="shared" si="79"/>
        <v>0</v>
      </c>
      <c r="E410" s="23">
        <f t="shared" si="80"/>
        <v>0</v>
      </c>
      <c r="F410" s="23" t="e">
        <f t="shared" si="81"/>
        <v>#DIV/0!</v>
      </c>
      <c r="G410" s="23">
        <f t="shared" si="82"/>
        <v>0</v>
      </c>
      <c r="H410" s="48">
        <f t="shared" si="83"/>
        <v>0</v>
      </c>
      <c r="I410" s="46">
        <f t="shared" si="84"/>
        <v>0</v>
      </c>
      <c r="J410" s="47">
        <f t="shared" si="89"/>
        <v>0</v>
      </c>
      <c r="K410" s="47" t="e">
        <f t="shared" si="85"/>
        <v>#DIV/0!</v>
      </c>
      <c r="L410" s="47" t="e">
        <f t="shared" si="86"/>
        <v>#DIV/0!</v>
      </c>
      <c r="M410" s="47" t="e">
        <f t="shared" si="87"/>
        <v>#DIV/0!</v>
      </c>
      <c r="N410" s="47"/>
    </row>
    <row r="411" spans="1:14" x14ac:dyDescent="0.25">
      <c r="A411" s="23">
        <f t="shared" si="88"/>
        <v>3700</v>
      </c>
      <c r="B411" s="46">
        <f>0</f>
        <v>0</v>
      </c>
      <c r="C411" s="47">
        <f t="shared" si="78"/>
        <v>0</v>
      </c>
      <c r="D411" s="47">
        <f t="shared" si="79"/>
        <v>0</v>
      </c>
      <c r="E411" s="23">
        <f t="shared" si="80"/>
        <v>0</v>
      </c>
      <c r="F411" s="23" t="e">
        <f t="shared" si="81"/>
        <v>#DIV/0!</v>
      </c>
      <c r="G411" s="23">
        <f t="shared" si="82"/>
        <v>0</v>
      </c>
      <c r="H411" s="48">
        <f t="shared" si="83"/>
        <v>0</v>
      </c>
      <c r="I411" s="46">
        <f t="shared" si="84"/>
        <v>0</v>
      </c>
      <c r="J411" s="47">
        <f t="shared" si="89"/>
        <v>0</v>
      </c>
      <c r="K411" s="47" t="e">
        <f t="shared" si="85"/>
        <v>#DIV/0!</v>
      </c>
      <c r="L411" s="47" t="e">
        <f t="shared" si="86"/>
        <v>#DIV/0!</v>
      </c>
      <c r="M411" s="47" t="e">
        <f t="shared" si="87"/>
        <v>#DIV/0!</v>
      </c>
      <c r="N411" s="47"/>
    </row>
    <row r="412" spans="1:14" x14ac:dyDescent="0.25">
      <c r="A412" s="23">
        <f t="shared" si="88"/>
        <v>3710</v>
      </c>
      <c r="B412" s="46">
        <f>0</f>
        <v>0</v>
      </c>
      <c r="C412" s="47">
        <f t="shared" si="78"/>
        <v>0</v>
      </c>
      <c r="D412" s="47">
        <f t="shared" si="79"/>
        <v>0</v>
      </c>
      <c r="E412" s="23">
        <f t="shared" si="80"/>
        <v>0</v>
      </c>
      <c r="F412" s="23" t="e">
        <f t="shared" si="81"/>
        <v>#DIV/0!</v>
      </c>
      <c r="G412" s="23">
        <f t="shared" si="82"/>
        <v>0</v>
      </c>
      <c r="H412" s="48">
        <f t="shared" si="83"/>
        <v>0</v>
      </c>
      <c r="I412" s="46">
        <f t="shared" si="84"/>
        <v>0</v>
      </c>
      <c r="J412" s="47">
        <f t="shared" si="89"/>
        <v>0</v>
      </c>
      <c r="K412" s="47" t="e">
        <f t="shared" si="85"/>
        <v>#DIV/0!</v>
      </c>
      <c r="L412" s="47" t="e">
        <f t="shared" si="86"/>
        <v>#DIV/0!</v>
      </c>
      <c r="M412" s="47" t="e">
        <f t="shared" si="87"/>
        <v>#DIV/0!</v>
      </c>
      <c r="N412" s="47"/>
    </row>
    <row r="413" spans="1:14" x14ac:dyDescent="0.25">
      <c r="A413" s="23">
        <f t="shared" si="88"/>
        <v>3720</v>
      </c>
      <c r="B413" s="46">
        <f>0</f>
        <v>0</v>
      </c>
      <c r="C413" s="47">
        <f t="shared" si="78"/>
        <v>0</v>
      </c>
      <c r="D413" s="47">
        <f t="shared" si="79"/>
        <v>0</v>
      </c>
      <c r="E413" s="23">
        <f t="shared" si="80"/>
        <v>0</v>
      </c>
      <c r="F413" s="23" t="e">
        <f t="shared" si="81"/>
        <v>#DIV/0!</v>
      </c>
      <c r="G413" s="23">
        <f t="shared" si="82"/>
        <v>0</v>
      </c>
      <c r="H413" s="48">
        <f t="shared" si="83"/>
        <v>0</v>
      </c>
      <c r="I413" s="46">
        <f t="shared" si="84"/>
        <v>0</v>
      </c>
      <c r="J413" s="47">
        <f t="shared" si="89"/>
        <v>0</v>
      </c>
      <c r="K413" s="47" t="e">
        <f t="shared" si="85"/>
        <v>#DIV/0!</v>
      </c>
      <c r="L413" s="47" t="e">
        <f t="shared" si="86"/>
        <v>#DIV/0!</v>
      </c>
      <c r="M413" s="47" t="e">
        <f t="shared" si="87"/>
        <v>#DIV/0!</v>
      </c>
      <c r="N413" s="47"/>
    </row>
    <row r="414" spans="1:14" x14ac:dyDescent="0.25">
      <c r="A414" s="23">
        <f t="shared" si="88"/>
        <v>3730</v>
      </c>
      <c r="B414" s="46">
        <f>0</f>
        <v>0</v>
      </c>
      <c r="C414" s="47">
        <f t="shared" ref="C414:C477" si="90">B414*6</f>
        <v>0</v>
      </c>
      <c r="D414" s="47">
        <f t="shared" ref="D414:D477" si="91">$G$11*(C414/(12*3600))*$G$7</f>
        <v>0</v>
      </c>
      <c r="E414" s="23">
        <f t="shared" ref="E414:E477" si="92">(600*D414)</f>
        <v>0</v>
      </c>
      <c r="F414" s="23" t="e">
        <f t="shared" ref="F414:F477" si="93">(E414*12/$G$7)</f>
        <v>#DIV/0!</v>
      </c>
      <c r="G414" s="23">
        <f t="shared" ref="G414:G477" si="94">$G$9*$G$13/43200</f>
        <v>0</v>
      </c>
      <c r="H414" s="48">
        <f t="shared" ref="H414:H477" si="95">(D414-G414)</f>
        <v>0</v>
      </c>
      <c r="I414" s="46">
        <f t="shared" ref="I414:I477" si="96">H414*600</f>
        <v>0</v>
      </c>
      <c r="J414" s="47">
        <f t="shared" si="89"/>
        <v>0</v>
      </c>
      <c r="K414" s="47" t="e">
        <f t="shared" ref="K414:K477" si="97">IF(J414/$G$9*12/$G$17&gt;=$G$15,$G$15,J414/$G$9*12/$G$17)</f>
        <v>#DIV/0!</v>
      </c>
      <c r="L414" s="47" t="e">
        <f t="shared" ref="L414:L477" si="98">IF(K414&lt;$G$19,K414,$G$19)</f>
        <v>#DIV/0!</v>
      </c>
      <c r="M414" s="47" t="e">
        <f t="shared" ref="M414:M482" si="99">IF(L415&lt;$G$19,0,D414)</f>
        <v>#DIV/0!</v>
      </c>
      <c r="N414" s="47"/>
    </row>
    <row r="415" spans="1:14" x14ac:dyDescent="0.25">
      <c r="A415" s="23">
        <f t="shared" ref="A415:A478" si="100">A414+10</f>
        <v>3740</v>
      </c>
      <c r="B415" s="46">
        <f>0</f>
        <v>0</v>
      </c>
      <c r="C415" s="47">
        <f t="shared" si="90"/>
        <v>0</v>
      </c>
      <c r="D415" s="47">
        <f t="shared" si="91"/>
        <v>0</v>
      </c>
      <c r="E415" s="23">
        <f t="shared" si="92"/>
        <v>0</v>
      </c>
      <c r="F415" s="23" t="e">
        <f t="shared" si="93"/>
        <v>#DIV/0!</v>
      </c>
      <c r="G415" s="23">
        <f t="shared" si="94"/>
        <v>0</v>
      </c>
      <c r="H415" s="48">
        <f t="shared" si="95"/>
        <v>0</v>
      </c>
      <c r="I415" s="46">
        <f t="shared" si="96"/>
        <v>0</v>
      </c>
      <c r="J415" s="47">
        <f t="shared" ref="J415:J478" si="101">IF((I415+J414)&lt;0,0,I415+J414)</f>
        <v>0</v>
      </c>
      <c r="K415" s="47" t="e">
        <f t="shared" si="97"/>
        <v>#DIV/0!</v>
      </c>
      <c r="L415" s="47" t="e">
        <f t="shared" si="98"/>
        <v>#DIV/0!</v>
      </c>
      <c r="M415" s="47" t="e">
        <f t="shared" si="99"/>
        <v>#DIV/0!</v>
      </c>
      <c r="N415" s="47"/>
    </row>
    <row r="416" spans="1:14" x14ac:dyDescent="0.25">
      <c r="A416" s="23">
        <f t="shared" si="100"/>
        <v>3750</v>
      </c>
      <c r="B416" s="46">
        <f>0</f>
        <v>0</v>
      </c>
      <c r="C416" s="47">
        <f t="shared" si="90"/>
        <v>0</v>
      </c>
      <c r="D416" s="47">
        <f t="shared" si="91"/>
        <v>0</v>
      </c>
      <c r="E416" s="23">
        <f t="shared" si="92"/>
        <v>0</v>
      </c>
      <c r="F416" s="23" t="e">
        <f t="shared" si="93"/>
        <v>#DIV/0!</v>
      </c>
      <c r="G416" s="23">
        <f t="shared" si="94"/>
        <v>0</v>
      </c>
      <c r="H416" s="48">
        <f t="shared" si="95"/>
        <v>0</v>
      </c>
      <c r="I416" s="46">
        <f t="shared" si="96"/>
        <v>0</v>
      </c>
      <c r="J416" s="47">
        <f t="shared" si="101"/>
        <v>0</v>
      </c>
      <c r="K416" s="47" t="e">
        <f t="shared" si="97"/>
        <v>#DIV/0!</v>
      </c>
      <c r="L416" s="47" t="e">
        <f t="shared" si="98"/>
        <v>#DIV/0!</v>
      </c>
      <c r="M416" s="47" t="e">
        <f t="shared" si="99"/>
        <v>#DIV/0!</v>
      </c>
      <c r="N416" s="47"/>
    </row>
    <row r="417" spans="1:14" x14ac:dyDescent="0.25">
      <c r="A417" s="23">
        <f t="shared" si="100"/>
        <v>3760</v>
      </c>
      <c r="B417" s="46">
        <f>0</f>
        <v>0</v>
      </c>
      <c r="C417" s="47">
        <f t="shared" si="90"/>
        <v>0</v>
      </c>
      <c r="D417" s="47">
        <f t="shared" si="91"/>
        <v>0</v>
      </c>
      <c r="E417" s="23">
        <f t="shared" si="92"/>
        <v>0</v>
      </c>
      <c r="F417" s="23" t="e">
        <f t="shared" si="93"/>
        <v>#DIV/0!</v>
      </c>
      <c r="G417" s="23">
        <f t="shared" si="94"/>
        <v>0</v>
      </c>
      <c r="H417" s="48">
        <f t="shared" si="95"/>
        <v>0</v>
      </c>
      <c r="I417" s="46">
        <f t="shared" si="96"/>
        <v>0</v>
      </c>
      <c r="J417" s="47">
        <f t="shared" si="101"/>
        <v>0</v>
      </c>
      <c r="K417" s="47" t="e">
        <f t="shared" si="97"/>
        <v>#DIV/0!</v>
      </c>
      <c r="L417" s="47" t="e">
        <f t="shared" si="98"/>
        <v>#DIV/0!</v>
      </c>
      <c r="M417" s="47" t="e">
        <f t="shared" si="99"/>
        <v>#DIV/0!</v>
      </c>
      <c r="N417" s="47"/>
    </row>
    <row r="418" spans="1:14" x14ac:dyDescent="0.25">
      <c r="A418" s="23">
        <f t="shared" si="100"/>
        <v>3770</v>
      </c>
      <c r="B418" s="46">
        <f>0</f>
        <v>0</v>
      </c>
      <c r="C418" s="47">
        <f t="shared" si="90"/>
        <v>0</v>
      </c>
      <c r="D418" s="47">
        <f t="shared" si="91"/>
        <v>0</v>
      </c>
      <c r="E418" s="23">
        <f t="shared" si="92"/>
        <v>0</v>
      </c>
      <c r="F418" s="23" t="e">
        <f t="shared" si="93"/>
        <v>#DIV/0!</v>
      </c>
      <c r="G418" s="23">
        <f t="shared" si="94"/>
        <v>0</v>
      </c>
      <c r="H418" s="48">
        <f t="shared" si="95"/>
        <v>0</v>
      </c>
      <c r="I418" s="46">
        <f t="shared" si="96"/>
        <v>0</v>
      </c>
      <c r="J418" s="47">
        <f t="shared" si="101"/>
        <v>0</v>
      </c>
      <c r="K418" s="47" t="e">
        <f t="shared" si="97"/>
        <v>#DIV/0!</v>
      </c>
      <c r="L418" s="47" t="e">
        <f t="shared" si="98"/>
        <v>#DIV/0!</v>
      </c>
      <c r="M418" s="47" t="e">
        <f t="shared" si="99"/>
        <v>#DIV/0!</v>
      </c>
      <c r="N418" s="47"/>
    </row>
    <row r="419" spans="1:14" x14ac:dyDescent="0.25">
      <c r="A419" s="23">
        <f t="shared" si="100"/>
        <v>3780</v>
      </c>
      <c r="B419" s="46">
        <f>0</f>
        <v>0</v>
      </c>
      <c r="C419" s="47">
        <f t="shared" si="90"/>
        <v>0</v>
      </c>
      <c r="D419" s="47">
        <f t="shared" si="91"/>
        <v>0</v>
      </c>
      <c r="E419" s="23">
        <f t="shared" si="92"/>
        <v>0</v>
      </c>
      <c r="F419" s="23" t="e">
        <f t="shared" si="93"/>
        <v>#DIV/0!</v>
      </c>
      <c r="G419" s="23">
        <f t="shared" si="94"/>
        <v>0</v>
      </c>
      <c r="H419" s="48">
        <f t="shared" si="95"/>
        <v>0</v>
      </c>
      <c r="I419" s="46">
        <f t="shared" si="96"/>
        <v>0</v>
      </c>
      <c r="J419" s="47">
        <f t="shared" si="101"/>
        <v>0</v>
      </c>
      <c r="K419" s="47" t="e">
        <f t="shared" si="97"/>
        <v>#DIV/0!</v>
      </c>
      <c r="L419" s="47" t="e">
        <f t="shared" si="98"/>
        <v>#DIV/0!</v>
      </c>
      <c r="M419" s="47" t="e">
        <f t="shared" si="99"/>
        <v>#DIV/0!</v>
      </c>
      <c r="N419" s="47"/>
    </row>
    <row r="420" spans="1:14" x14ac:dyDescent="0.25">
      <c r="A420" s="23">
        <f t="shared" si="100"/>
        <v>3790</v>
      </c>
      <c r="B420" s="46">
        <f>0</f>
        <v>0</v>
      </c>
      <c r="C420" s="47">
        <f t="shared" si="90"/>
        <v>0</v>
      </c>
      <c r="D420" s="47">
        <f t="shared" si="91"/>
        <v>0</v>
      </c>
      <c r="E420" s="23">
        <f t="shared" si="92"/>
        <v>0</v>
      </c>
      <c r="F420" s="23" t="e">
        <f t="shared" si="93"/>
        <v>#DIV/0!</v>
      </c>
      <c r="G420" s="23">
        <f t="shared" si="94"/>
        <v>0</v>
      </c>
      <c r="H420" s="48">
        <f t="shared" si="95"/>
        <v>0</v>
      </c>
      <c r="I420" s="46">
        <f t="shared" si="96"/>
        <v>0</v>
      </c>
      <c r="J420" s="47">
        <f t="shared" si="101"/>
        <v>0</v>
      </c>
      <c r="K420" s="47" t="e">
        <f t="shared" si="97"/>
        <v>#DIV/0!</v>
      </c>
      <c r="L420" s="47" t="e">
        <f t="shared" si="98"/>
        <v>#DIV/0!</v>
      </c>
      <c r="M420" s="47" t="e">
        <f t="shared" si="99"/>
        <v>#DIV/0!</v>
      </c>
      <c r="N420" s="47"/>
    </row>
    <row r="421" spans="1:14" x14ac:dyDescent="0.25">
      <c r="A421" s="23">
        <f t="shared" si="100"/>
        <v>3800</v>
      </c>
      <c r="B421" s="46">
        <f>0</f>
        <v>0</v>
      </c>
      <c r="C421" s="47">
        <f t="shared" si="90"/>
        <v>0</v>
      </c>
      <c r="D421" s="47">
        <f t="shared" si="91"/>
        <v>0</v>
      </c>
      <c r="E421" s="23">
        <f t="shared" si="92"/>
        <v>0</v>
      </c>
      <c r="F421" s="23" t="e">
        <f t="shared" si="93"/>
        <v>#DIV/0!</v>
      </c>
      <c r="G421" s="23">
        <f t="shared" si="94"/>
        <v>0</v>
      </c>
      <c r="H421" s="48">
        <f t="shared" si="95"/>
        <v>0</v>
      </c>
      <c r="I421" s="46">
        <f t="shared" si="96"/>
        <v>0</v>
      </c>
      <c r="J421" s="47">
        <f t="shared" si="101"/>
        <v>0</v>
      </c>
      <c r="K421" s="47" t="e">
        <f t="shared" si="97"/>
        <v>#DIV/0!</v>
      </c>
      <c r="L421" s="47" t="e">
        <f t="shared" si="98"/>
        <v>#DIV/0!</v>
      </c>
      <c r="M421" s="47" t="e">
        <f t="shared" si="99"/>
        <v>#DIV/0!</v>
      </c>
      <c r="N421" s="47"/>
    </row>
    <row r="422" spans="1:14" x14ac:dyDescent="0.25">
      <c r="A422" s="23">
        <f t="shared" si="100"/>
        <v>3810</v>
      </c>
      <c r="B422" s="46">
        <f>0</f>
        <v>0</v>
      </c>
      <c r="C422" s="47">
        <f t="shared" si="90"/>
        <v>0</v>
      </c>
      <c r="D422" s="47">
        <f t="shared" si="91"/>
        <v>0</v>
      </c>
      <c r="E422" s="23">
        <f t="shared" si="92"/>
        <v>0</v>
      </c>
      <c r="F422" s="23" t="e">
        <f t="shared" si="93"/>
        <v>#DIV/0!</v>
      </c>
      <c r="G422" s="23">
        <f t="shared" si="94"/>
        <v>0</v>
      </c>
      <c r="H422" s="48">
        <f t="shared" si="95"/>
        <v>0</v>
      </c>
      <c r="I422" s="46">
        <f t="shared" si="96"/>
        <v>0</v>
      </c>
      <c r="J422" s="47">
        <f t="shared" si="101"/>
        <v>0</v>
      </c>
      <c r="K422" s="47" t="e">
        <f t="shared" si="97"/>
        <v>#DIV/0!</v>
      </c>
      <c r="L422" s="47" t="e">
        <f t="shared" si="98"/>
        <v>#DIV/0!</v>
      </c>
      <c r="M422" s="47" t="e">
        <f t="shared" si="99"/>
        <v>#DIV/0!</v>
      </c>
      <c r="N422" s="47"/>
    </row>
    <row r="423" spans="1:14" x14ac:dyDescent="0.25">
      <c r="A423" s="23">
        <f t="shared" si="100"/>
        <v>3820</v>
      </c>
      <c r="B423" s="46">
        <f>0</f>
        <v>0</v>
      </c>
      <c r="C423" s="47">
        <f t="shared" si="90"/>
        <v>0</v>
      </c>
      <c r="D423" s="47">
        <f t="shared" si="91"/>
        <v>0</v>
      </c>
      <c r="E423" s="23">
        <f t="shared" si="92"/>
        <v>0</v>
      </c>
      <c r="F423" s="23" t="e">
        <f t="shared" si="93"/>
        <v>#DIV/0!</v>
      </c>
      <c r="G423" s="23">
        <f t="shared" si="94"/>
        <v>0</v>
      </c>
      <c r="H423" s="48">
        <f t="shared" si="95"/>
        <v>0</v>
      </c>
      <c r="I423" s="46">
        <f t="shared" si="96"/>
        <v>0</v>
      </c>
      <c r="J423" s="47">
        <f t="shared" si="101"/>
        <v>0</v>
      </c>
      <c r="K423" s="47" t="e">
        <f t="shared" si="97"/>
        <v>#DIV/0!</v>
      </c>
      <c r="L423" s="47" t="e">
        <f t="shared" si="98"/>
        <v>#DIV/0!</v>
      </c>
      <c r="M423" s="47" t="e">
        <f t="shared" si="99"/>
        <v>#DIV/0!</v>
      </c>
      <c r="N423" s="47"/>
    </row>
    <row r="424" spans="1:14" x14ac:dyDescent="0.25">
      <c r="A424" s="23">
        <f t="shared" si="100"/>
        <v>3830</v>
      </c>
      <c r="B424" s="46">
        <f>0</f>
        <v>0</v>
      </c>
      <c r="C424" s="47">
        <f t="shared" si="90"/>
        <v>0</v>
      </c>
      <c r="D424" s="47">
        <f t="shared" si="91"/>
        <v>0</v>
      </c>
      <c r="E424" s="23">
        <f t="shared" si="92"/>
        <v>0</v>
      </c>
      <c r="F424" s="23" t="e">
        <f t="shared" si="93"/>
        <v>#DIV/0!</v>
      </c>
      <c r="G424" s="23">
        <f t="shared" si="94"/>
        <v>0</v>
      </c>
      <c r="H424" s="48">
        <f t="shared" si="95"/>
        <v>0</v>
      </c>
      <c r="I424" s="46">
        <f t="shared" si="96"/>
        <v>0</v>
      </c>
      <c r="J424" s="47">
        <f t="shared" si="101"/>
        <v>0</v>
      </c>
      <c r="K424" s="47" t="e">
        <f t="shared" si="97"/>
        <v>#DIV/0!</v>
      </c>
      <c r="L424" s="47" t="e">
        <f t="shared" si="98"/>
        <v>#DIV/0!</v>
      </c>
      <c r="M424" s="47" t="e">
        <f t="shared" si="99"/>
        <v>#DIV/0!</v>
      </c>
      <c r="N424" s="47"/>
    </row>
    <row r="425" spans="1:14" x14ac:dyDescent="0.25">
      <c r="A425" s="23">
        <f t="shared" si="100"/>
        <v>3840</v>
      </c>
      <c r="B425" s="46">
        <f>0</f>
        <v>0</v>
      </c>
      <c r="C425" s="47">
        <f t="shared" si="90"/>
        <v>0</v>
      </c>
      <c r="D425" s="47">
        <f t="shared" si="91"/>
        <v>0</v>
      </c>
      <c r="E425" s="23">
        <f t="shared" si="92"/>
        <v>0</v>
      </c>
      <c r="F425" s="23" t="e">
        <f t="shared" si="93"/>
        <v>#DIV/0!</v>
      </c>
      <c r="G425" s="23">
        <f t="shared" si="94"/>
        <v>0</v>
      </c>
      <c r="H425" s="48">
        <f t="shared" si="95"/>
        <v>0</v>
      </c>
      <c r="I425" s="46">
        <f t="shared" si="96"/>
        <v>0</v>
      </c>
      <c r="J425" s="47">
        <f t="shared" si="101"/>
        <v>0</v>
      </c>
      <c r="K425" s="47" t="e">
        <f t="shared" si="97"/>
        <v>#DIV/0!</v>
      </c>
      <c r="L425" s="47" t="e">
        <f t="shared" si="98"/>
        <v>#DIV/0!</v>
      </c>
      <c r="M425" s="47" t="e">
        <f t="shared" si="99"/>
        <v>#DIV/0!</v>
      </c>
      <c r="N425" s="47"/>
    </row>
    <row r="426" spans="1:14" x14ac:dyDescent="0.25">
      <c r="A426" s="23">
        <f t="shared" si="100"/>
        <v>3850</v>
      </c>
      <c r="B426" s="46">
        <f>0</f>
        <v>0</v>
      </c>
      <c r="C426" s="47">
        <f t="shared" si="90"/>
        <v>0</v>
      </c>
      <c r="D426" s="47">
        <f t="shared" si="91"/>
        <v>0</v>
      </c>
      <c r="E426" s="23">
        <f t="shared" si="92"/>
        <v>0</v>
      </c>
      <c r="F426" s="23" t="e">
        <f t="shared" si="93"/>
        <v>#DIV/0!</v>
      </c>
      <c r="G426" s="23">
        <f t="shared" si="94"/>
        <v>0</v>
      </c>
      <c r="H426" s="48">
        <f t="shared" si="95"/>
        <v>0</v>
      </c>
      <c r="I426" s="46">
        <f t="shared" si="96"/>
        <v>0</v>
      </c>
      <c r="J426" s="47">
        <f t="shared" si="101"/>
        <v>0</v>
      </c>
      <c r="K426" s="47" t="e">
        <f t="shared" si="97"/>
        <v>#DIV/0!</v>
      </c>
      <c r="L426" s="47" t="e">
        <f t="shared" si="98"/>
        <v>#DIV/0!</v>
      </c>
      <c r="M426" s="47" t="e">
        <f t="shared" si="99"/>
        <v>#DIV/0!</v>
      </c>
      <c r="N426" s="47"/>
    </row>
    <row r="427" spans="1:14" x14ac:dyDescent="0.25">
      <c r="A427" s="23">
        <f t="shared" si="100"/>
        <v>3860</v>
      </c>
      <c r="B427" s="46">
        <f>0</f>
        <v>0</v>
      </c>
      <c r="C427" s="47">
        <f t="shared" si="90"/>
        <v>0</v>
      </c>
      <c r="D427" s="47">
        <f t="shared" si="91"/>
        <v>0</v>
      </c>
      <c r="E427" s="23">
        <f t="shared" si="92"/>
        <v>0</v>
      </c>
      <c r="F427" s="23" t="e">
        <f t="shared" si="93"/>
        <v>#DIV/0!</v>
      </c>
      <c r="G427" s="23">
        <f t="shared" si="94"/>
        <v>0</v>
      </c>
      <c r="H427" s="48">
        <f t="shared" si="95"/>
        <v>0</v>
      </c>
      <c r="I427" s="46">
        <f t="shared" si="96"/>
        <v>0</v>
      </c>
      <c r="J427" s="47">
        <f t="shared" si="101"/>
        <v>0</v>
      </c>
      <c r="K427" s="47" t="e">
        <f t="shared" si="97"/>
        <v>#DIV/0!</v>
      </c>
      <c r="L427" s="47" t="e">
        <f t="shared" si="98"/>
        <v>#DIV/0!</v>
      </c>
      <c r="M427" s="47" t="e">
        <f t="shared" si="99"/>
        <v>#DIV/0!</v>
      </c>
      <c r="N427" s="47"/>
    </row>
    <row r="428" spans="1:14" x14ac:dyDescent="0.25">
      <c r="A428" s="23">
        <f t="shared" si="100"/>
        <v>3870</v>
      </c>
      <c r="B428" s="46">
        <f>0</f>
        <v>0</v>
      </c>
      <c r="C428" s="47">
        <f t="shared" si="90"/>
        <v>0</v>
      </c>
      <c r="D428" s="47">
        <f t="shared" si="91"/>
        <v>0</v>
      </c>
      <c r="E428" s="23">
        <f t="shared" si="92"/>
        <v>0</v>
      </c>
      <c r="F428" s="23" t="e">
        <f t="shared" si="93"/>
        <v>#DIV/0!</v>
      </c>
      <c r="G428" s="23">
        <f t="shared" si="94"/>
        <v>0</v>
      </c>
      <c r="H428" s="48">
        <f t="shared" si="95"/>
        <v>0</v>
      </c>
      <c r="I428" s="46">
        <f t="shared" si="96"/>
        <v>0</v>
      </c>
      <c r="J428" s="47">
        <f t="shared" si="101"/>
        <v>0</v>
      </c>
      <c r="K428" s="47" t="e">
        <f t="shared" si="97"/>
        <v>#DIV/0!</v>
      </c>
      <c r="L428" s="47" t="e">
        <f t="shared" si="98"/>
        <v>#DIV/0!</v>
      </c>
      <c r="M428" s="47" t="e">
        <f t="shared" si="99"/>
        <v>#DIV/0!</v>
      </c>
      <c r="N428" s="47"/>
    </row>
    <row r="429" spans="1:14" x14ac:dyDescent="0.25">
      <c r="A429" s="23">
        <f t="shared" si="100"/>
        <v>3880</v>
      </c>
      <c r="B429" s="46">
        <f>0</f>
        <v>0</v>
      </c>
      <c r="C429" s="47">
        <f t="shared" si="90"/>
        <v>0</v>
      </c>
      <c r="D429" s="47">
        <f t="shared" si="91"/>
        <v>0</v>
      </c>
      <c r="E429" s="23">
        <f t="shared" si="92"/>
        <v>0</v>
      </c>
      <c r="F429" s="23" t="e">
        <f t="shared" si="93"/>
        <v>#DIV/0!</v>
      </c>
      <c r="G429" s="23">
        <f t="shared" si="94"/>
        <v>0</v>
      </c>
      <c r="H429" s="48">
        <f t="shared" si="95"/>
        <v>0</v>
      </c>
      <c r="I429" s="46">
        <f t="shared" si="96"/>
        <v>0</v>
      </c>
      <c r="J429" s="47">
        <f t="shared" si="101"/>
        <v>0</v>
      </c>
      <c r="K429" s="47" t="e">
        <f t="shared" si="97"/>
        <v>#DIV/0!</v>
      </c>
      <c r="L429" s="47" t="e">
        <f t="shared" si="98"/>
        <v>#DIV/0!</v>
      </c>
      <c r="M429" s="47" t="e">
        <f t="shared" si="99"/>
        <v>#DIV/0!</v>
      </c>
      <c r="N429" s="47"/>
    </row>
    <row r="430" spans="1:14" x14ac:dyDescent="0.25">
      <c r="A430" s="23">
        <f t="shared" si="100"/>
        <v>3890</v>
      </c>
      <c r="B430" s="46">
        <f>0</f>
        <v>0</v>
      </c>
      <c r="C430" s="47">
        <f t="shared" si="90"/>
        <v>0</v>
      </c>
      <c r="D430" s="47">
        <f t="shared" si="91"/>
        <v>0</v>
      </c>
      <c r="E430" s="23">
        <f t="shared" si="92"/>
        <v>0</v>
      </c>
      <c r="F430" s="23" t="e">
        <f t="shared" si="93"/>
        <v>#DIV/0!</v>
      </c>
      <c r="G430" s="23">
        <f t="shared" si="94"/>
        <v>0</v>
      </c>
      <c r="H430" s="48">
        <f t="shared" si="95"/>
        <v>0</v>
      </c>
      <c r="I430" s="46">
        <f t="shared" si="96"/>
        <v>0</v>
      </c>
      <c r="J430" s="47">
        <f t="shared" si="101"/>
        <v>0</v>
      </c>
      <c r="K430" s="47" t="e">
        <f t="shared" si="97"/>
        <v>#DIV/0!</v>
      </c>
      <c r="L430" s="47" t="e">
        <f t="shared" si="98"/>
        <v>#DIV/0!</v>
      </c>
      <c r="M430" s="47" t="e">
        <f t="shared" si="99"/>
        <v>#DIV/0!</v>
      </c>
      <c r="N430" s="47"/>
    </row>
    <row r="431" spans="1:14" x14ac:dyDescent="0.25">
      <c r="A431" s="23">
        <f t="shared" si="100"/>
        <v>3900</v>
      </c>
      <c r="B431" s="46">
        <f>0</f>
        <v>0</v>
      </c>
      <c r="C431" s="47">
        <f t="shared" si="90"/>
        <v>0</v>
      </c>
      <c r="D431" s="47">
        <f t="shared" si="91"/>
        <v>0</v>
      </c>
      <c r="E431" s="23">
        <f t="shared" si="92"/>
        <v>0</v>
      </c>
      <c r="F431" s="23" t="e">
        <f t="shared" si="93"/>
        <v>#DIV/0!</v>
      </c>
      <c r="G431" s="23">
        <f t="shared" si="94"/>
        <v>0</v>
      </c>
      <c r="H431" s="48">
        <f t="shared" si="95"/>
        <v>0</v>
      </c>
      <c r="I431" s="46">
        <f t="shared" si="96"/>
        <v>0</v>
      </c>
      <c r="J431" s="47">
        <f t="shared" si="101"/>
        <v>0</v>
      </c>
      <c r="K431" s="47" t="e">
        <f t="shared" si="97"/>
        <v>#DIV/0!</v>
      </c>
      <c r="L431" s="47" t="e">
        <f t="shared" si="98"/>
        <v>#DIV/0!</v>
      </c>
      <c r="M431" s="47" t="e">
        <f t="shared" si="99"/>
        <v>#DIV/0!</v>
      </c>
      <c r="N431" s="47"/>
    </row>
    <row r="432" spans="1:14" x14ac:dyDescent="0.25">
      <c r="A432" s="23">
        <f t="shared" si="100"/>
        <v>3910</v>
      </c>
      <c r="B432" s="46">
        <f>0</f>
        <v>0</v>
      </c>
      <c r="C432" s="47">
        <f t="shared" si="90"/>
        <v>0</v>
      </c>
      <c r="D432" s="47">
        <f t="shared" si="91"/>
        <v>0</v>
      </c>
      <c r="E432" s="23">
        <f t="shared" si="92"/>
        <v>0</v>
      </c>
      <c r="F432" s="23" t="e">
        <f t="shared" si="93"/>
        <v>#DIV/0!</v>
      </c>
      <c r="G432" s="23">
        <f t="shared" si="94"/>
        <v>0</v>
      </c>
      <c r="H432" s="48">
        <f t="shared" si="95"/>
        <v>0</v>
      </c>
      <c r="I432" s="46">
        <f t="shared" si="96"/>
        <v>0</v>
      </c>
      <c r="J432" s="47">
        <f t="shared" si="101"/>
        <v>0</v>
      </c>
      <c r="K432" s="47" t="e">
        <f t="shared" si="97"/>
        <v>#DIV/0!</v>
      </c>
      <c r="L432" s="47" t="e">
        <f t="shared" si="98"/>
        <v>#DIV/0!</v>
      </c>
      <c r="M432" s="47" t="e">
        <f t="shared" si="99"/>
        <v>#DIV/0!</v>
      </c>
      <c r="N432" s="47"/>
    </row>
    <row r="433" spans="1:14" x14ac:dyDescent="0.25">
      <c r="A433" s="23">
        <f t="shared" si="100"/>
        <v>3920</v>
      </c>
      <c r="B433" s="46">
        <f>0</f>
        <v>0</v>
      </c>
      <c r="C433" s="47">
        <f t="shared" si="90"/>
        <v>0</v>
      </c>
      <c r="D433" s="47">
        <f t="shared" si="91"/>
        <v>0</v>
      </c>
      <c r="E433" s="23">
        <f t="shared" si="92"/>
        <v>0</v>
      </c>
      <c r="F433" s="23" t="e">
        <f t="shared" si="93"/>
        <v>#DIV/0!</v>
      </c>
      <c r="G433" s="23">
        <f t="shared" si="94"/>
        <v>0</v>
      </c>
      <c r="H433" s="48">
        <f t="shared" si="95"/>
        <v>0</v>
      </c>
      <c r="I433" s="46">
        <f t="shared" si="96"/>
        <v>0</v>
      </c>
      <c r="J433" s="47">
        <f t="shared" si="101"/>
        <v>0</v>
      </c>
      <c r="K433" s="47" t="e">
        <f t="shared" si="97"/>
        <v>#DIV/0!</v>
      </c>
      <c r="L433" s="47" t="e">
        <f t="shared" si="98"/>
        <v>#DIV/0!</v>
      </c>
      <c r="M433" s="47" t="e">
        <f t="shared" si="99"/>
        <v>#DIV/0!</v>
      </c>
      <c r="N433" s="47"/>
    </row>
    <row r="434" spans="1:14" x14ac:dyDescent="0.25">
      <c r="A434" s="23">
        <f t="shared" si="100"/>
        <v>3930</v>
      </c>
      <c r="B434" s="46">
        <f>0</f>
        <v>0</v>
      </c>
      <c r="C434" s="47">
        <f t="shared" si="90"/>
        <v>0</v>
      </c>
      <c r="D434" s="47">
        <f t="shared" si="91"/>
        <v>0</v>
      </c>
      <c r="E434" s="23">
        <f t="shared" si="92"/>
        <v>0</v>
      </c>
      <c r="F434" s="23" t="e">
        <f t="shared" si="93"/>
        <v>#DIV/0!</v>
      </c>
      <c r="G434" s="23">
        <f t="shared" si="94"/>
        <v>0</v>
      </c>
      <c r="H434" s="48">
        <f t="shared" si="95"/>
        <v>0</v>
      </c>
      <c r="I434" s="46">
        <f t="shared" si="96"/>
        <v>0</v>
      </c>
      <c r="J434" s="47">
        <f t="shared" si="101"/>
        <v>0</v>
      </c>
      <c r="K434" s="47" t="e">
        <f t="shared" si="97"/>
        <v>#DIV/0!</v>
      </c>
      <c r="L434" s="47" t="e">
        <f t="shared" si="98"/>
        <v>#DIV/0!</v>
      </c>
      <c r="M434" s="47" t="e">
        <f t="shared" si="99"/>
        <v>#DIV/0!</v>
      </c>
      <c r="N434" s="47"/>
    </row>
    <row r="435" spans="1:14" x14ac:dyDescent="0.25">
      <c r="A435" s="23">
        <f t="shared" si="100"/>
        <v>3940</v>
      </c>
      <c r="B435" s="46">
        <f>0</f>
        <v>0</v>
      </c>
      <c r="C435" s="47">
        <f t="shared" si="90"/>
        <v>0</v>
      </c>
      <c r="D435" s="47">
        <f t="shared" si="91"/>
        <v>0</v>
      </c>
      <c r="E435" s="23">
        <f t="shared" si="92"/>
        <v>0</v>
      </c>
      <c r="F435" s="23" t="e">
        <f t="shared" si="93"/>
        <v>#DIV/0!</v>
      </c>
      <c r="G435" s="23">
        <f t="shared" si="94"/>
        <v>0</v>
      </c>
      <c r="H435" s="48">
        <f t="shared" si="95"/>
        <v>0</v>
      </c>
      <c r="I435" s="46">
        <f t="shared" si="96"/>
        <v>0</v>
      </c>
      <c r="J435" s="47">
        <f t="shared" si="101"/>
        <v>0</v>
      </c>
      <c r="K435" s="47" t="e">
        <f t="shared" si="97"/>
        <v>#DIV/0!</v>
      </c>
      <c r="L435" s="47" t="e">
        <f t="shared" si="98"/>
        <v>#DIV/0!</v>
      </c>
      <c r="M435" s="47" t="e">
        <f t="shared" si="99"/>
        <v>#DIV/0!</v>
      </c>
      <c r="N435" s="47"/>
    </row>
    <row r="436" spans="1:14" x14ac:dyDescent="0.25">
      <c r="A436" s="23">
        <f t="shared" si="100"/>
        <v>3950</v>
      </c>
      <c r="B436" s="46">
        <f>0</f>
        <v>0</v>
      </c>
      <c r="C436" s="47">
        <f t="shared" si="90"/>
        <v>0</v>
      </c>
      <c r="D436" s="47">
        <f t="shared" si="91"/>
        <v>0</v>
      </c>
      <c r="E436" s="23">
        <f t="shared" si="92"/>
        <v>0</v>
      </c>
      <c r="F436" s="23" t="e">
        <f t="shared" si="93"/>
        <v>#DIV/0!</v>
      </c>
      <c r="G436" s="23">
        <f t="shared" si="94"/>
        <v>0</v>
      </c>
      <c r="H436" s="48">
        <f t="shared" si="95"/>
        <v>0</v>
      </c>
      <c r="I436" s="46">
        <f t="shared" si="96"/>
        <v>0</v>
      </c>
      <c r="J436" s="47">
        <f t="shared" si="101"/>
        <v>0</v>
      </c>
      <c r="K436" s="47" t="e">
        <f t="shared" si="97"/>
        <v>#DIV/0!</v>
      </c>
      <c r="L436" s="47" t="e">
        <f t="shared" si="98"/>
        <v>#DIV/0!</v>
      </c>
      <c r="M436" s="47" t="e">
        <f t="shared" si="99"/>
        <v>#DIV/0!</v>
      </c>
      <c r="N436" s="47"/>
    </row>
    <row r="437" spans="1:14" x14ac:dyDescent="0.25">
      <c r="A437" s="23">
        <f t="shared" si="100"/>
        <v>3960</v>
      </c>
      <c r="B437" s="46">
        <f>0</f>
        <v>0</v>
      </c>
      <c r="C437" s="47">
        <f t="shared" si="90"/>
        <v>0</v>
      </c>
      <c r="D437" s="47">
        <f t="shared" si="91"/>
        <v>0</v>
      </c>
      <c r="E437" s="23">
        <f t="shared" si="92"/>
        <v>0</v>
      </c>
      <c r="F437" s="23" t="e">
        <f t="shared" si="93"/>
        <v>#DIV/0!</v>
      </c>
      <c r="G437" s="23">
        <f t="shared" si="94"/>
        <v>0</v>
      </c>
      <c r="H437" s="48">
        <f t="shared" si="95"/>
        <v>0</v>
      </c>
      <c r="I437" s="46">
        <f t="shared" si="96"/>
        <v>0</v>
      </c>
      <c r="J437" s="47">
        <f t="shared" si="101"/>
        <v>0</v>
      </c>
      <c r="K437" s="47" t="e">
        <f t="shared" si="97"/>
        <v>#DIV/0!</v>
      </c>
      <c r="L437" s="47" t="e">
        <f t="shared" si="98"/>
        <v>#DIV/0!</v>
      </c>
      <c r="M437" s="47" t="e">
        <f t="shared" si="99"/>
        <v>#DIV/0!</v>
      </c>
      <c r="N437" s="47"/>
    </row>
    <row r="438" spans="1:14" x14ac:dyDescent="0.25">
      <c r="A438" s="23">
        <f t="shared" si="100"/>
        <v>3970</v>
      </c>
      <c r="B438" s="46">
        <f>0</f>
        <v>0</v>
      </c>
      <c r="C438" s="47">
        <f t="shared" si="90"/>
        <v>0</v>
      </c>
      <c r="D438" s="47">
        <f t="shared" si="91"/>
        <v>0</v>
      </c>
      <c r="E438" s="23">
        <f t="shared" si="92"/>
        <v>0</v>
      </c>
      <c r="F438" s="23" t="e">
        <f t="shared" si="93"/>
        <v>#DIV/0!</v>
      </c>
      <c r="G438" s="23">
        <f t="shared" si="94"/>
        <v>0</v>
      </c>
      <c r="H438" s="48">
        <f t="shared" si="95"/>
        <v>0</v>
      </c>
      <c r="I438" s="46">
        <f t="shared" si="96"/>
        <v>0</v>
      </c>
      <c r="J438" s="47">
        <f t="shared" si="101"/>
        <v>0</v>
      </c>
      <c r="K438" s="47" t="e">
        <f t="shared" si="97"/>
        <v>#DIV/0!</v>
      </c>
      <c r="L438" s="47" t="e">
        <f t="shared" si="98"/>
        <v>#DIV/0!</v>
      </c>
      <c r="M438" s="47" t="e">
        <f t="shared" si="99"/>
        <v>#DIV/0!</v>
      </c>
      <c r="N438" s="47"/>
    </row>
    <row r="439" spans="1:14" x14ac:dyDescent="0.25">
      <c r="A439" s="23">
        <f t="shared" si="100"/>
        <v>3980</v>
      </c>
      <c r="B439" s="46">
        <f>0</f>
        <v>0</v>
      </c>
      <c r="C439" s="47">
        <f t="shared" si="90"/>
        <v>0</v>
      </c>
      <c r="D439" s="47">
        <f t="shared" si="91"/>
        <v>0</v>
      </c>
      <c r="E439" s="23">
        <f t="shared" si="92"/>
        <v>0</v>
      </c>
      <c r="F439" s="23" t="e">
        <f t="shared" si="93"/>
        <v>#DIV/0!</v>
      </c>
      <c r="G439" s="23">
        <f t="shared" si="94"/>
        <v>0</v>
      </c>
      <c r="H439" s="48">
        <f t="shared" si="95"/>
        <v>0</v>
      </c>
      <c r="I439" s="46">
        <f t="shared" si="96"/>
        <v>0</v>
      </c>
      <c r="J439" s="47">
        <f t="shared" si="101"/>
        <v>0</v>
      </c>
      <c r="K439" s="47" t="e">
        <f t="shared" si="97"/>
        <v>#DIV/0!</v>
      </c>
      <c r="L439" s="47" t="e">
        <f t="shared" si="98"/>
        <v>#DIV/0!</v>
      </c>
      <c r="M439" s="47" t="e">
        <f t="shared" si="99"/>
        <v>#DIV/0!</v>
      </c>
      <c r="N439" s="47"/>
    </row>
    <row r="440" spans="1:14" x14ac:dyDescent="0.25">
      <c r="A440" s="23">
        <f t="shared" si="100"/>
        <v>3990</v>
      </c>
      <c r="B440" s="46">
        <f>0</f>
        <v>0</v>
      </c>
      <c r="C440" s="47">
        <f t="shared" si="90"/>
        <v>0</v>
      </c>
      <c r="D440" s="47">
        <f t="shared" si="91"/>
        <v>0</v>
      </c>
      <c r="E440" s="23">
        <f t="shared" si="92"/>
        <v>0</v>
      </c>
      <c r="F440" s="23" t="e">
        <f t="shared" si="93"/>
        <v>#DIV/0!</v>
      </c>
      <c r="G440" s="23">
        <f t="shared" si="94"/>
        <v>0</v>
      </c>
      <c r="H440" s="48">
        <f t="shared" si="95"/>
        <v>0</v>
      </c>
      <c r="I440" s="46">
        <f t="shared" si="96"/>
        <v>0</v>
      </c>
      <c r="J440" s="47">
        <f t="shared" si="101"/>
        <v>0</v>
      </c>
      <c r="K440" s="47" t="e">
        <f t="shared" si="97"/>
        <v>#DIV/0!</v>
      </c>
      <c r="L440" s="47" t="e">
        <f t="shared" si="98"/>
        <v>#DIV/0!</v>
      </c>
      <c r="M440" s="47" t="e">
        <f t="shared" si="99"/>
        <v>#DIV/0!</v>
      </c>
      <c r="N440" s="47"/>
    </row>
    <row r="441" spans="1:14" x14ac:dyDescent="0.25">
      <c r="A441" s="23">
        <f t="shared" si="100"/>
        <v>4000</v>
      </c>
      <c r="B441" s="46">
        <f>0</f>
        <v>0</v>
      </c>
      <c r="C441" s="47">
        <f t="shared" si="90"/>
        <v>0</v>
      </c>
      <c r="D441" s="47">
        <f t="shared" si="91"/>
        <v>0</v>
      </c>
      <c r="E441" s="23">
        <f t="shared" si="92"/>
        <v>0</v>
      </c>
      <c r="F441" s="23" t="e">
        <f t="shared" si="93"/>
        <v>#DIV/0!</v>
      </c>
      <c r="G441" s="23">
        <f t="shared" si="94"/>
        <v>0</v>
      </c>
      <c r="H441" s="48">
        <f t="shared" si="95"/>
        <v>0</v>
      </c>
      <c r="I441" s="46">
        <f t="shared" si="96"/>
        <v>0</v>
      </c>
      <c r="J441" s="47">
        <f t="shared" si="101"/>
        <v>0</v>
      </c>
      <c r="K441" s="47" t="e">
        <f t="shared" si="97"/>
        <v>#DIV/0!</v>
      </c>
      <c r="L441" s="47" t="e">
        <f t="shared" si="98"/>
        <v>#DIV/0!</v>
      </c>
      <c r="M441" s="47" t="e">
        <f t="shared" si="99"/>
        <v>#DIV/0!</v>
      </c>
      <c r="N441" s="47"/>
    </row>
    <row r="442" spans="1:14" x14ac:dyDescent="0.25">
      <c r="A442" s="23">
        <f t="shared" si="100"/>
        <v>4010</v>
      </c>
      <c r="B442" s="46">
        <f>0</f>
        <v>0</v>
      </c>
      <c r="C442" s="47">
        <f t="shared" si="90"/>
        <v>0</v>
      </c>
      <c r="D442" s="47">
        <f t="shared" si="91"/>
        <v>0</v>
      </c>
      <c r="E442" s="23">
        <f t="shared" si="92"/>
        <v>0</v>
      </c>
      <c r="F442" s="23" t="e">
        <f t="shared" si="93"/>
        <v>#DIV/0!</v>
      </c>
      <c r="G442" s="23">
        <f t="shared" si="94"/>
        <v>0</v>
      </c>
      <c r="H442" s="48">
        <f t="shared" si="95"/>
        <v>0</v>
      </c>
      <c r="I442" s="46">
        <f t="shared" si="96"/>
        <v>0</v>
      </c>
      <c r="J442" s="47">
        <f t="shared" si="101"/>
        <v>0</v>
      </c>
      <c r="K442" s="47" t="e">
        <f t="shared" si="97"/>
        <v>#DIV/0!</v>
      </c>
      <c r="L442" s="47" t="e">
        <f t="shared" si="98"/>
        <v>#DIV/0!</v>
      </c>
      <c r="M442" s="47" t="e">
        <f t="shared" si="99"/>
        <v>#DIV/0!</v>
      </c>
      <c r="N442" s="47"/>
    </row>
    <row r="443" spans="1:14" x14ac:dyDescent="0.25">
      <c r="A443" s="23">
        <f t="shared" si="100"/>
        <v>4020</v>
      </c>
      <c r="B443" s="46">
        <f>0</f>
        <v>0</v>
      </c>
      <c r="C443" s="47">
        <f t="shared" si="90"/>
        <v>0</v>
      </c>
      <c r="D443" s="47">
        <f t="shared" si="91"/>
        <v>0</v>
      </c>
      <c r="E443" s="23">
        <f t="shared" si="92"/>
        <v>0</v>
      </c>
      <c r="F443" s="23" t="e">
        <f t="shared" si="93"/>
        <v>#DIV/0!</v>
      </c>
      <c r="G443" s="23">
        <f t="shared" si="94"/>
        <v>0</v>
      </c>
      <c r="H443" s="48">
        <f t="shared" si="95"/>
        <v>0</v>
      </c>
      <c r="I443" s="46">
        <f t="shared" si="96"/>
        <v>0</v>
      </c>
      <c r="J443" s="47">
        <f t="shared" si="101"/>
        <v>0</v>
      </c>
      <c r="K443" s="47" t="e">
        <f t="shared" si="97"/>
        <v>#DIV/0!</v>
      </c>
      <c r="L443" s="47" t="e">
        <f t="shared" si="98"/>
        <v>#DIV/0!</v>
      </c>
      <c r="M443" s="47" t="e">
        <f t="shared" si="99"/>
        <v>#DIV/0!</v>
      </c>
      <c r="N443" s="47"/>
    </row>
    <row r="444" spans="1:14" x14ac:dyDescent="0.25">
      <c r="A444" s="23">
        <f t="shared" si="100"/>
        <v>4030</v>
      </c>
      <c r="B444" s="46">
        <f>0</f>
        <v>0</v>
      </c>
      <c r="C444" s="47">
        <f t="shared" si="90"/>
        <v>0</v>
      </c>
      <c r="D444" s="47">
        <f t="shared" si="91"/>
        <v>0</v>
      </c>
      <c r="E444" s="23">
        <f t="shared" si="92"/>
        <v>0</v>
      </c>
      <c r="F444" s="23" t="e">
        <f t="shared" si="93"/>
        <v>#DIV/0!</v>
      </c>
      <c r="G444" s="23">
        <f t="shared" si="94"/>
        <v>0</v>
      </c>
      <c r="H444" s="48">
        <f t="shared" si="95"/>
        <v>0</v>
      </c>
      <c r="I444" s="46">
        <f t="shared" si="96"/>
        <v>0</v>
      </c>
      <c r="J444" s="47">
        <f t="shared" si="101"/>
        <v>0</v>
      </c>
      <c r="K444" s="47" t="e">
        <f t="shared" si="97"/>
        <v>#DIV/0!</v>
      </c>
      <c r="L444" s="47" t="e">
        <f t="shared" si="98"/>
        <v>#DIV/0!</v>
      </c>
      <c r="M444" s="47" t="e">
        <f t="shared" si="99"/>
        <v>#DIV/0!</v>
      </c>
      <c r="N444" s="47"/>
    </row>
    <row r="445" spans="1:14" x14ac:dyDescent="0.25">
      <c r="A445" s="23">
        <f t="shared" si="100"/>
        <v>4040</v>
      </c>
      <c r="B445" s="46">
        <f>0</f>
        <v>0</v>
      </c>
      <c r="C445" s="47">
        <f t="shared" si="90"/>
        <v>0</v>
      </c>
      <c r="D445" s="47">
        <f t="shared" si="91"/>
        <v>0</v>
      </c>
      <c r="E445" s="23">
        <f t="shared" si="92"/>
        <v>0</v>
      </c>
      <c r="F445" s="23" t="e">
        <f t="shared" si="93"/>
        <v>#DIV/0!</v>
      </c>
      <c r="G445" s="23">
        <f t="shared" si="94"/>
        <v>0</v>
      </c>
      <c r="H445" s="48">
        <f t="shared" si="95"/>
        <v>0</v>
      </c>
      <c r="I445" s="46">
        <f t="shared" si="96"/>
        <v>0</v>
      </c>
      <c r="J445" s="47">
        <f t="shared" si="101"/>
        <v>0</v>
      </c>
      <c r="K445" s="47" t="e">
        <f t="shared" si="97"/>
        <v>#DIV/0!</v>
      </c>
      <c r="L445" s="47" t="e">
        <f t="shared" si="98"/>
        <v>#DIV/0!</v>
      </c>
      <c r="M445" s="47" t="e">
        <f t="shared" si="99"/>
        <v>#DIV/0!</v>
      </c>
      <c r="N445" s="47"/>
    </row>
    <row r="446" spans="1:14" x14ac:dyDescent="0.25">
      <c r="A446" s="23">
        <f t="shared" si="100"/>
        <v>4050</v>
      </c>
      <c r="B446" s="46">
        <f>0</f>
        <v>0</v>
      </c>
      <c r="C446" s="47">
        <f t="shared" si="90"/>
        <v>0</v>
      </c>
      <c r="D446" s="47">
        <f t="shared" si="91"/>
        <v>0</v>
      </c>
      <c r="E446" s="23">
        <f t="shared" si="92"/>
        <v>0</v>
      </c>
      <c r="F446" s="23" t="e">
        <f t="shared" si="93"/>
        <v>#DIV/0!</v>
      </c>
      <c r="G446" s="23">
        <f t="shared" si="94"/>
        <v>0</v>
      </c>
      <c r="H446" s="48">
        <f t="shared" si="95"/>
        <v>0</v>
      </c>
      <c r="I446" s="46">
        <f t="shared" si="96"/>
        <v>0</v>
      </c>
      <c r="J446" s="47">
        <f t="shared" si="101"/>
        <v>0</v>
      </c>
      <c r="K446" s="47" t="e">
        <f t="shared" si="97"/>
        <v>#DIV/0!</v>
      </c>
      <c r="L446" s="47" t="e">
        <f t="shared" si="98"/>
        <v>#DIV/0!</v>
      </c>
      <c r="M446" s="47" t="e">
        <f t="shared" si="99"/>
        <v>#DIV/0!</v>
      </c>
      <c r="N446" s="47"/>
    </row>
    <row r="447" spans="1:14" x14ac:dyDescent="0.25">
      <c r="A447" s="23">
        <f t="shared" si="100"/>
        <v>4060</v>
      </c>
      <c r="B447" s="46">
        <f>0</f>
        <v>0</v>
      </c>
      <c r="C447" s="47">
        <f t="shared" si="90"/>
        <v>0</v>
      </c>
      <c r="D447" s="47">
        <f t="shared" si="91"/>
        <v>0</v>
      </c>
      <c r="E447" s="23">
        <f t="shared" si="92"/>
        <v>0</v>
      </c>
      <c r="F447" s="23" t="e">
        <f t="shared" si="93"/>
        <v>#DIV/0!</v>
      </c>
      <c r="G447" s="23">
        <f t="shared" si="94"/>
        <v>0</v>
      </c>
      <c r="H447" s="48">
        <f t="shared" si="95"/>
        <v>0</v>
      </c>
      <c r="I447" s="46">
        <f t="shared" si="96"/>
        <v>0</v>
      </c>
      <c r="J447" s="47">
        <f t="shared" si="101"/>
        <v>0</v>
      </c>
      <c r="K447" s="47" t="e">
        <f t="shared" si="97"/>
        <v>#DIV/0!</v>
      </c>
      <c r="L447" s="47" t="e">
        <f t="shared" si="98"/>
        <v>#DIV/0!</v>
      </c>
      <c r="M447" s="47" t="e">
        <f t="shared" si="99"/>
        <v>#DIV/0!</v>
      </c>
      <c r="N447" s="47"/>
    </row>
    <row r="448" spans="1:14" x14ac:dyDescent="0.25">
      <c r="A448" s="23">
        <f t="shared" si="100"/>
        <v>4070</v>
      </c>
      <c r="B448" s="46">
        <f>0</f>
        <v>0</v>
      </c>
      <c r="C448" s="47">
        <f t="shared" si="90"/>
        <v>0</v>
      </c>
      <c r="D448" s="47">
        <f t="shared" si="91"/>
        <v>0</v>
      </c>
      <c r="E448" s="23">
        <f t="shared" si="92"/>
        <v>0</v>
      </c>
      <c r="F448" s="23" t="e">
        <f t="shared" si="93"/>
        <v>#DIV/0!</v>
      </c>
      <c r="G448" s="23">
        <f t="shared" si="94"/>
        <v>0</v>
      </c>
      <c r="H448" s="48">
        <f t="shared" si="95"/>
        <v>0</v>
      </c>
      <c r="I448" s="46">
        <f t="shared" si="96"/>
        <v>0</v>
      </c>
      <c r="J448" s="47">
        <f t="shared" si="101"/>
        <v>0</v>
      </c>
      <c r="K448" s="47" t="e">
        <f t="shared" si="97"/>
        <v>#DIV/0!</v>
      </c>
      <c r="L448" s="47" t="e">
        <f t="shared" si="98"/>
        <v>#DIV/0!</v>
      </c>
      <c r="M448" s="47" t="e">
        <f t="shared" si="99"/>
        <v>#DIV/0!</v>
      </c>
      <c r="N448" s="47"/>
    </row>
    <row r="449" spans="1:14" x14ac:dyDescent="0.25">
      <c r="A449" s="23">
        <f t="shared" si="100"/>
        <v>4080</v>
      </c>
      <c r="B449" s="46">
        <f>0</f>
        <v>0</v>
      </c>
      <c r="C449" s="47">
        <f t="shared" si="90"/>
        <v>0</v>
      </c>
      <c r="D449" s="47">
        <f t="shared" si="91"/>
        <v>0</v>
      </c>
      <c r="E449" s="23">
        <f t="shared" si="92"/>
        <v>0</v>
      </c>
      <c r="F449" s="23" t="e">
        <f t="shared" si="93"/>
        <v>#DIV/0!</v>
      </c>
      <c r="G449" s="23">
        <f t="shared" si="94"/>
        <v>0</v>
      </c>
      <c r="H449" s="48">
        <f t="shared" si="95"/>
        <v>0</v>
      </c>
      <c r="I449" s="46">
        <f t="shared" si="96"/>
        <v>0</v>
      </c>
      <c r="J449" s="47">
        <f t="shared" si="101"/>
        <v>0</v>
      </c>
      <c r="K449" s="47" t="e">
        <f t="shared" si="97"/>
        <v>#DIV/0!</v>
      </c>
      <c r="L449" s="47" t="e">
        <f t="shared" si="98"/>
        <v>#DIV/0!</v>
      </c>
      <c r="M449" s="47" t="e">
        <f t="shared" si="99"/>
        <v>#DIV/0!</v>
      </c>
      <c r="N449" s="47"/>
    </row>
    <row r="450" spans="1:14" x14ac:dyDescent="0.25">
      <c r="A450" s="23">
        <f t="shared" si="100"/>
        <v>4090</v>
      </c>
      <c r="B450" s="46">
        <f>0</f>
        <v>0</v>
      </c>
      <c r="C450" s="47">
        <f t="shared" si="90"/>
        <v>0</v>
      </c>
      <c r="D450" s="47">
        <f t="shared" si="91"/>
        <v>0</v>
      </c>
      <c r="E450" s="23">
        <f t="shared" si="92"/>
        <v>0</v>
      </c>
      <c r="F450" s="23" t="e">
        <f t="shared" si="93"/>
        <v>#DIV/0!</v>
      </c>
      <c r="G450" s="23">
        <f t="shared" si="94"/>
        <v>0</v>
      </c>
      <c r="H450" s="48">
        <f t="shared" si="95"/>
        <v>0</v>
      </c>
      <c r="I450" s="46">
        <f t="shared" si="96"/>
        <v>0</v>
      </c>
      <c r="J450" s="47">
        <f t="shared" si="101"/>
        <v>0</v>
      </c>
      <c r="K450" s="47" t="e">
        <f t="shared" si="97"/>
        <v>#DIV/0!</v>
      </c>
      <c r="L450" s="47" t="e">
        <f t="shared" si="98"/>
        <v>#DIV/0!</v>
      </c>
      <c r="M450" s="47" t="e">
        <f t="shared" si="99"/>
        <v>#DIV/0!</v>
      </c>
      <c r="N450" s="47"/>
    </row>
    <row r="451" spans="1:14" x14ac:dyDescent="0.25">
      <c r="A451" s="23">
        <f t="shared" si="100"/>
        <v>4100</v>
      </c>
      <c r="B451" s="46">
        <f>0</f>
        <v>0</v>
      </c>
      <c r="C451" s="47">
        <f t="shared" si="90"/>
        <v>0</v>
      </c>
      <c r="D451" s="47">
        <f t="shared" si="91"/>
        <v>0</v>
      </c>
      <c r="E451" s="23">
        <f t="shared" si="92"/>
        <v>0</v>
      </c>
      <c r="F451" s="23" t="e">
        <f t="shared" si="93"/>
        <v>#DIV/0!</v>
      </c>
      <c r="G451" s="23">
        <f t="shared" si="94"/>
        <v>0</v>
      </c>
      <c r="H451" s="48">
        <f t="shared" si="95"/>
        <v>0</v>
      </c>
      <c r="I451" s="46">
        <f t="shared" si="96"/>
        <v>0</v>
      </c>
      <c r="J451" s="47">
        <f t="shared" si="101"/>
        <v>0</v>
      </c>
      <c r="K451" s="47" t="e">
        <f t="shared" si="97"/>
        <v>#DIV/0!</v>
      </c>
      <c r="L451" s="47" t="e">
        <f t="shared" si="98"/>
        <v>#DIV/0!</v>
      </c>
      <c r="M451" s="47" t="e">
        <f t="shared" si="99"/>
        <v>#DIV/0!</v>
      </c>
      <c r="N451" s="47"/>
    </row>
    <row r="452" spans="1:14" x14ac:dyDescent="0.25">
      <c r="A452" s="23">
        <f t="shared" si="100"/>
        <v>4110</v>
      </c>
      <c r="B452" s="46">
        <f>0</f>
        <v>0</v>
      </c>
      <c r="C452" s="47">
        <f t="shared" si="90"/>
        <v>0</v>
      </c>
      <c r="D452" s="47">
        <f t="shared" si="91"/>
        <v>0</v>
      </c>
      <c r="E452" s="23">
        <f t="shared" si="92"/>
        <v>0</v>
      </c>
      <c r="F452" s="23" t="e">
        <f t="shared" si="93"/>
        <v>#DIV/0!</v>
      </c>
      <c r="G452" s="23">
        <f t="shared" si="94"/>
        <v>0</v>
      </c>
      <c r="H452" s="48">
        <f t="shared" si="95"/>
        <v>0</v>
      </c>
      <c r="I452" s="46">
        <f t="shared" si="96"/>
        <v>0</v>
      </c>
      <c r="J452" s="47">
        <f t="shared" si="101"/>
        <v>0</v>
      </c>
      <c r="K452" s="47" t="e">
        <f t="shared" si="97"/>
        <v>#DIV/0!</v>
      </c>
      <c r="L452" s="47" t="e">
        <f t="shared" si="98"/>
        <v>#DIV/0!</v>
      </c>
      <c r="M452" s="47" t="e">
        <f t="shared" si="99"/>
        <v>#DIV/0!</v>
      </c>
      <c r="N452" s="47"/>
    </row>
    <row r="453" spans="1:14" x14ac:dyDescent="0.25">
      <c r="A453" s="23">
        <f t="shared" si="100"/>
        <v>4120</v>
      </c>
      <c r="B453" s="46">
        <f>0</f>
        <v>0</v>
      </c>
      <c r="C453" s="47">
        <f t="shared" si="90"/>
        <v>0</v>
      </c>
      <c r="D453" s="47">
        <f t="shared" si="91"/>
        <v>0</v>
      </c>
      <c r="E453" s="23">
        <f t="shared" si="92"/>
        <v>0</v>
      </c>
      <c r="F453" s="23" t="e">
        <f t="shared" si="93"/>
        <v>#DIV/0!</v>
      </c>
      <c r="G453" s="23">
        <f t="shared" si="94"/>
        <v>0</v>
      </c>
      <c r="H453" s="48">
        <f t="shared" si="95"/>
        <v>0</v>
      </c>
      <c r="I453" s="46">
        <f t="shared" si="96"/>
        <v>0</v>
      </c>
      <c r="J453" s="47">
        <f t="shared" si="101"/>
        <v>0</v>
      </c>
      <c r="K453" s="47" t="e">
        <f t="shared" si="97"/>
        <v>#DIV/0!</v>
      </c>
      <c r="L453" s="47" t="e">
        <f t="shared" si="98"/>
        <v>#DIV/0!</v>
      </c>
      <c r="M453" s="47" t="e">
        <f t="shared" si="99"/>
        <v>#DIV/0!</v>
      </c>
      <c r="N453" s="47"/>
    </row>
    <row r="454" spans="1:14" x14ac:dyDescent="0.25">
      <c r="A454" s="23">
        <f t="shared" si="100"/>
        <v>4130</v>
      </c>
      <c r="B454" s="46">
        <f>0</f>
        <v>0</v>
      </c>
      <c r="C454" s="47">
        <f t="shared" si="90"/>
        <v>0</v>
      </c>
      <c r="D454" s="47">
        <f t="shared" si="91"/>
        <v>0</v>
      </c>
      <c r="E454" s="23">
        <f t="shared" si="92"/>
        <v>0</v>
      </c>
      <c r="F454" s="23" t="e">
        <f t="shared" si="93"/>
        <v>#DIV/0!</v>
      </c>
      <c r="G454" s="23">
        <f t="shared" si="94"/>
        <v>0</v>
      </c>
      <c r="H454" s="48">
        <f t="shared" si="95"/>
        <v>0</v>
      </c>
      <c r="I454" s="46">
        <f t="shared" si="96"/>
        <v>0</v>
      </c>
      <c r="J454" s="47">
        <f t="shared" si="101"/>
        <v>0</v>
      </c>
      <c r="K454" s="47" t="e">
        <f t="shared" si="97"/>
        <v>#DIV/0!</v>
      </c>
      <c r="L454" s="47" t="e">
        <f t="shared" si="98"/>
        <v>#DIV/0!</v>
      </c>
      <c r="M454" s="47" t="e">
        <f t="shared" si="99"/>
        <v>#DIV/0!</v>
      </c>
      <c r="N454" s="47"/>
    </row>
    <row r="455" spans="1:14" x14ac:dyDescent="0.25">
      <c r="A455" s="23">
        <f t="shared" si="100"/>
        <v>4140</v>
      </c>
      <c r="B455" s="46">
        <f>0</f>
        <v>0</v>
      </c>
      <c r="C455" s="47">
        <f t="shared" si="90"/>
        <v>0</v>
      </c>
      <c r="D455" s="47">
        <f t="shared" si="91"/>
        <v>0</v>
      </c>
      <c r="E455" s="23">
        <f t="shared" si="92"/>
        <v>0</v>
      </c>
      <c r="F455" s="23" t="e">
        <f t="shared" si="93"/>
        <v>#DIV/0!</v>
      </c>
      <c r="G455" s="23">
        <f t="shared" si="94"/>
        <v>0</v>
      </c>
      <c r="H455" s="48">
        <f t="shared" si="95"/>
        <v>0</v>
      </c>
      <c r="I455" s="46">
        <f t="shared" si="96"/>
        <v>0</v>
      </c>
      <c r="J455" s="47">
        <f t="shared" si="101"/>
        <v>0</v>
      </c>
      <c r="K455" s="47" t="e">
        <f t="shared" si="97"/>
        <v>#DIV/0!</v>
      </c>
      <c r="L455" s="47" t="e">
        <f t="shared" si="98"/>
        <v>#DIV/0!</v>
      </c>
      <c r="M455" s="47" t="e">
        <f t="shared" si="99"/>
        <v>#DIV/0!</v>
      </c>
      <c r="N455" s="47"/>
    </row>
    <row r="456" spans="1:14" x14ac:dyDescent="0.25">
      <c r="A456" s="23">
        <f t="shared" si="100"/>
        <v>4150</v>
      </c>
      <c r="B456" s="46">
        <f>0</f>
        <v>0</v>
      </c>
      <c r="C456" s="47">
        <f t="shared" si="90"/>
        <v>0</v>
      </c>
      <c r="D456" s="47">
        <f t="shared" si="91"/>
        <v>0</v>
      </c>
      <c r="E456" s="23">
        <f t="shared" si="92"/>
        <v>0</v>
      </c>
      <c r="F456" s="23" t="e">
        <f t="shared" si="93"/>
        <v>#DIV/0!</v>
      </c>
      <c r="G456" s="23">
        <f t="shared" si="94"/>
        <v>0</v>
      </c>
      <c r="H456" s="48">
        <f t="shared" si="95"/>
        <v>0</v>
      </c>
      <c r="I456" s="46">
        <f t="shared" si="96"/>
        <v>0</v>
      </c>
      <c r="J456" s="47">
        <f t="shared" si="101"/>
        <v>0</v>
      </c>
      <c r="K456" s="47" t="e">
        <f t="shared" si="97"/>
        <v>#DIV/0!</v>
      </c>
      <c r="L456" s="47" t="e">
        <f t="shared" si="98"/>
        <v>#DIV/0!</v>
      </c>
      <c r="M456" s="47" t="e">
        <f t="shared" si="99"/>
        <v>#DIV/0!</v>
      </c>
      <c r="N456" s="47"/>
    </row>
    <row r="457" spans="1:14" x14ac:dyDescent="0.25">
      <c r="A457" s="23">
        <f t="shared" si="100"/>
        <v>4160</v>
      </c>
      <c r="B457" s="46">
        <f>0</f>
        <v>0</v>
      </c>
      <c r="C457" s="47">
        <f t="shared" si="90"/>
        <v>0</v>
      </c>
      <c r="D457" s="47">
        <f t="shared" si="91"/>
        <v>0</v>
      </c>
      <c r="E457" s="23">
        <f t="shared" si="92"/>
        <v>0</v>
      </c>
      <c r="F457" s="23" t="e">
        <f t="shared" si="93"/>
        <v>#DIV/0!</v>
      </c>
      <c r="G457" s="23">
        <f t="shared" si="94"/>
        <v>0</v>
      </c>
      <c r="H457" s="48">
        <f t="shared" si="95"/>
        <v>0</v>
      </c>
      <c r="I457" s="46">
        <f t="shared" si="96"/>
        <v>0</v>
      </c>
      <c r="J457" s="47">
        <f t="shared" si="101"/>
        <v>0</v>
      </c>
      <c r="K457" s="47" t="e">
        <f t="shared" si="97"/>
        <v>#DIV/0!</v>
      </c>
      <c r="L457" s="47" t="e">
        <f t="shared" si="98"/>
        <v>#DIV/0!</v>
      </c>
      <c r="M457" s="47" t="e">
        <f t="shared" si="99"/>
        <v>#DIV/0!</v>
      </c>
      <c r="N457" s="47"/>
    </row>
    <row r="458" spans="1:14" x14ac:dyDescent="0.25">
      <c r="A458" s="23">
        <f t="shared" si="100"/>
        <v>4170</v>
      </c>
      <c r="B458" s="46">
        <f>0</f>
        <v>0</v>
      </c>
      <c r="C458" s="47">
        <f t="shared" si="90"/>
        <v>0</v>
      </c>
      <c r="D458" s="47">
        <f t="shared" si="91"/>
        <v>0</v>
      </c>
      <c r="E458" s="23">
        <f t="shared" si="92"/>
        <v>0</v>
      </c>
      <c r="F458" s="23" t="e">
        <f t="shared" si="93"/>
        <v>#DIV/0!</v>
      </c>
      <c r="G458" s="23">
        <f t="shared" si="94"/>
        <v>0</v>
      </c>
      <c r="H458" s="48">
        <f t="shared" si="95"/>
        <v>0</v>
      </c>
      <c r="I458" s="46">
        <f t="shared" si="96"/>
        <v>0</v>
      </c>
      <c r="J458" s="47">
        <f t="shared" si="101"/>
        <v>0</v>
      </c>
      <c r="K458" s="47" t="e">
        <f t="shared" si="97"/>
        <v>#DIV/0!</v>
      </c>
      <c r="L458" s="47" t="e">
        <f t="shared" si="98"/>
        <v>#DIV/0!</v>
      </c>
      <c r="M458" s="47" t="e">
        <f t="shared" si="99"/>
        <v>#DIV/0!</v>
      </c>
      <c r="N458" s="47"/>
    </row>
    <row r="459" spans="1:14" x14ac:dyDescent="0.25">
      <c r="A459" s="23">
        <f t="shared" si="100"/>
        <v>4180</v>
      </c>
      <c r="B459" s="46">
        <f>0</f>
        <v>0</v>
      </c>
      <c r="C459" s="47">
        <f t="shared" si="90"/>
        <v>0</v>
      </c>
      <c r="D459" s="47">
        <f t="shared" si="91"/>
        <v>0</v>
      </c>
      <c r="E459" s="23">
        <f t="shared" si="92"/>
        <v>0</v>
      </c>
      <c r="F459" s="23" t="e">
        <f t="shared" si="93"/>
        <v>#DIV/0!</v>
      </c>
      <c r="G459" s="23">
        <f t="shared" si="94"/>
        <v>0</v>
      </c>
      <c r="H459" s="48">
        <f t="shared" si="95"/>
        <v>0</v>
      </c>
      <c r="I459" s="46">
        <f t="shared" si="96"/>
        <v>0</v>
      </c>
      <c r="J459" s="47">
        <f t="shared" si="101"/>
        <v>0</v>
      </c>
      <c r="K459" s="47" t="e">
        <f t="shared" si="97"/>
        <v>#DIV/0!</v>
      </c>
      <c r="L459" s="47" t="e">
        <f t="shared" si="98"/>
        <v>#DIV/0!</v>
      </c>
      <c r="M459" s="47" t="e">
        <f t="shared" si="99"/>
        <v>#DIV/0!</v>
      </c>
      <c r="N459" s="47"/>
    </row>
    <row r="460" spans="1:14" x14ac:dyDescent="0.25">
      <c r="A460" s="23">
        <f t="shared" si="100"/>
        <v>4190</v>
      </c>
      <c r="B460" s="46">
        <f>0</f>
        <v>0</v>
      </c>
      <c r="C460" s="47">
        <f t="shared" si="90"/>
        <v>0</v>
      </c>
      <c r="D460" s="47">
        <f t="shared" si="91"/>
        <v>0</v>
      </c>
      <c r="E460" s="23">
        <f t="shared" si="92"/>
        <v>0</v>
      </c>
      <c r="F460" s="23" t="e">
        <f t="shared" si="93"/>
        <v>#DIV/0!</v>
      </c>
      <c r="G460" s="23">
        <f t="shared" si="94"/>
        <v>0</v>
      </c>
      <c r="H460" s="48">
        <f t="shared" si="95"/>
        <v>0</v>
      </c>
      <c r="I460" s="46">
        <f t="shared" si="96"/>
        <v>0</v>
      </c>
      <c r="J460" s="47">
        <f t="shared" si="101"/>
        <v>0</v>
      </c>
      <c r="K460" s="47" t="e">
        <f t="shared" si="97"/>
        <v>#DIV/0!</v>
      </c>
      <c r="L460" s="47" t="e">
        <f t="shared" si="98"/>
        <v>#DIV/0!</v>
      </c>
      <c r="M460" s="47" t="e">
        <f t="shared" si="99"/>
        <v>#DIV/0!</v>
      </c>
      <c r="N460" s="47"/>
    </row>
    <row r="461" spans="1:14" x14ac:dyDescent="0.25">
      <c r="A461" s="23">
        <f t="shared" si="100"/>
        <v>4200</v>
      </c>
      <c r="B461" s="46">
        <f>0</f>
        <v>0</v>
      </c>
      <c r="C461" s="47">
        <f t="shared" si="90"/>
        <v>0</v>
      </c>
      <c r="D461" s="47">
        <f t="shared" si="91"/>
        <v>0</v>
      </c>
      <c r="E461" s="23">
        <f t="shared" si="92"/>
        <v>0</v>
      </c>
      <c r="F461" s="23" t="e">
        <f t="shared" si="93"/>
        <v>#DIV/0!</v>
      </c>
      <c r="G461" s="23">
        <f t="shared" si="94"/>
        <v>0</v>
      </c>
      <c r="H461" s="48">
        <f t="shared" si="95"/>
        <v>0</v>
      </c>
      <c r="I461" s="46">
        <f t="shared" si="96"/>
        <v>0</v>
      </c>
      <c r="J461" s="47">
        <f t="shared" si="101"/>
        <v>0</v>
      </c>
      <c r="K461" s="47" t="e">
        <f t="shared" si="97"/>
        <v>#DIV/0!</v>
      </c>
      <c r="L461" s="47" t="e">
        <f t="shared" si="98"/>
        <v>#DIV/0!</v>
      </c>
      <c r="M461" s="47" t="e">
        <f t="shared" si="99"/>
        <v>#DIV/0!</v>
      </c>
      <c r="N461" s="47"/>
    </row>
    <row r="462" spans="1:14" x14ac:dyDescent="0.25">
      <c r="A462" s="23">
        <f t="shared" si="100"/>
        <v>4210</v>
      </c>
      <c r="B462" s="46">
        <f>0</f>
        <v>0</v>
      </c>
      <c r="C462" s="47">
        <f t="shared" si="90"/>
        <v>0</v>
      </c>
      <c r="D462" s="47">
        <f t="shared" si="91"/>
        <v>0</v>
      </c>
      <c r="E462" s="23">
        <f t="shared" si="92"/>
        <v>0</v>
      </c>
      <c r="F462" s="23" t="e">
        <f t="shared" si="93"/>
        <v>#DIV/0!</v>
      </c>
      <c r="G462" s="23">
        <f t="shared" si="94"/>
        <v>0</v>
      </c>
      <c r="H462" s="48">
        <f t="shared" si="95"/>
        <v>0</v>
      </c>
      <c r="I462" s="46">
        <f t="shared" si="96"/>
        <v>0</v>
      </c>
      <c r="J462" s="47">
        <f t="shared" si="101"/>
        <v>0</v>
      </c>
      <c r="K462" s="47" t="e">
        <f t="shared" si="97"/>
        <v>#DIV/0!</v>
      </c>
      <c r="L462" s="47" t="e">
        <f t="shared" si="98"/>
        <v>#DIV/0!</v>
      </c>
      <c r="M462" s="47" t="e">
        <f t="shared" si="99"/>
        <v>#DIV/0!</v>
      </c>
      <c r="N462" s="47"/>
    </row>
    <row r="463" spans="1:14" x14ac:dyDescent="0.25">
      <c r="A463" s="23">
        <f t="shared" si="100"/>
        <v>4220</v>
      </c>
      <c r="B463" s="46">
        <f>0</f>
        <v>0</v>
      </c>
      <c r="C463" s="47">
        <f t="shared" si="90"/>
        <v>0</v>
      </c>
      <c r="D463" s="47">
        <f t="shared" si="91"/>
        <v>0</v>
      </c>
      <c r="E463" s="23">
        <f t="shared" si="92"/>
        <v>0</v>
      </c>
      <c r="F463" s="23" t="e">
        <f t="shared" si="93"/>
        <v>#DIV/0!</v>
      </c>
      <c r="G463" s="23">
        <f t="shared" si="94"/>
        <v>0</v>
      </c>
      <c r="H463" s="48">
        <f t="shared" si="95"/>
        <v>0</v>
      </c>
      <c r="I463" s="46">
        <f t="shared" si="96"/>
        <v>0</v>
      </c>
      <c r="J463" s="47">
        <f t="shared" si="101"/>
        <v>0</v>
      </c>
      <c r="K463" s="47" t="e">
        <f t="shared" si="97"/>
        <v>#DIV/0!</v>
      </c>
      <c r="L463" s="47" t="e">
        <f t="shared" si="98"/>
        <v>#DIV/0!</v>
      </c>
      <c r="M463" s="47" t="e">
        <f t="shared" si="99"/>
        <v>#DIV/0!</v>
      </c>
      <c r="N463" s="47"/>
    </row>
    <row r="464" spans="1:14" x14ac:dyDescent="0.25">
      <c r="A464" s="23">
        <f t="shared" si="100"/>
        <v>4230</v>
      </c>
      <c r="B464" s="46">
        <f>0</f>
        <v>0</v>
      </c>
      <c r="C464" s="47">
        <f t="shared" si="90"/>
        <v>0</v>
      </c>
      <c r="D464" s="47">
        <f t="shared" si="91"/>
        <v>0</v>
      </c>
      <c r="E464" s="23">
        <f t="shared" si="92"/>
        <v>0</v>
      </c>
      <c r="F464" s="23" t="e">
        <f t="shared" si="93"/>
        <v>#DIV/0!</v>
      </c>
      <c r="G464" s="23">
        <f t="shared" si="94"/>
        <v>0</v>
      </c>
      <c r="H464" s="48">
        <f t="shared" si="95"/>
        <v>0</v>
      </c>
      <c r="I464" s="46">
        <f t="shared" si="96"/>
        <v>0</v>
      </c>
      <c r="J464" s="47">
        <f t="shared" si="101"/>
        <v>0</v>
      </c>
      <c r="K464" s="47" t="e">
        <f t="shared" si="97"/>
        <v>#DIV/0!</v>
      </c>
      <c r="L464" s="47" t="e">
        <f t="shared" si="98"/>
        <v>#DIV/0!</v>
      </c>
      <c r="M464" s="47" t="e">
        <f t="shared" si="99"/>
        <v>#DIV/0!</v>
      </c>
      <c r="N464" s="47"/>
    </row>
    <row r="465" spans="1:14" x14ac:dyDescent="0.25">
      <c r="A465" s="23">
        <f t="shared" si="100"/>
        <v>4240</v>
      </c>
      <c r="B465" s="46">
        <f>0</f>
        <v>0</v>
      </c>
      <c r="C465" s="47">
        <f t="shared" si="90"/>
        <v>0</v>
      </c>
      <c r="D465" s="47">
        <f t="shared" si="91"/>
        <v>0</v>
      </c>
      <c r="E465" s="23">
        <f t="shared" si="92"/>
        <v>0</v>
      </c>
      <c r="F465" s="23" t="e">
        <f t="shared" si="93"/>
        <v>#DIV/0!</v>
      </c>
      <c r="G465" s="23">
        <f t="shared" si="94"/>
        <v>0</v>
      </c>
      <c r="H465" s="48">
        <f t="shared" si="95"/>
        <v>0</v>
      </c>
      <c r="I465" s="46">
        <f t="shared" si="96"/>
        <v>0</v>
      </c>
      <c r="J465" s="47">
        <f t="shared" si="101"/>
        <v>0</v>
      </c>
      <c r="K465" s="47" t="e">
        <f t="shared" si="97"/>
        <v>#DIV/0!</v>
      </c>
      <c r="L465" s="47" t="e">
        <f t="shared" si="98"/>
        <v>#DIV/0!</v>
      </c>
      <c r="M465" s="47" t="e">
        <f t="shared" si="99"/>
        <v>#DIV/0!</v>
      </c>
      <c r="N465" s="47"/>
    </row>
    <row r="466" spans="1:14" x14ac:dyDescent="0.25">
      <c r="A466" s="23">
        <f t="shared" si="100"/>
        <v>4250</v>
      </c>
      <c r="B466" s="46">
        <f>0</f>
        <v>0</v>
      </c>
      <c r="C466" s="47">
        <f t="shared" si="90"/>
        <v>0</v>
      </c>
      <c r="D466" s="47">
        <f t="shared" si="91"/>
        <v>0</v>
      </c>
      <c r="E466" s="23">
        <f t="shared" si="92"/>
        <v>0</v>
      </c>
      <c r="F466" s="23" t="e">
        <f t="shared" si="93"/>
        <v>#DIV/0!</v>
      </c>
      <c r="G466" s="23">
        <f t="shared" si="94"/>
        <v>0</v>
      </c>
      <c r="H466" s="48">
        <f t="shared" si="95"/>
        <v>0</v>
      </c>
      <c r="I466" s="46">
        <f t="shared" si="96"/>
        <v>0</v>
      </c>
      <c r="J466" s="47">
        <f t="shared" si="101"/>
        <v>0</v>
      </c>
      <c r="K466" s="47" t="e">
        <f t="shared" si="97"/>
        <v>#DIV/0!</v>
      </c>
      <c r="L466" s="47" t="e">
        <f t="shared" si="98"/>
        <v>#DIV/0!</v>
      </c>
      <c r="M466" s="47" t="e">
        <f t="shared" si="99"/>
        <v>#DIV/0!</v>
      </c>
      <c r="N466" s="47"/>
    </row>
    <row r="467" spans="1:14" x14ac:dyDescent="0.25">
      <c r="A467" s="23">
        <f t="shared" si="100"/>
        <v>4260</v>
      </c>
      <c r="B467" s="46">
        <f>0</f>
        <v>0</v>
      </c>
      <c r="C467" s="47">
        <f t="shared" si="90"/>
        <v>0</v>
      </c>
      <c r="D467" s="47">
        <f t="shared" si="91"/>
        <v>0</v>
      </c>
      <c r="E467" s="23">
        <f t="shared" si="92"/>
        <v>0</v>
      </c>
      <c r="F467" s="23" t="e">
        <f t="shared" si="93"/>
        <v>#DIV/0!</v>
      </c>
      <c r="G467" s="23">
        <f t="shared" si="94"/>
        <v>0</v>
      </c>
      <c r="H467" s="48">
        <f t="shared" si="95"/>
        <v>0</v>
      </c>
      <c r="I467" s="46">
        <f t="shared" si="96"/>
        <v>0</v>
      </c>
      <c r="J467" s="47">
        <f t="shared" si="101"/>
        <v>0</v>
      </c>
      <c r="K467" s="47" t="e">
        <f t="shared" si="97"/>
        <v>#DIV/0!</v>
      </c>
      <c r="L467" s="47" t="e">
        <f t="shared" si="98"/>
        <v>#DIV/0!</v>
      </c>
      <c r="M467" s="47" t="e">
        <f t="shared" si="99"/>
        <v>#DIV/0!</v>
      </c>
      <c r="N467" s="47"/>
    </row>
    <row r="468" spans="1:14" x14ac:dyDescent="0.25">
      <c r="A468" s="23">
        <f t="shared" si="100"/>
        <v>4270</v>
      </c>
      <c r="B468" s="46">
        <f>0</f>
        <v>0</v>
      </c>
      <c r="C468" s="47">
        <f t="shared" si="90"/>
        <v>0</v>
      </c>
      <c r="D468" s="47">
        <f t="shared" si="91"/>
        <v>0</v>
      </c>
      <c r="E468" s="23">
        <f t="shared" si="92"/>
        <v>0</v>
      </c>
      <c r="F468" s="23" t="e">
        <f t="shared" si="93"/>
        <v>#DIV/0!</v>
      </c>
      <c r="G468" s="23">
        <f t="shared" si="94"/>
        <v>0</v>
      </c>
      <c r="H468" s="48">
        <f t="shared" si="95"/>
        <v>0</v>
      </c>
      <c r="I468" s="46">
        <f t="shared" si="96"/>
        <v>0</v>
      </c>
      <c r="J468" s="47">
        <f t="shared" si="101"/>
        <v>0</v>
      </c>
      <c r="K468" s="47" t="e">
        <f t="shared" si="97"/>
        <v>#DIV/0!</v>
      </c>
      <c r="L468" s="47" t="e">
        <f t="shared" si="98"/>
        <v>#DIV/0!</v>
      </c>
      <c r="M468" s="47" t="e">
        <f t="shared" si="99"/>
        <v>#DIV/0!</v>
      </c>
      <c r="N468" s="47"/>
    </row>
    <row r="469" spans="1:14" x14ac:dyDescent="0.25">
      <c r="A469" s="23">
        <f t="shared" si="100"/>
        <v>4280</v>
      </c>
      <c r="B469" s="46">
        <f>0</f>
        <v>0</v>
      </c>
      <c r="C469" s="47">
        <f t="shared" si="90"/>
        <v>0</v>
      </c>
      <c r="D469" s="47">
        <f t="shared" si="91"/>
        <v>0</v>
      </c>
      <c r="E469" s="23">
        <f t="shared" si="92"/>
        <v>0</v>
      </c>
      <c r="F469" s="23" t="e">
        <f t="shared" si="93"/>
        <v>#DIV/0!</v>
      </c>
      <c r="G469" s="23">
        <f t="shared" si="94"/>
        <v>0</v>
      </c>
      <c r="H469" s="48">
        <f t="shared" si="95"/>
        <v>0</v>
      </c>
      <c r="I469" s="46">
        <f t="shared" si="96"/>
        <v>0</v>
      </c>
      <c r="J469" s="47">
        <f t="shared" si="101"/>
        <v>0</v>
      </c>
      <c r="K469" s="47" t="e">
        <f t="shared" si="97"/>
        <v>#DIV/0!</v>
      </c>
      <c r="L469" s="47" t="e">
        <f t="shared" si="98"/>
        <v>#DIV/0!</v>
      </c>
      <c r="M469" s="47" t="e">
        <f t="shared" si="99"/>
        <v>#DIV/0!</v>
      </c>
      <c r="N469" s="47"/>
    </row>
    <row r="470" spans="1:14" x14ac:dyDescent="0.25">
      <c r="A470" s="23">
        <f t="shared" si="100"/>
        <v>4290</v>
      </c>
      <c r="B470" s="46">
        <f>0</f>
        <v>0</v>
      </c>
      <c r="C470" s="47">
        <f t="shared" si="90"/>
        <v>0</v>
      </c>
      <c r="D470" s="47">
        <f t="shared" si="91"/>
        <v>0</v>
      </c>
      <c r="E470" s="23">
        <f t="shared" si="92"/>
        <v>0</v>
      </c>
      <c r="F470" s="23" t="e">
        <f t="shared" si="93"/>
        <v>#DIV/0!</v>
      </c>
      <c r="G470" s="23">
        <f t="shared" si="94"/>
        <v>0</v>
      </c>
      <c r="H470" s="48">
        <f t="shared" si="95"/>
        <v>0</v>
      </c>
      <c r="I470" s="46">
        <f t="shared" si="96"/>
        <v>0</v>
      </c>
      <c r="J470" s="47">
        <f t="shared" si="101"/>
        <v>0</v>
      </c>
      <c r="K470" s="47" t="e">
        <f t="shared" si="97"/>
        <v>#DIV/0!</v>
      </c>
      <c r="L470" s="47" t="e">
        <f t="shared" si="98"/>
        <v>#DIV/0!</v>
      </c>
      <c r="M470" s="47" t="e">
        <f t="shared" si="99"/>
        <v>#DIV/0!</v>
      </c>
      <c r="N470" s="47"/>
    </row>
    <row r="471" spans="1:14" x14ac:dyDescent="0.25">
      <c r="A471" s="23">
        <f t="shared" si="100"/>
        <v>4300</v>
      </c>
      <c r="B471" s="46">
        <f>0</f>
        <v>0</v>
      </c>
      <c r="C471" s="47">
        <f t="shared" si="90"/>
        <v>0</v>
      </c>
      <c r="D471" s="47">
        <f t="shared" si="91"/>
        <v>0</v>
      </c>
      <c r="E471" s="23">
        <f t="shared" si="92"/>
        <v>0</v>
      </c>
      <c r="F471" s="23" t="e">
        <f t="shared" si="93"/>
        <v>#DIV/0!</v>
      </c>
      <c r="G471" s="23">
        <f t="shared" si="94"/>
        <v>0</v>
      </c>
      <c r="H471" s="48">
        <f t="shared" si="95"/>
        <v>0</v>
      </c>
      <c r="I471" s="46">
        <f t="shared" si="96"/>
        <v>0</v>
      </c>
      <c r="J471" s="47">
        <f t="shared" si="101"/>
        <v>0</v>
      </c>
      <c r="K471" s="47" t="e">
        <f t="shared" si="97"/>
        <v>#DIV/0!</v>
      </c>
      <c r="L471" s="47" t="e">
        <f t="shared" si="98"/>
        <v>#DIV/0!</v>
      </c>
      <c r="M471" s="47" t="e">
        <f t="shared" si="99"/>
        <v>#DIV/0!</v>
      </c>
      <c r="N471" s="47"/>
    </row>
    <row r="472" spans="1:14" x14ac:dyDescent="0.25">
      <c r="A472" s="23">
        <f t="shared" si="100"/>
        <v>4310</v>
      </c>
      <c r="B472" s="46">
        <f>0</f>
        <v>0</v>
      </c>
      <c r="C472" s="47">
        <f t="shared" si="90"/>
        <v>0</v>
      </c>
      <c r="D472" s="47">
        <f t="shared" si="91"/>
        <v>0</v>
      </c>
      <c r="E472" s="23">
        <f t="shared" si="92"/>
        <v>0</v>
      </c>
      <c r="F472" s="23" t="e">
        <f t="shared" si="93"/>
        <v>#DIV/0!</v>
      </c>
      <c r="G472" s="23">
        <f t="shared" si="94"/>
        <v>0</v>
      </c>
      <c r="H472" s="48">
        <f t="shared" si="95"/>
        <v>0</v>
      </c>
      <c r="I472" s="46">
        <f t="shared" si="96"/>
        <v>0</v>
      </c>
      <c r="J472" s="47">
        <f t="shared" si="101"/>
        <v>0</v>
      </c>
      <c r="K472" s="47" t="e">
        <f t="shared" si="97"/>
        <v>#DIV/0!</v>
      </c>
      <c r="L472" s="47" t="e">
        <f t="shared" si="98"/>
        <v>#DIV/0!</v>
      </c>
      <c r="M472" s="47" t="e">
        <f t="shared" si="99"/>
        <v>#DIV/0!</v>
      </c>
      <c r="N472" s="47"/>
    </row>
    <row r="473" spans="1:14" x14ac:dyDescent="0.25">
      <c r="A473" s="23">
        <f t="shared" si="100"/>
        <v>4320</v>
      </c>
      <c r="B473" s="46">
        <f>0</f>
        <v>0</v>
      </c>
      <c r="C473" s="47">
        <f t="shared" si="90"/>
        <v>0</v>
      </c>
      <c r="D473" s="47">
        <f t="shared" si="91"/>
        <v>0</v>
      </c>
      <c r="E473" s="23">
        <f t="shared" si="92"/>
        <v>0</v>
      </c>
      <c r="F473" s="23" t="e">
        <f t="shared" si="93"/>
        <v>#DIV/0!</v>
      </c>
      <c r="G473" s="23">
        <f t="shared" si="94"/>
        <v>0</v>
      </c>
      <c r="H473" s="48">
        <f t="shared" si="95"/>
        <v>0</v>
      </c>
      <c r="I473" s="46">
        <f t="shared" si="96"/>
        <v>0</v>
      </c>
      <c r="J473" s="47">
        <f t="shared" si="101"/>
        <v>0</v>
      </c>
      <c r="K473" s="47" t="e">
        <f t="shared" si="97"/>
        <v>#DIV/0!</v>
      </c>
      <c r="L473" s="47" t="e">
        <f t="shared" si="98"/>
        <v>#DIV/0!</v>
      </c>
      <c r="M473" s="47" t="e">
        <f t="shared" si="99"/>
        <v>#DIV/0!</v>
      </c>
      <c r="N473" s="47"/>
    </row>
    <row r="474" spans="1:14" x14ac:dyDescent="0.25">
      <c r="A474" s="23">
        <f t="shared" si="100"/>
        <v>4330</v>
      </c>
      <c r="B474" s="46">
        <f>0</f>
        <v>0</v>
      </c>
      <c r="C474" s="47">
        <f t="shared" si="90"/>
        <v>0</v>
      </c>
      <c r="D474" s="47">
        <f t="shared" si="91"/>
        <v>0</v>
      </c>
      <c r="E474" s="23">
        <f t="shared" si="92"/>
        <v>0</v>
      </c>
      <c r="F474" s="23" t="e">
        <f t="shared" si="93"/>
        <v>#DIV/0!</v>
      </c>
      <c r="G474" s="23">
        <f t="shared" si="94"/>
        <v>0</v>
      </c>
      <c r="H474" s="48">
        <f t="shared" si="95"/>
        <v>0</v>
      </c>
      <c r="I474" s="46">
        <f t="shared" si="96"/>
        <v>0</v>
      </c>
      <c r="J474" s="47">
        <f t="shared" si="101"/>
        <v>0</v>
      </c>
      <c r="K474" s="47" t="e">
        <f t="shared" si="97"/>
        <v>#DIV/0!</v>
      </c>
      <c r="L474" s="47" t="e">
        <f t="shared" si="98"/>
        <v>#DIV/0!</v>
      </c>
      <c r="M474" s="47" t="e">
        <f t="shared" si="99"/>
        <v>#DIV/0!</v>
      </c>
      <c r="N474" s="47"/>
    </row>
    <row r="475" spans="1:14" x14ac:dyDescent="0.25">
      <c r="A475" s="23">
        <f t="shared" si="100"/>
        <v>4340</v>
      </c>
      <c r="B475" s="46">
        <f>0</f>
        <v>0</v>
      </c>
      <c r="C475" s="47">
        <f t="shared" si="90"/>
        <v>0</v>
      </c>
      <c r="D475" s="47">
        <f t="shared" si="91"/>
        <v>0</v>
      </c>
      <c r="E475" s="23">
        <f t="shared" si="92"/>
        <v>0</v>
      </c>
      <c r="F475" s="23" t="e">
        <f t="shared" si="93"/>
        <v>#DIV/0!</v>
      </c>
      <c r="G475" s="23">
        <f t="shared" si="94"/>
        <v>0</v>
      </c>
      <c r="H475" s="48">
        <f t="shared" si="95"/>
        <v>0</v>
      </c>
      <c r="I475" s="46">
        <f t="shared" si="96"/>
        <v>0</v>
      </c>
      <c r="J475" s="47">
        <f t="shared" si="101"/>
        <v>0</v>
      </c>
      <c r="K475" s="47" t="e">
        <f t="shared" si="97"/>
        <v>#DIV/0!</v>
      </c>
      <c r="L475" s="47" t="e">
        <f t="shared" si="98"/>
        <v>#DIV/0!</v>
      </c>
      <c r="M475" s="47" t="e">
        <f t="shared" si="99"/>
        <v>#DIV/0!</v>
      </c>
      <c r="N475" s="47"/>
    </row>
    <row r="476" spans="1:14" x14ac:dyDescent="0.25">
      <c r="A476" s="23">
        <f t="shared" si="100"/>
        <v>4350</v>
      </c>
      <c r="B476" s="46">
        <f>0</f>
        <v>0</v>
      </c>
      <c r="C476" s="47">
        <f t="shared" si="90"/>
        <v>0</v>
      </c>
      <c r="D476" s="47">
        <f t="shared" si="91"/>
        <v>0</v>
      </c>
      <c r="E476" s="23">
        <f t="shared" si="92"/>
        <v>0</v>
      </c>
      <c r="F476" s="23" t="e">
        <f t="shared" si="93"/>
        <v>#DIV/0!</v>
      </c>
      <c r="G476" s="23">
        <f t="shared" si="94"/>
        <v>0</v>
      </c>
      <c r="H476" s="48">
        <f t="shared" si="95"/>
        <v>0</v>
      </c>
      <c r="I476" s="46">
        <f t="shared" si="96"/>
        <v>0</v>
      </c>
      <c r="J476" s="47">
        <f t="shared" si="101"/>
        <v>0</v>
      </c>
      <c r="K476" s="47" t="e">
        <f t="shared" si="97"/>
        <v>#DIV/0!</v>
      </c>
      <c r="L476" s="47" t="e">
        <f t="shared" si="98"/>
        <v>#DIV/0!</v>
      </c>
      <c r="M476" s="47" t="e">
        <f t="shared" si="99"/>
        <v>#DIV/0!</v>
      </c>
      <c r="N476" s="47"/>
    </row>
    <row r="477" spans="1:14" x14ac:dyDescent="0.25">
      <c r="A477" s="23">
        <f t="shared" si="100"/>
        <v>4360</v>
      </c>
      <c r="B477" s="46">
        <f>0</f>
        <v>0</v>
      </c>
      <c r="C477" s="47">
        <f t="shared" si="90"/>
        <v>0</v>
      </c>
      <c r="D477" s="47">
        <f t="shared" si="91"/>
        <v>0</v>
      </c>
      <c r="E477" s="23">
        <f t="shared" si="92"/>
        <v>0</v>
      </c>
      <c r="F477" s="23" t="e">
        <f t="shared" si="93"/>
        <v>#DIV/0!</v>
      </c>
      <c r="G477" s="23">
        <f t="shared" si="94"/>
        <v>0</v>
      </c>
      <c r="H477" s="48">
        <f t="shared" si="95"/>
        <v>0</v>
      </c>
      <c r="I477" s="46">
        <f t="shared" si="96"/>
        <v>0</v>
      </c>
      <c r="J477" s="47">
        <f t="shared" si="101"/>
        <v>0</v>
      </c>
      <c r="K477" s="47" t="e">
        <f t="shared" si="97"/>
        <v>#DIV/0!</v>
      </c>
      <c r="L477" s="47" t="e">
        <f t="shared" si="98"/>
        <v>#DIV/0!</v>
      </c>
      <c r="M477" s="47" t="e">
        <f t="shared" si="99"/>
        <v>#DIV/0!</v>
      </c>
      <c r="N477" s="47"/>
    </row>
    <row r="478" spans="1:14" x14ac:dyDescent="0.25">
      <c r="A478" s="23">
        <f t="shared" si="100"/>
        <v>4370</v>
      </c>
      <c r="B478" s="46">
        <f>0</f>
        <v>0</v>
      </c>
      <c r="C478" s="47">
        <f t="shared" ref="C478:C483" si="102">B478*6</f>
        <v>0</v>
      </c>
      <c r="D478" s="47">
        <f t="shared" ref="D478:D483" si="103">$G$11*(C478/(12*3600))*$G$7</f>
        <v>0</v>
      </c>
      <c r="E478" s="23">
        <f t="shared" ref="E478:E483" si="104">(600*D478)</f>
        <v>0</v>
      </c>
      <c r="F478" s="23" t="e">
        <f t="shared" ref="F478:F483" si="105">(E478*12/$G$7)</f>
        <v>#DIV/0!</v>
      </c>
      <c r="G478" s="23">
        <f t="shared" ref="G478:G483" si="106">$G$9*$G$13/43200</f>
        <v>0</v>
      </c>
      <c r="H478" s="48">
        <f t="shared" ref="H478:H483" si="107">(D478-G478)</f>
        <v>0</v>
      </c>
      <c r="I478" s="46">
        <f t="shared" ref="I478:I483" si="108">H478*600</f>
        <v>0</v>
      </c>
      <c r="J478" s="47">
        <f t="shared" si="101"/>
        <v>0</v>
      </c>
      <c r="K478" s="47" t="e">
        <f t="shared" ref="K478:K483" si="109">IF(J478/$G$9*12/$G$17&gt;=$G$15,$G$15,J478/$G$9*12/$G$17)</f>
        <v>#DIV/0!</v>
      </c>
      <c r="L478" s="47" t="e">
        <f t="shared" ref="L478:L483" si="110">IF(K478&lt;$G$19,K478,$G$19)</f>
        <v>#DIV/0!</v>
      </c>
      <c r="M478" s="47" t="e">
        <f t="shared" si="99"/>
        <v>#DIV/0!</v>
      </c>
      <c r="N478" s="47"/>
    </row>
    <row r="479" spans="1:14" x14ac:dyDescent="0.25">
      <c r="A479" s="23">
        <f>A478+10</f>
        <v>4380</v>
      </c>
      <c r="B479" s="46">
        <f>0</f>
        <v>0</v>
      </c>
      <c r="C479" s="47">
        <f t="shared" si="102"/>
        <v>0</v>
      </c>
      <c r="D479" s="47">
        <f t="shared" si="103"/>
        <v>0</v>
      </c>
      <c r="E479" s="23">
        <f t="shared" si="104"/>
        <v>0</v>
      </c>
      <c r="F479" s="23" t="e">
        <f t="shared" si="105"/>
        <v>#DIV/0!</v>
      </c>
      <c r="G479" s="23">
        <f t="shared" si="106"/>
        <v>0</v>
      </c>
      <c r="H479" s="48">
        <f t="shared" si="107"/>
        <v>0</v>
      </c>
      <c r="I479" s="46">
        <f t="shared" si="108"/>
        <v>0</v>
      </c>
      <c r="J479" s="47">
        <f>IF((I479+J478)&lt;0,0,I479+J478)</f>
        <v>0</v>
      </c>
      <c r="K479" s="47" t="e">
        <f t="shared" si="109"/>
        <v>#DIV/0!</v>
      </c>
      <c r="L479" s="47" t="e">
        <f t="shared" si="110"/>
        <v>#DIV/0!</v>
      </c>
      <c r="M479" s="47" t="e">
        <f t="shared" si="99"/>
        <v>#DIV/0!</v>
      </c>
      <c r="N479" s="47"/>
    </row>
    <row r="480" spans="1:14" x14ac:dyDescent="0.25">
      <c r="A480" s="23">
        <f>A479+10</f>
        <v>4390</v>
      </c>
      <c r="B480" s="46">
        <f>0</f>
        <v>0</v>
      </c>
      <c r="C480" s="47">
        <f t="shared" si="102"/>
        <v>0</v>
      </c>
      <c r="D480" s="47">
        <f t="shared" si="103"/>
        <v>0</v>
      </c>
      <c r="E480" s="23">
        <f t="shared" si="104"/>
        <v>0</v>
      </c>
      <c r="F480" s="23" t="e">
        <f t="shared" si="105"/>
        <v>#DIV/0!</v>
      </c>
      <c r="G480" s="23">
        <f t="shared" si="106"/>
        <v>0</v>
      </c>
      <c r="H480" s="48">
        <f t="shared" si="107"/>
        <v>0</v>
      </c>
      <c r="I480" s="46">
        <f t="shared" si="108"/>
        <v>0</v>
      </c>
      <c r="J480" s="47">
        <f>IF((I480+J479)&lt;0,0,I480+J479)</f>
        <v>0</v>
      </c>
      <c r="K480" s="47" t="e">
        <f t="shared" si="109"/>
        <v>#DIV/0!</v>
      </c>
      <c r="L480" s="47" t="e">
        <f t="shared" si="110"/>
        <v>#DIV/0!</v>
      </c>
      <c r="M480" s="47" t="e">
        <f t="shared" si="99"/>
        <v>#DIV/0!</v>
      </c>
      <c r="N480" s="47"/>
    </row>
    <row r="481" spans="1:14" x14ac:dyDescent="0.25">
      <c r="A481" s="23">
        <f>A480+10</f>
        <v>4400</v>
      </c>
      <c r="B481" s="46">
        <f>0</f>
        <v>0</v>
      </c>
      <c r="C481" s="47">
        <f t="shared" si="102"/>
        <v>0</v>
      </c>
      <c r="D481" s="47">
        <f t="shared" si="103"/>
        <v>0</v>
      </c>
      <c r="E481" s="23">
        <f t="shared" si="104"/>
        <v>0</v>
      </c>
      <c r="F481" s="23" t="e">
        <f t="shared" si="105"/>
        <v>#DIV/0!</v>
      </c>
      <c r="G481" s="23">
        <f t="shared" si="106"/>
        <v>0</v>
      </c>
      <c r="H481" s="48">
        <f t="shared" si="107"/>
        <v>0</v>
      </c>
      <c r="I481" s="46">
        <f t="shared" si="108"/>
        <v>0</v>
      </c>
      <c r="J481" s="47">
        <f>IF((I481+J480)&lt;0,0,I481+J480)</f>
        <v>0</v>
      </c>
      <c r="K481" s="47" t="e">
        <f t="shared" si="109"/>
        <v>#DIV/0!</v>
      </c>
      <c r="L481" s="47" t="e">
        <f t="shared" si="110"/>
        <v>#DIV/0!</v>
      </c>
      <c r="M481" s="47" t="e">
        <f t="shared" si="99"/>
        <v>#DIV/0!</v>
      </c>
      <c r="N481" s="47"/>
    </row>
    <row r="482" spans="1:14" x14ac:dyDescent="0.25">
      <c r="A482" s="23">
        <f>A481+10</f>
        <v>4410</v>
      </c>
      <c r="B482" s="46">
        <f>0</f>
        <v>0</v>
      </c>
      <c r="C482" s="47">
        <f t="shared" si="102"/>
        <v>0</v>
      </c>
      <c r="D482" s="47">
        <f t="shared" si="103"/>
        <v>0</v>
      </c>
      <c r="E482" s="23">
        <f t="shared" si="104"/>
        <v>0</v>
      </c>
      <c r="F482" s="23" t="e">
        <f t="shared" si="105"/>
        <v>#DIV/0!</v>
      </c>
      <c r="G482" s="23">
        <f t="shared" si="106"/>
        <v>0</v>
      </c>
      <c r="H482" s="48">
        <f t="shared" si="107"/>
        <v>0</v>
      </c>
      <c r="I482" s="46">
        <f t="shared" si="108"/>
        <v>0</v>
      </c>
      <c r="J482" s="47">
        <f>IF((I482+J481)&lt;0,0,I482+J481)</f>
        <v>0</v>
      </c>
      <c r="K482" s="47" t="e">
        <f t="shared" si="109"/>
        <v>#DIV/0!</v>
      </c>
      <c r="L482" s="47" t="e">
        <f t="shared" si="110"/>
        <v>#DIV/0!</v>
      </c>
      <c r="M482" s="47" t="e">
        <f t="shared" si="99"/>
        <v>#DIV/0!</v>
      </c>
      <c r="N482" s="47"/>
    </row>
    <row r="483" spans="1:14" x14ac:dyDescent="0.25">
      <c r="A483" s="23">
        <f>A482+10</f>
        <v>4420</v>
      </c>
      <c r="B483" s="46">
        <f>0</f>
        <v>0</v>
      </c>
      <c r="C483" s="47">
        <f t="shared" si="102"/>
        <v>0</v>
      </c>
      <c r="D483" s="47">
        <f t="shared" si="103"/>
        <v>0</v>
      </c>
      <c r="E483" s="23">
        <f t="shared" si="104"/>
        <v>0</v>
      </c>
      <c r="F483" s="23" t="e">
        <f t="shared" si="105"/>
        <v>#DIV/0!</v>
      </c>
      <c r="G483" s="23">
        <f t="shared" si="106"/>
        <v>0</v>
      </c>
      <c r="H483" s="48">
        <f t="shared" si="107"/>
        <v>0</v>
      </c>
      <c r="I483" s="46">
        <f t="shared" si="108"/>
        <v>0</v>
      </c>
      <c r="J483" s="47">
        <f>IF((I483+J482)&lt;0,0,I483+J482)</f>
        <v>0</v>
      </c>
      <c r="K483" s="47" t="e">
        <f t="shared" si="109"/>
        <v>#DIV/0!</v>
      </c>
      <c r="L483" s="47" t="e">
        <f t="shared" si="110"/>
        <v>#DIV/0!</v>
      </c>
      <c r="M483" s="47" t="e">
        <f>IF(L485&lt;$G$19,0,D483)</f>
        <v>#DIV/0!</v>
      </c>
      <c r="N483" s="47"/>
    </row>
    <row r="484" spans="1:14" x14ac:dyDescent="0.25">
      <c r="A484" s="23" t="s">
        <v>67</v>
      </c>
      <c r="B484" s="46"/>
      <c r="C484" s="47"/>
      <c r="D484" s="47"/>
      <c r="H484" s="48"/>
      <c r="I484" s="46"/>
      <c r="J484" s="47"/>
      <c r="K484" s="47"/>
      <c r="L484" s="47"/>
      <c r="M484" s="47"/>
      <c r="N484" s="47"/>
    </row>
    <row r="485" spans="1:14" x14ac:dyDescent="0.25">
      <c r="A485" s="23">
        <f>A483+10</f>
        <v>4430</v>
      </c>
      <c r="B485" s="46">
        <f>0</f>
        <v>0</v>
      </c>
      <c r="C485" s="47">
        <f t="shared" ref="C485:C548" si="111">B485*6</f>
        <v>0</v>
      </c>
      <c r="D485" s="47">
        <f t="shared" ref="D485:D548" si="112">$G$11*(C485/(12*3600))*$G$7</f>
        <v>0</v>
      </c>
      <c r="E485" s="23">
        <f t="shared" ref="E485:E548" si="113">(600*D485)</f>
        <v>0</v>
      </c>
      <c r="F485" s="23" t="e">
        <f t="shared" ref="F485:F548" si="114">(E485*12/$G$7)</f>
        <v>#DIV/0!</v>
      </c>
      <c r="G485" s="23">
        <f t="shared" ref="G485:G548" si="115">$G$9*$G$13/43200</f>
        <v>0</v>
      </c>
      <c r="H485" s="48">
        <f t="shared" ref="H485:H548" si="116">(D485-G485)</f>
        <v>0</v>
      </c>
      <c r="I485" s="46">
        <f t="shared" ref="I485:I548" si="117">H485*600</f>
        <v>0</v>
      </c>
      <c r="J485" s="47">
        <f>IF((I485+J483)&lt;0,0,I485+J483)</f>
        <v>0</v>
      </c>
      <c r="K485" s="47" t="e">
        <f t="shared" ref="K485:K548" si="118">IF(J485/$G$9*12/$G$17&gt;=$G$15,$G$15,J485/$G$9*12/$G$17)</f>
        <v>#DIV/0!</v>
      </c>
      <c r="L485" s="47" t="e">
        <f t="shared" ref="L485:L548" si="119">IF(K485&lt;$G$19,K485,$G$19)</f>
        <v>#DIV/0!</v>
      </c>
      <c r="M485" s="47" t="e">
        <f t="shared" ref="M485:M548" si="120">IF(L486&lt;$G$19,0,D485)</f>
        <v>#DIV/0!</v>
      </c>
      <c r="N485" s="47"/>
    </row>
    <row r="486" spans="1:14" x14ac:dyDescent="0.25">
      <c r="A486" s="23">
        <f t="shared" ref="A486:A549" si="121">A485+10</f>
        <v>4440</v>
      </c>
      <c r="B486" s="46">
        <f>0</f>
        <v>0</v>
      </c>
      <c r="C486" s="47">
        <f t="shared" si="111"/>
        <v>0</v>
      </c>
      <c r="D486" s="47">
        <f t="shared" si="112"/>
        <v>0</v>
      </c>
      <c r="E486" s="23">
        <f t="shared" si="113"/>
        <v>0</v>
      </c>
      <c r="F486" s="23" t="e">
        <f t="shared" si="114"/>
        <v>#DIV/0!</v>
      </c>
      <c r="G486" s="23">
        <f t="shared" si="115"/>
        <v>0</v>
      </c>
      <c r="H486" s="48">
        <f t="shared" si="116"/>
        <v>0</v>
      </c>
      <c r="I486" s="46">
        <f t="shared" si="117"/>
        <v>0</v>
      </c>
      <c r="J486" s="47">
        <f t="shared" ref="J486:J549" si="122">IF((I486+J485)&lt;0,0,I486+J485)</f>
        <v>0</v>
      </c>
      <c r="K486" s="47" t="e">
        <f t="shared" si="118"/>
        <v>#DIV/0!</v>
      </c>
      <c r="L486" s="47" t="e">
        <f t="shared" si="119"/>
        <v>#DIV/0!</v>
      </c>
      <c r="M486" s="47" t="e">
        <f t="shared" si="120"/>
        <v>#DIV/0!</v>
      </c>
      <c r="N486" s="47"/>
    </row>
    <row r="487" spans="1:14" x14ac:dyDescent="0.25">
      <c r="A487" s="23">
        <f t="shared" si="121"/>
        <v>4450</v>
      </c>
      <c r="B487" s="46">
        <f>0</f>
        <v>0</v>
      </c>
      <c r="C487" s="47">
        <f t="shared" si="111"/>
        <v>0</v>
      </c>
      <c r="D487" s="47">
        <f t="shared" si="112"/>
        <v>0</v>
      </c>
      <c r="E487" s="23">
        <f t="shared" si="113"/>
        <v>0</v>
      </c>
      <c r="F487" s="23" t="e">
        <f t="shared" si="114"/>
        <v>#DIV/0!</v>
      </c>
      <c r="G487" s="23">
        <f t="shared" si="115"/>
        <v>0</v>
      </c>
      <c r="H487" s="48">
        <f t="shared" si="116"/>
        <v>0</v>
      </c>
      <c r="I487" s="46">
        <f t="shared" si="117"/>
        <v>0</v>
      </c>
      <c r="J487" s="47">
        <f t="shared" si="122"/>
        <v>0</v>
      </c>
      <c r="K487" s="47" t="e">
        <f t="shared" si="118"/>
        <v>#DIV/0!</v>
      </c>
      <c r="L487" s="47" t="e">
        <f t="shared" si="119"/>
        <v>#DIV/0!</v>
      </c>
      <c r="M487" s="47" t="e">
        <f t="shared" si="120"/>
        <v>#DIV/0!</v>
      </c>
      <c r="N487" s="47"/>
    </row>
    <row r="488" spans="1:14" x14ac:dyDescent="0.25">
      <c r="A488" s="23">
        <f t="shared" si="121"/>
        <v>4460</v>
      </c>
      <c r="B488" s="46">
        <f>0</f>
        <v>0</v>
      </c>
      <c r="C488" s="47">
        <f t="shared" si="111"/>
        <v>0</v>
      </c>
      <c r="D488" s="47">
        <f t="shared" si="112"/>
        <v>0</v>
      </c>
      <c r="E488" s="23">
        <f t="shared" si="113"/>
        <v>0</v>
      </c>
      <c r="F488" s="23" t="e">
        <f t="shared" si="114"/>
        <v>#DIV/0!</v>
      </c>
      <c r="G488" s="23">
        <f t="shared" si="115"/>
        <v>0</v>
      </c>
      <c r="H488" s="48">
        <f t="shared" si="116"/>
        <v>0</v>
      </c>
      <c r="I488" s="46">
        <f t="shared" si="117"/>
        <v>0</v>
      </c>
      <c r="J488" s="47">
        <f t="shared" si="122"/>
        <v>0</v>
      </c>
      <c r="K488" s="47" t="e">
        <f t="shared" si="118"/>
        <v>#DIV/0!</v>
      </c>
      <c r="L488" s="47" t="e">
        <f t="shared" si="119"/>
        <v>#DIV/0!</v>
      </c>
      <c r="M488" s="47" t="e">
        <f t="shared" si="120"/>
        <v>#DIV/0!</v>
      </c>
      <c r="N488" s="47"/>
    </row>
    <row r="489" spans="1:14" x14ac:dyDescent="0.25">
      <c r="A489" s="23">
        <f t="shared" si="121"/>
        <v>4470</v>
      </c>
      <c r="B489" s="46">
        <f>0</f>
        <v>0</v>
      </c>
      <c r="C489" s="47">
        <f t="shared" si="111"/>
        <v>0</v>
      </c>
      <c r="D489" s="47">
        <f t="shared" si="112"/>
        <v>0</v>
      </c>
      <c r="E489" s="23">
        <f t="shared" si="113"/>
        <v>0</v>
      </c>
      <c r="F489" s="23" t="e">
        <f t="shared" si="114"/>
        <v>#DIV/0!</v>
      </c>
      <c r="G489" s="23">
        <f t="shared" si="115"/>
        <v>0</v>
      </c>
      <c r="H489" s="48">
        <f t="shared" si="116"/>
        <v>0</v>
      </c>
      <c r="I489" s="46">
        <f t="shared" si="117"/>
        <v>0</v>
      </c>
      <c r="J489" s="47">
        <f t="shared" si="122"/>
        <v>0</v>
      </c>
      <c r="K489" s="47" t="e">
        <f t="shared" si="118"/>
        <v>#DIV/0!</v>
      </c>
      <c r="L489" s="47" t="e">
        <f t="shared" si="119"/>
        <v>#DIV/0!</v>
      </c>
      <c r="M489" s="47" t="e">
        <f t="shared" si="120"/>
        <v>#DIV/0!</v>
      </c>
      <c r="N489" s="47"/>
    </row>
    <row r="490" spans="1:14" x14ac:dyDescent="0.25">
      <c r="A490" s="23">
        <f t="shared" si="121"/>
        <v>4480</v>
      </c>
      <c r="B490" s="46">
        <f>0</f>
        <v>0</v>
      </c>
      <c r="C490" s="47">
        <f t="shared" si="111"/>
        <v>0</v>
      </c>
      <c r="D490" s="47">
        <f t="shared" si="112"/>
        <v>0</v>
      </c>
      <c r="E490" s="23">
        <f t="shared" si="113"/>
        <v>0</v>
      </c>
      <c r="F490" s="23" t="e">
        <f t="shared" si="114"/>
        <v>#DIV/0!</v>
      </c>
      <c r="G490" s="23">
        <f t="shared" si="115"/>
        <v>0</v>
      </c>
      <c r="H490" s="48">
        <f t="shared" si="116"/>
        <v>0</v>
      </c>
      <c r="I490" s="46">
        <f t="shared" si="117"/>
        <v>0</v>
      </c>
      <c r="J490" s="47">
        <f t="shared" si="122"/>
        <v>0</v>
      </c>
      <c r="K490" s="47" t="e">
        <f t="shared" si="118"/>
        <v>#DIV/0!</v>
      </c>
      <c r="L490" s="47" t="e">
        <f t="shared" si="119"/>
        <v>#DIV/0!</v>
      </c>
      <c r="M490" s="47" t="e">
        <f t="shared" si="120"/>
        <v>#DIV/0!</v>
      </c>
      <c r="N490" s="47"/>
    </row>
    <row r="491" spans="1:14" x14ac:dyDescent="0.25">
      <c r="A491" s="23">
        <f t="shared" si="121"/>
        <v>4490</v>
      </c>
      <c r="B491" s="46">
        <f>0</f>
        <v>0</v>
      </c>
      <c r="C491" s="47">
        <f t="shared" si="111"/>
        <v>0</v>
      </c>
      <c r="D491" s="47">
        <f t="shared" si="112"/>
        <v>0</v>
      </c>
      <c r="E491" s="23">
        <f t="shared" si="113"/>
        <v>0</v>
      </c>
      <c r="F491" s="23" t="e">
        <f t="shared" si="114"/>
        <v>#DIV/0!</v>
      </c>
      <c r="G491" s="23">
        <f t="shared" si="115"/>
        <v>0</v>
      </c>
      <c r="H491" s="48">
        <f t="shared" si="116"/>
        <v>0</v>
      </c>
      <c r="I491" s="46">
        <f t="shared" si="117"/>
        <v>0</v>
      </c>
      <c r="J491" s="47">
        <f t="shared" si="122"/>
        <v>0</v>
      </c>
      <c r="K491" s="47" t="e">
        <f t="shared" si="118"/>
        <v>#DIV/0!</v>
      </c>
      <c r="L491" s="47" t="e">
        <f t="shared" si="119"/>
        <v>#DIV/0!</v>
      </c>
      <c r="M491" s="47" t="e">
        <f t="shared" si="120"/>
        <v>#DIV/0!</v>
      </c>
      <c r="N491" s="47"/>
    </row>
    <row r="492" spans="1:14" x14ac:dyDescent="0.25">
      <c r="A492" s="23">
        <f t="shared" si="121"/>
        <v>4500</v>
      </c>
      <c r="B492" s="46">
        <f>0</f>
        <v>0</v>
      </c>
      <c r="C492" s="47">
        <f t="shared" si="111"/>
        <v>0</v>
      </c>
      <c r="D492" s="47">
        <f t="shared" si="112"/>
        <v>0</v>
      </c>
      <c r="E492" s="23">
        <f t="shared" si="113"/>
        <v>0</v>
      </c>
      <c r="F492" s="23" t="e">
        <f t="shared" si="114"/>
        <v>#DIV/0!</v>
      </c>
      <c r="G492" s="23">
        <f t="shared" si="115"/>
        <v>0</v>
      </c>
      <c r="H492" s="48">
        <f t="shared" si="116"/>
        <v>0</v>
      </c>
      <c r="I492" s="46">
        <f t="shared" si="117"/>
        <v>0</v>
      </c>
      <c r="J492" s="47">
        <f t="shared" si="122"/>
        <v>0</v>
      </c>
      <c r="K492" s="47" t="e">
        <f t="shared" si="118"/>
        <v>#DIV/0!</v>
      </c>
      <c r="L492" s="47" t="e">
        <f t="shared" si="119"/>
        <v>#DIV/0!</v>
      </c>
      <c r="M492" s="47" t="e">
        <f t="shared" si="120"/>
        <v>#DIV/0!</v>
      </c>
      <c r="N492" s="47"/>
    </row>
    <row r="493" spans="1:14" x14ac:dyDescent="0.25">
      <c r="A493" s="23">
        <f t="shared" si="121"/>
        <v>4510</v>
      </c>
      <c r="B493" s="46">
        <f>0</f>
        <v>0</v>
      </c>
      <c r="C493" s="47">
        <f t="shared" si="111"/>
        <v>0</v>
      </c>
      <c r="D493" s="47">
        <f t="shared" si="112"/>
        <v>0</v>
      </c>
      <c r="E493" s="23">
        <f t="shared" si="113"/>
        <v>0</v>
      </c>
      <c r="F493" s="23" t="e">
        <f t="shared" si="114"/>
        <v>#DIV/0!</v>
      </c>
      <c r="G493" s="23">
        <f t="shared" si="115"/>
        <v>0</v>
      </c>
      <c r="H493" s="48">
        <f t="shared" si="116"/>
        <v>0</v>
      </c>
      <c r="I493" s="46">
        <f t="shared" si="117"/>
        <v>0</v>
      </c>
      <c r="J493" s="47">
        <f t="shared" si="122"/>
        <v>0</v>
      </c>
      <c r="K493" s="47" t="e">
        <f t="shared" si="118"/>
        <v>#DIV/0!</v>
      </c>
      <c r="L493" s="47" t="e">
        <f t="shared" si="119"/>
        <v>#DIV/0!</v>
      </c>
      <c r="M493" s="47" t="e">
        <f t="shared" si="120"/>
        <v>#DIV/0!</v>
      </c>
      <c r="N493" s="47"/>
    </row>
    <row r="494" spans="1:14" x14ac:dyDescent="0.25">
      <c r="A494" s="23">
        <f t="shared" si="121"/>
        <v>4520</v>
      </c>
      <c r="B494" s="46">
        <f>0</f>
        <v>0</v>
      </c>
      <c r="C494" s="47">
        <f t="shared" si="111"/>
        <v>0</v>
      </c>
      <c r="D494" s="47">
        <f t="shared" si="112"/>
        <v>0</v>
      </c>
      <c r="E494" s="23">
        <f t="shared" si="113"/>
        <v>0</v>
      </c>
      <c r="F494" s="23" t="e">
        <f t="shared" si="114"/>
        <v>#DIV/0!</v>
      </c>
      <c r="G494" s="23">
        <f t="shared" si="115"/>
        <v>0</v>
      </c>
      <c r="H494" s="48">
        <f t="shared" si="116"/>
        <v>0</v>
      </c>
      <c r="I494" s="46">
        <f t="shared" si="117"/>
        <v>0</v>
      </c>
      <c r="J494" s="47">
        <f t="shared" si="122"/>
        <v>0</v>
      </c>
      <c r="K494" s="47" t="e">
        <f t="shared" si="118"/>
        <v>#DIV/0!</v>
      </c>
      <c r="L494" s="47" t="e">
        <f t="shared" si="119"/>
        <v>#DIV/0!</v>
      </c>
      <c r="M494" s="47" t="e">
        <f t="shared" si="120"/>
        <v>#DIV/0!</v>
      </c>
      <c r="N494" s="47"/>
    </row>
    <row r="495" spans="1:14" x14ac:dyDescent="0.25">
      <c r="A495" s="23">
        <f t="shared" si="121"/>
        <v>4530</v>
      </c>
      <c r="B495" s="46">
        <f>0</f>
        <v>0</v>
      </c>
      <c r="C495" s="47">
        <f t="shared" si="111"/>
        <v>0</v>
      </c>
      <c r="D495" s="47">
        <f t="shared" si="112"/>
        <v>0</v>
      </c>
      <c r="E495" s="23">
        <f t="shared" si="113"/>
        <v>0</v>
      </c>
      <c r="F495" s="23" t="e">
        <f t="shared" si="114"/>
        <v>#DIV/0!</v>
      </c>
      <c r="G495" s="23">
        <f t="shared" si="115"/>
        <v>0</v>
      </c>
      <c r="H495" s="48">
        <f t="shared" si="116"/>
        <v>0</v>
      </c>
      <c r="I495" s="46">
        <f t="shared" si="117"/>
        <v>0</v>
      </c>
      <c r="J495" s="47">
        <f t="shared" si="122"/>
        <v>0</v>
      </c>
      <c r="K495" s="47" t="e">
        <f t="shared" si="118"/>
        <v>#DIV/0!</v>
      </c>
      <c r="L495" s="47" t="e">
        <f t="shared" si="119"/>
        <v>#DIV/0!</v>
      </c>
      <c r="M495" s="47" t="e">
        <f t="shared" si="120"/>
        <v>#DIV/0!</v>
      </c>
      <c r="N495" s="47"/>
    </row>
    <row r="496" spans="1:14" x14ac:dyDescent="0.25">
      <c r="A496" s="23">
        <f t="shared" si="121"/>
        <v>4540</v>
      </c>
      <c r="B496" s="46">
        <f>0</f>
        <v>0</v>
      </c>
      <c r="C496" s="47">
        <f t="shared" si="111"/>
        <v>0</v>
      </c>
      <c r="D496" s="47">
        <f t="shared" si="112"/>
        <v>0</v>
      </c>
      <c r="E496" s="23">
        <f t="shared" si="113"/>
        <v>0</v>
      </c>
      <c r="F496" s="23" t="e">
        <f t="shared" si="114"/>
        <v>#DIV/0!</v>
      </c>
      <c r="G496" s="23">
        <f t="shared" si="115"/>
        <v>0</v>
      </c>
      <c r="H496" s="48">
        <f t="shared" si="116"/>
        <v>0</v>
      </c>
      <c r="I496" s="46">
        <f t="shared" si="117"/>
        <v>0</v>
      </c>
      <c r="J496" s="47">
        <f t="shared" si="122"/>
        <v>0</v>
      </c>
      <c r="K496" s="47" t="e">
        <f t="shared" si="118"/>
        <v>#DIV/0!</v>
      </c>
      <c r="L496" s="47" t="e">
        <f t="shared" si="119"/>
        <v>#DIV/0!</v>
      </c>
      <c r="M496" s="47" t="e">
        <f t="shared" si="120"/>
        <v>#DIV/0!</v>
      </c>
      <c r="N496" s="47"/>
    </row>
    <row r="497" spans="1:14" x14ac:dyDescent="0.25">
      <c r="A497" s="23">
        <f t="shared" si="121"/>
        <v>4550</v>
      </c>
      <c r="B497" s="46">
        <f>0</f>
        <v>0</v>
      </c>
      <c r="C497" s="47">
        <f t="shared" si="111"/>
        <v>0</v>
      </c>
      <c r="D497" s="47">
        <f t="shared" si="112"/>
        <v>0</v>
      </c>
      <c r="E497" s="23">
        <f t="shared" si="113"/>
        <v>0</v>
      </c>
      <c r="F497" s="23" t="e">
        <f t="shared" si="114"/>
        <v>#DIV/0!</v>
      </c>
      <c r="G497" s="23">
        <f t="shared" si="115"/>
        <v>0</v>
      </c>
      <c r="H497" s="48">
        <f t="shared" si="116"/>
        <v>0</v>
      </c>
      <c r="I497" s="46">
        <f t="shared" si="117"/>
        <v>0</v>
      </c>
      <c r="J497" s="47">
        <f t="shared" si="122"/>
        <v>0</v>
      </c>
      <c r="K497" s="47" t="e">
        <f t="shared" si="118"/>
        <v>#DIV/0!</v>
      </c>
      <c r="L497" s="47" t="e">
        <f t="shared" si="119"/>
        <v>#DIV/0!</v>
      </c>
      <c r="M497" s="47" t="e">
        <f t="shared" si="120"/>
        <v>#DIV/0!</v>
      </c>
      <c r="N497" s="47"/>
    </row>
    <row r="498" spans="1:14" x14ac:dyDescent="0.25">
      <c r="A498" s="23">
        <f t="shared" si="121"/>
        <v>4560</v>
      </c>
      <c r="B498" s="46">
        <f>0</f>
        <v>0</v>
      </c>
      <c r="C498" s="47">
        <f t="shared" si="111"/>
        <v>0</v>
      </c>
      <c r="D498" s="47">
        <f t="shared" si="112"/>
        <v>0</v>
      </c>
      <c r="E498" s="23">
        <f t="shared" si="113"/>
        <v>0</v>
      </c>
      <c r="F498" s="23" t="e">
        <f t="shared" si="114"/>
        <v>#DIV/0!</v>
      </c>
      <c r="G498" s="23">
        <f t="shared" si="115"/>
        <v>0</v>
      </c>
      <c r="H498" s="48">
        <f t="shared" si="116"/>
        <v>0</v>
      </c>
      <c r="I498" s="46">
        <f t="shared" si="117"/>
        <v>0</v>
      </c>
      <c r="J498" s="47">
        <f t="shared" si="122"/>
        <v>0</v>
      </c>
      <c r="K498" s="47" t="e">
        <f t="shared" si="118"/>
        <v>#DIV/0!</v>
      </c>
      <c r="L498" s="47" t="e">
        <f t="shared" si="119"/>
        <v>#DIV/0!</v>
      </c>
      <c r="M498" s="47" t="e">
        <f t="shared" si="120"/>
        <v>#DIV/0!</v>
      </c>
      <c r="N498" s="47"/>
    </row>
    <row r="499" spans="1:14" x14ac:dyDescent="0.25">
      <c r="A499" s="23">
        <f t="shared" si="121"/>
        <v>4570</v>
      </c>
      <c r="B499" s="46">
        <f>0</f>
        <v>0</v>
      </c>
      <c r="C499" s="47">
        <f t="shared" si="111"/>
        <v>0</v>
      </c>
      <c r="D499" s="47">
        <f t="shared" si="112"/>
        <v>0</v>
      </c>
      <c r="E499" s="23">
        <f t="shared" si="113"/>
        <v>0</v>
      </c>
      <c r="F499" s="23" t="e">
        <f t="shared" si="114"/>
        <v>#DIV/0!</v>
      </c>
      <c r="G499" s="23">
        <f t="shared" si="115"/>
        <v>0</v>
      </c>
      <c r="H499" s="48">
        <f t="shared" si="116"/>
        <v>0</v>
      </c>
      <c r="I499" s="46">
        <f t="shared" si="117"/>
        <v>0</v>
      </c>
      <c r="J499" s="47">
        <f t="shared" si="122"/>
        <v>0</v>
      </c>
      <c r="K499" s="47" t="e">
        <f t="shared" si="118"/>
        <v>#DIV/0!</v>
      </c>
      <c r="L499" s="47" t="e">
        <f t="shared" si="119"/>
        <v>#DIV/0!</v>
      </c>
      <c r="M499" s="47" t="e">
        <f t="shared" si="120"/>
        <v>#DIV/0!</v>
      </c>
      <c r="N499" s="47"/>
    </row>
    <row r="500" spans="1:14" x14ac:dyDescent="0.25">
      <c r="A500" s="23">
        <f t="shared" si="121"/>
        <v>4580</v>
      </c>
      <c r="B500" s="46">
        <f>0</f>
        <v>0</v>
      </c>
      <c r="C500" s="47">
        <f t="shared" si="111"/>
        <v>0</v>
      </c>
      <c r="D500" s="47">
        <f t="shared" si="112"/>
        <v>0</v>
      </c>
      <c r="E500" s="23">
        <f t="shared" si="113"/>
        <v>0</v>
      </c>
      <c r="F500" s="23" t="e">
        <f t="shared" si="114"/>
        <v>#DIV/0!</v>
      </c>
      <c r="G500" s="23">
        <f t="shared" si="115"/>
        <v>0</v>
      </c>
      <c r="H500" s="48">
        <f t="shared" si="116"/>
        <v>0</v>
      </c>
      <c r="I500" s="46">
        <f t="shared" si="117"/>
        <v>0</v>
      </c>
      <c r="J500" s="47">
        <f t="shared" si="122"/>
        <v>0</v>
      </c>
      <c r="K500" s="47" t="e">
        <f t="shared" si="118"/>
        <v>#DIV/0!</v>
      </c>
      <c r="L500" s="47" t="e">
        <f t="shared" si="119"/>
        <v>#DIV/0!</v>
      </c>
      <c r="M500" s="47" t="e">
        <f t="shared" si="120"/>
        <v>#DIV/0!</v>
      </c>
      <c r="N500" s="47"/>
    </row>
    <row r="501" spans="1:14" x14ac:dyDescent="0.25">
      <c r="A501" s="23">
        <f t="shared" si="121"/>
        <v>4590</v>
      </c>
      <c r="B501" s="46">
        <f>0</f>
        <v>0</v>
      </c>
      <c r="C501" s="47">
        <f t="shared" si="111"/>
        <v>0</v>
      </c>
      <c r="D501" s="47">
        <f t="shared" si="112"/>
        <v>0</v>
      </c>
      <c r="E501" s="23">
        <f t="shared" si="113"/>
        <v>0</v>
      </c>
      <c r="F501" s="23" t="e">
        <f t="shared" si="114"/>
        <v>#DIV/0!</v>
      </c>
      <c r="G501" s="23">
        <f t="shared" si="115"/>
        <v>0</v>
      </c>
      <c r="H501" s="48">
        <f t="shared" si="116"/>
        <v>0</v>
      </c>
      <c r="I501" s="46">
        <f t="shared" si="117"/>
        <v>0</v>
      </c>
      <c r="J501" s="47">
        <f t="shared" si="122"/>
        <v>0</v>
      </c>
      <c r="K501" s="47" t="e">
        <f t="shared" si="118"/>
        <v>#DIV/0!</v>
      </c>
      <c r="L501" s="47" t="e">
        <f t="shared" si="119"/>
        <v>#DIV/0!</v>
      </c>
      <c r="M501" s="47" t="e">
        <f t="shared" si="120"/>
        <v>#DIV/0!</v>
      </c>
      <c r="N501" s="47"/>
    </row>
    <row r="502" spans="1:14" x14ac:dyDescent="0.25">
      <c r="A502" s="23">
        <f t="shared" si="121"/>
        <v>4600</v>
      </c>
      <c r="B502" s="46">
        <f>0</f>
        <v>0</v>
      </c>
      <c r="C502" s="47">
        <f t="shared" si="111"/>
        <v>0</v>
      </c>
      <c r="D502" s="47">
        <f t="shared" si="112"/>
        <v>0</v>
      </c>
      <c r="E502" s="23">
        <f t="shared" si="113"/>
        <v>0</v>
      </c>
      <c r="F502" s="23" t="e">
        <f t="shared" si="114"/>
        <v>#DIV/0!</v>
      </c>
      <c r="G502" s="23">
        <f t="shared" si="115"/>
        <v>0</v>
      </c>
      <c r="H502" s="48">
        <f t="shared" si="116"/>
        <v>0</v>
      </c>
      <c r="I502" s="46">
        <f t="shared" si="117"/>
        <v>0</v>
      </c>
      <c r="J502" s="47">
        <f t="shared" si="122"/>
        <v>0</v>
      </c>
      <c r="K502" s="47" t="e">
        <f t="shared" si="118"/>
        <v>#DIV/0!</v>
      </c>
      <c r="L502" s="47" t="e">
        <f t="shared" si="119"/>
        <v>#DIV/0!</v>
      </c>
      <c r="M502" s="47" t="e">
        <f t="shared" si="120"/>
        <v>#DIV/0!</v>
      </c>
      <c r="N502" s="47"/>
    </row>
    <row r="503" spans="1:14" x14ac:dyDescent="0.25">
      <c r="A503" s="23">
        <f t="shared" si="121"/>
        <v>4610</v>
      </c>
      <c r="B503" s="46">
        <f>0</f>
        <v>0</v>
      </c>
      <c r="C503" s="47">
        <f t="shared" si="111"/>
        <v>0</v>
      </c>
      <c r="D503" s="47">
        <f t="shared" si="112"/>
        <v>0</v>
      </c>
      <c r="E503" s="23">
        <f t="shared" si="113"/>
        <v>0</v>
      </c>
      <c r="F503" s="23" t="e">
        <f t="shared" si="114"/>
        <v>#DIV/0!</v>
      </c>
      <c r="G503" s="23">
        <f t="shared" si="115"/>
        <v>0</v>
      </c>
      <c r="H503" s="48">
        <f t="shared" si="116"/>
        <v>0</v>
      </c>
      <c r="I503" s="46">
        <f t="shared" si="117"/>
        <v>0</v>
      </c>
      <c r="J503" s="47">
        <f t="shared" si="122"/>
        <v>0</v>
      </c>
      <c r="K503" s="47" t="e">
        <f t="shared" si="118"/>
        <v>#DIV/0!</v>
      </c>
      <c r="L503" s="47" t="e">
        <f t="shared" si="119"/>
        <v>#DIV/0!</v>
      </c>
      <c r="M503" s="47" t="e">
        <f t="shared" si="120"/>
        <v>#DIV/0!</v>
      </c>
      <c r="N503" s="47"/>
    </row>
    <row r="504" spans="1:14" x14ac:dyDescent="0.25">
      <c r="A504" s="23">
        <f t="shared" si="121"/>
        <v>4620</v>
      </c>
      <c r="B504" s="46">
        <f>0</f>
        <v>0</v>
      </c>
      <c r="C504" s="47">
        <f t="shared" si="111"/>
        <v>0</v>
      </c>
      <c r="D504" s="47">
        <f t="shared" si="112"/>
        <v>0</v>
      </c>
      <c r="E504" s="23">
        <f t="shared" si="113"/>
        <v>0</v>
      </c>
      <c r="F504" s="23" t="e">
        <f t="shared" si="114"/>
        <v>#DIV/0!</v>
      </c>
      <c r="G504" s="23">
        <f t="shared" si="115"/>
        <v>0</v>
      </c>
      <c r="H504" s="48">
        <f t="shared" si="116"/>
        <v>0</v>
      </c>
      <c r="I504" s="46">
        <f t="shared" si="117"/>
        <v>0</v>
      </c>
      <c r="J504" s="47">
        <f t="shared" si="122"/>
        <v>0</v>
      </c>
      <c r="K504" s="47" t="e">
        <f t="shared" si="118"/>
        <v>#DIV/0!</v>
      </c>
      <c r="L504" s="47" t="e">
        <f t="shared" si="119"/>
        <v>#DIV/0!</v>
      </c>
      <c r="M504" s="47" t="e">
        <f t="shared" si="120"/>
        <v>#DIV/0!</v>
      </c>
      <c r="N504" s="47"/>
    </row>
    <row r="505" spans="1:14" x14ac:dyDescent="0.25">
      <c r="A505" s="23">
        <f t="shared" si="121"/>
        <v>4630</v>
      </c>
      <c r="B505" s="46">
        <f>0</f>
        <v>0</v>
      </c>
      <c r="C505" s="47">
        <f t="shared" si="111"/>
        <v>0</v>
      </c>
      <c r="D505" s="47">
        <f t="shared" si="112"/>
        <v>0</v>
      </c>
      <c r="E505" s="23">
        <f t="shared" si="113"/>
        <v>0</v>
      </c>
      <c r="F505" s="23" t="e">
        <f t="shared" si="114"/>
        <v>#DIV/0!</v>
      </c>
      <c r="G505" s="23">
        <f t="shared" si="115"/>
        <v>0</v>
      </c>
      <c r="H505" s="48">
        <f t="shared" si="116"/>
        <v>0</v>
      </c>
      <c r="I505" s="46">
        <f t="shared" si="117"/>
        <v>0</v>
      </c>
      <c r="J505" s="47">
        <f t="shared" si="122"/>
        <v>0</v>
      </c>
      <c r="K505" s="47" t="e">
        <f t="shared" si="118"/>
        <v>#DIV/0!</v>
      </c>
      <c r="L505" s="47" t="e">
        <f t="shared" si="119"/>
        <v>#DIV/0!</v>
      </c>
      <c r="M505" s="47" t="e">
        <f t="shared" si="120"/>
        <v>#DIV/0!</v>
      </c>
      <c r="N505" s="47"/>
    </row>
    <row r="506" spans="1:14" x14ac:dyDescent="0.25">
      <c r="A506" s="23">
        <f t="shared" si="121"/>
        <v>4640</v>
      </c>
      <c r="B506" s="46">
        <f>0</f>
        <v>0</v>
      </c>
      <c r="C506" s="47">
        <f t="shared" si="111"/>
        <v>0</v>
      </c>
      <c r="D506" s="47">
        <f t="shared" si="112"/>
        <v>0</v>
      </c>
      <c r="E506" s="23">
        <f t="shared" si="113"/>
        <v>0</v>
      </c>
      <c r="F506" s="23" t="e">
        <f t="shared" si="114"/>
        <v>#DIV/0!</v>
      </c>
      <c r="G506" s="23">
        <f t="shared" si="115"/>
        <v>0</v>
      </c>
      <c r="H506" s="48">
        <f t="shared" si="116"/>
        <v>0</v>
      </c>
      <c r="I506" s="46">
        <f t="shared" si="117"/>
        <v>0</v>
      </c>
      <c r="J506" s="47">
        <f t="shared" si="122"/>
        <v>0</v>
      </c>
      <c r="K506" s="47" t="e">
        <f t="shared" si="118"/>
        <v>#DIV/0!</v>
      </c>
      <c r="L506" s="47" t="e">
        <f t="shared" si="119"/>
        <v>#DIV/0!</v>
      </c>
      <c r="M506" s="47" t="e">
        <f t="shared" si="120"/>
        <v>#DIV/0!</v>
      </c>
      <c r="N506" s="47"/>
    </row>
    <row r="507" spans="1:14" x14ac:dyDescent="0.25">
      <c r="A507" s="23">
        <f t="shared" si="121"/>
        <v>4650</v>
      </c>
      <c r="B507" s="46">
        <f>0</f>
        <v>0</v>
      </c>
      <c r="C507" s="47">
        <f t="shared" si="111"/>
        <v>0</v>
      </c>
      <c r="D507" s="47">
        <f t="shared" si="112"/>
        <v>0</v>
      </c>
      <c r="E507" s="23">
        <f t="shared" si="113"/>
        <v>0</v>
      </c>
      <c r="F507" s="23" t="e">
        <f t="shared" si="114"/>
        <v>#DIV/0!</v>
      </c>
      <c r="G507" s="23">
        <f t="shared" si="115"/>
        <v>0</v>
      </c>
      <c r="H507" s="48">
        <f t="shared" si="116"/>
        <v>0</v>
      </c>
      <c r="I507" s="46">
        <f t="shared" si="117"/>
        <v>0</v>
      </c>
      <c r="J507" s="47">
        <f t="shared" si="122"/>
        <v>0</v>
      </c>
      <c r="K507" s="47" t="e">
        <f t="shared" si="118"/>
        <v>#DIV/0!</v>
      </c>
      <c r="L507" s="47" t="e">
        <f t="shared" si="119"/>
        <v>#DIV/0!</v>
      </c>
      <c r="M507" s="47" t="e">
        <f t="shared" si="120"/>
        <v>#DIV/0!</v>
      </c>
      <c r="N507" s="47"/>
    </row>
    <row r="508" spans="1:14" x14ac:dyDescent="0.25">
      <c r="A508" s="23">
        <f t="shared" si="121"/>
        <v>4660</v>
      </c>
      <c r="B508" s="46">
        <f>0</f>
        <v>0</v>
      </c>
      <c r="C508" s="47">
        <f t="shared" si="111"/>
        <v>0</v>
      </c>
      <c r="D508" s="47">
        <f t="shared" si="112"/>
        <v>0</v>
      </c>
      <c r="E508" s="23">
        <f t="shared" si="113"/>
        <v>0</v>
      </c>
      <c r="F508" s="23" t="e">
        <f t="shared" si="114"/>
        <v>#DIV/0!</v>
      </c>
      <c r="G508" s="23">
        <f t="shared" si="115"/>
        <v>0</v>
      </c>
      <c r="H508" s="48">
        <f t="shared" si="116"/>
        <v>0</v>
      </c>
      <c r="I508" s="46">
        <f t="shared" si="117"/>
        <v>0</v>
      </c>
      <c r="J508" s="47">
        <f t="shared" si="122"/>
        <v>0</v>
      </c>
      <c r="K508" s="47" t="e">
        <f t="shared" si="118"/>
        <v>#DIV/0!</v>
      </c>
      <c r="L508" s="47" t="e">
        <f t="shared" si="119"/>
        <v>#DIV/0!</v>
      </c>
      <c r="M508" s="47" t="e">
        <f t="shared" si="120"/>
        <v>#DIV/0!</v>
      </c>
      <c r="N508" s="47"/>
    </row>
    <row r="509" spans="1:14" x14ac:dyDescent="0.25">
      <c r="A509" s="23">
        <f t="shared" si="121"/>
        <v>4670</v>
      </c>
      <c r="B509" s="46">
        <f>0</f>
        <v>0</v>
      </c>
      <c r="C509" s="47">
        <f t="shared" si="111"/>
        <v>0</v>
      </c>
      <c r="D509" s="47">
        <f t="shared" si="112"/>
        <v>0</v>
      </c>
      <c r="E509" s="23">
        <f t="shared" si="113"/>
        <v>0</v>
      </c>
      <c r="F509" s="23" t="e">
        <f t="shared" si="114"/>
        <v>#DIV/0!</v>
      </c>
      <c r="G509" s="23">
        <f t="shared" si="115"/>
        <v>0</v>
      </c>
      <c r="H509" s="48">
        <f t="shared" si="116"/>
        <v>0</v>
      </c>
      <c r="I509" s="46">
        <f t="shared" si="117"/>
        <v>0</v>
      </c>
      <c r="J509" s="47">
        <f t="shared" si="122"/>
        <v>0</v>
      </c>
      <c r="K509" s="47" t="e">
        <f t="shared" si="118"/>
        <v>#DIV/0!</v>
      </c>
      <c r="L509" s="47" t="e">
        <f t="shared" si="119"/>
        <v>#DIV/0!</v>
      </c>
      <c r="M509" s="47" t="e">
        <f t="shared" si="120"/>
        <v>#DIV/0!</v>
      </c>
      <c r="N509" s="47"/>
    </row>
    <row r="510" spans="1:14" x14ac:dyDescent="0.25">
      <c r="A510" s="23">
        <f t="shared" si="121"/>
        <v>4680</v>
      </c>
      <c r="B510" s="46">
        <f>0</f>
        <v>0</v>
      </c>
      <c r="C510" s="47">
        <f t="shared" si="111"/>
        <v>0</v>
      </c>
      <c r="D510" s="47">
        <f t="shared" si="112"/>
        <v>0</v>
      </c>
      <c r="E510" s="23">
        <f t="shared" si="113"/>
        <v>0</v>
      </c>
      <c r="F510" s="23" t="e">
        <f t="shared" si="114"/>
        <v>#DIV/0!</v>
      </c>
      <c r="G510" s="23">
        <f t="shared" si="115"/>
        <v>0</v>
      </c>
      <c r="H510" s="48">
        <f t="shared" si="116"/>
        <v>0</v>
      </c>
      <c r="I510" s="46">
        <f t="shared" si="117"/>
        <v>0</v>
      </c>
      <c r="J510" s="47">
        <f t="shared" si="122"/>
        <v>0</v>
      </c>
      <c r="K510" s="47" t="e">
        <f t="shared" si="118"/>
        <v>#DIV/0!</v>
      </c>
      <c r="L510" s="47" t="e">
        <f t="shared" si="119"/>
        <v>#DIV/0!</v>
      </c>
      <c r="M510" s="47" t="e">
        <f t="shared" si="120"/>
        <v>#DIV/0!</v>
      </c>
      <c r="N510" s="47"/>
    </row>
    <row r="511" spans="1:14" x14ac:dyDescent="0.25">
      <c r="A511" s="23">
        <f t="shared" si="121"/>
        <v>4690</v>
      </c>
      <c r="B511" s="46">
        <f>0</f>
        <v>0</v>
      </c>
      <c r="C511" s="47">
        <f t="shared" si="111"/>
        <v>0</v>
      </c>
      <c r="D511" s="47">
        <f t="shared" si="112"/>
        <v>0</v>
      </c>
      <c r="E511" s="23">
        <f t="shared" si="113"/>
        <v>0</v>
      </c>
      <c r="F511" s="23" t="e">
        <f t="shared" si="114"/>
        <v>#DIV/0!</v>
      </c>
      <c r="G511" s="23">
        <f t="shared" si="115"/>
        <v>0</v>
      </c>
      <c r="H511" s="48">
        <f t="shared" si="116"/>
        <v>0</v>
      </c>
      <c r="I511" s="46">
        <f t="shared" si="117"/>
        <v>0</v>
      </c>
      <c r="J511" s="47">
        <f t="shared" si="122"/>
        <v>0</v>
      </c>
      <c r="K511" s="47" t="e">
        <f t="shared" si="118"/>
        <v>#DIV/0!</v>
      </c>
      <c r="L511" s="47" t="e">
        <f t="shared" si="119"/>
        <v>#DIV/0!</v>
      </c>
      <c r="M511" s="47" t="e">
        <f t="shared" si="120"/>
        <v>#DIV/0!</v>
      </c>
      <c r="N511" s="47"/>
    </row>
    <row r="512" spans="1:14" x14ac:dyDescent="0.25">
      <c r="A512" s="23">
        <f t="shared" si="121"/>
        <v>4700</v>
      </c>
      <c r="B512" s="46">
        <f>0</f>
        <v>0</v>
      </c>
      <c r="C512" s="47">
        <f t="shared" si="111"/>
        <v>0</v>
      </c>
      <c r="D512" s="47">
        <f t="shared" si="112"/>
        <v>0</v>
      </c>
      <c r="E512" s="23">
        <f t="shared" si="113"/>
        <v>0</v>
      </c>
      <c r="F512" s="23" t="e">
        <f t="shared" si="114"/>
        <v>#DIV/0!</v>
      </c>
      <c r="G512" s="23">
        <f t="shared" si="115"/>
        <v>0</v>
      </c>
      <c r="H512" s="48">
        <f t="shared" si="116"/>
        <v>0</v>
      </c>
      <c r="I512" s="46">
        <f t="shared" si="117"/>
        <v>0</v>
      </c>
      <c r="J512" s="47">
        <f t="shared" si="122"/>
        <v>0</v>
      </c>
      <c r="K512" s="47" t="e">
        <f t="shared" si="118"/>
        <v>#DIV/0!</v>
      </c>
      <c r="L512" s="47" t="e">
        <f t="shared" si="119"/>
        <v>#DIV/0!</v>
      </c>
      <c r="M512" s="47" t="e">
        <f t="shared" si="120"/>
        <v>#DIV/0!</v>
      </c>
      <c r="N512" s="47"/>
    </row>
    <row r="513" spans="1:14" x14ac:dyDescent="0.25">
      <c r="A513" s="23">
        <f t="shared" si="121"/>
        <v>4710</v>
      </c>
      <c r="B513" s="46">
        <f>0</f>
        <v>0</v>
      </c>
      <c r="C513" s="47">
        <f t="shared" si="111"/>
        <v>0</v>
      </c>
      <c r="D513" s="47">
        <f t="shared" si="112"/>
        <v>0</v>
      </c>
      <c r="E513" s="23">
        <f t="shared" si="113"/>
        <v>0</v>
      </c>
      <c r="F513" s="23" t="e">
        <f t="shared" si="114"/>
        <v>#DIV/0!</v>
      </c>
      <c r="G513" s="23">
        <f t="shared" si="115"/>
        <v>0</v>
      </c>
      <c r="H513" s="48">
        <f t="shared" si="116"/>
        <v>0</v>
      </c>
      <c r="I513" s="46">
        <f t="shared" si="117"/>
        <v>0</v>
      </c>
      <c r="J513" s="47">
        <f t="shared" si="122"/>
        <v>0</v>
      </c>
      <c r="K513" s="47" t="e">
        <f t="shared" si="118"/>
        <v>#DIV/0!</v>
      </c>
      <c r="L513" s="47" t="e">
        <f t="shared" si="119"/>
        <v>#DIV/0!</v>
      </c>
      <c r="M513" s="47" t="e">
        <f t="shared" si="120"/>
        <v>#DIV/0!</v>
      </c>
      <c r="N513" s="47"/>
    </row>
    <row r="514" spans="1:14" x14ac:dyDescent="0.25">
      <c r="A514" s="23">
        <f t="shared" si="121"/>
        <v>4720</v>
      </c>
      <c r="B514" s="46">
        <f>0</f>
        <v>0</v>
      </c>
      <c r="C514" s="47">
        <f t="shared" si="111"/>
        <v>0</v>
      </c>
      <c r="D514" s="47">
        <f t="shared" si="112"/>
        <v>0</v>
      </c>
      <c r="E514" s="23">
        <f t="shared" si="113"/>
        <v>0</v>
      </c>
      <c r="F514" s="23" t="e">
        <f t="shared" si="114"/>
        <v>#DIV/0!</v>
      </c>
      <c r="G514" s="23">
        <f t="shared" si="115"/>
        <v>0</v>
      </c>
      <c r="H514" s="48">
        <f t="shared" si="116"/>
        <v>0</v>
      </c>
      <c r="I514" s="46">
        <f t="shared" si="117"/>
        <v>0</v>
      </c>
      <c r="J514" s="47">
        <f t="shared" si="122"/>
        <v>0</v>
      </c>
      <c r="K514" s="47" t="e">
        <f t="shared" si="118"/>
        <v>#DIV/0!</v>
      </c>
      <c r="L514" s="47" t="e">
        <f t="shared" si="119"/>
        <v>#DIV/0!</v>
      </c>
      <c r="M514" s="47" t="e">
        <f t="shared" si="120"/>
        <v>#DIV/0!</v>
      </c>
      <c r="N514" s="47"/>
    </row>
    <row r="515" spans="1:14" x14ac:dyDescent="0.25">
      <c r="A515" s="23">
        <f t="shared" si="121"/>
        <v>4730</v>
      </c>
      <c r="B515" s="46">
        <f>0</f>
        <v>0</v>
      </c>
      <c r="C515" s="47">
        <f t="shared" si="111"/>
        <v>0</v>
      </c>
      <c r="D515" s="47">
        <f t="shared" si="112"/>
        <v>0</v>
      </c>
      <c r="E515" s="23">
        <f t="shared" si="113"/>
        <v>0</v>
      </c>
      <c r="F515" s="23" t="e">
        <f t="shared" si="114"/>
        <v>#DIV/0!</v>
      </c>
      <c r="G515" s="23">
        <f t="shared" si="115"/>
        <v>0</v>
      </c>
      <c r="H515" s="48">
        <f t="shared" si="116"/>
        <v>0</v>
      </c>
      <c r="I515" s="46">
        <f t="shared" si="117"/>
        <v>0</v>
      </c>
      <c r="J515" s="47">
        <f t="shared" si="122"/>
        <v>0</v>
      </c>
      <c r="K515" s="47" t="e">
        <f t="shared" si="118"/>
        <v>#DIV/0!</v>
      </c>
      <c r="L515" s="47" t="e">
        <f t="shared" si="119"/>
        <v>#DIV/0!</v>
      </c>
      <c r="M515" s="47" t="e">
        <f t="shared" si="120"/>
        <v>#DIV/0!</v>
      </c>
      <c r="N515" s="47"/>
    </row>
    <row r="516" spans="1:14" x14ac:dyDescent="0.25">
      <c r="A516" s="23">
        <f t="shared" si="121"/>
        <v>4740</v>
      </c>
      <c r="B516" s="46">
        <f>0</f>
        <v>0</v>
      </c>
      <c r="C516" s="47">
        <f t="shared" si="111"/>
        <v>0</v>
      </c>
      <c r="D516" s="47">
        <f t="shared" si="112"/>
        <v>0</v>
      </c>
      <c r="E516" s="23">
        <f t="shared" si="113"/>
        <v>0</v>
      </c>
      <c r="F516" s="23" t="e">
        <f t="shared" si="114"/>
        <v>#DIV/0!</v>
      </c>
      <c r="G516" s="23">
        <f t="shared" si="115"/>
        <v>0</v>
      </c>
      <c r="H516" s="48">
        <f t="shared" si="116"/>
        <v>0</v>
      </c>
      <c r="I516" s="46">
        <f t="shared" si="117"/>
        <v>0</v>
      </c>
      <c r="J516" s="47">
        <f t="shared" si="122"/>
        <v>0</v>
      </c>
      <c r="K516" s="47" t="e">
        <f t="shared" si="118"/>
        <v>#DIV/0!</v>
      </c>
      <c r="L516" s="47" t="e">
        <f t="shared" si="119"/>
        <v>#DIV/0!</v>
      </c>
      <c r="M516" s="47" t="e">
        <f t="shared" si="120"/>
        <v>#DIV/0!</v>
      </c>
      <c r="N516" s="47"/>
    </row>
    <row r="517" spans="1:14" x14ac:dyDescent="0.25">
      <c r="A517" s="23">
        <f t="shared" si="121"/>
        <v>4750</v>
      </c>
      <c r="B517" s="46">
        <f>0</f>
        <v>0</v>
      </c>
      <c r="C517" s="47">
        <f t="shared" si="111"/>
        <v>0</v>
      </c>
      <c r="D517" s="47">
        <f t="shared" si="112"/>
        <v>0</v>
      </c>
      <c r="E517" s="23">
        <f t="shared" si="113"/>
        <v>0</v>
      </c>
      <c r="F517" s="23" t="e">
        <f t="shared" si="114"/>
        <v>#DIV/0!</v>
      </c>
      <c r="G517" s="23">
        <f t="shared" si="115"/>
        <v>0</v>
      </c>
      <c r="H517" s="48">
        <f t="shared" si="116"/>
        <v>0</v>
      </c>
      <c r="I517" s="46">
        <f t="shared" si="117"/>
        <v>0</v>
      </c>
      <c r="J517" s="47">
        <f t="shared" si="122"/>
        <v>0</v>
      </c>
      <c r="K517" s="47" t="e">
        <f t="shared" si="118"/>
        <v>#DIV/0!</v>
      </c>
      <c r="L517" s="47" t="e">
        <f t="shared" si="119"/>
        <v>#DIV/0!</v>
      </c>
      <c r="M517" s="47" t="e">
        <f t="shared" si="120"/>
        <v>#DIV/0!</v>
      </c>
      <c r="N517" s="47"/>
    </row>
    <row r="518" spans="1:14" x14ac:dyDescent="0.25">
      <c r="A518" s="23">
        <f t="shared" si="121"/>
        <v>4760</v>
      </c>
      <c r="B518" s="46">
        <f>0</f>
        <v>0</v>
      </c>
      <c r="C518" s="47">
        <f t="shared" si="111"/>
        <v>0</v>
      </c>
      <c r="D518" s="47">
        <f t="shared" si="112"/>
        <v>0</v>
      </c>
      <c r="E518" s="23">
        <f t="shared" si="113"/>
        <v>0</v>
      </c>
      <c r="F518" s="23" t="e">
        <f t="shared" si="114"/>
        <v>#DIV/0!</v>
      </c>
      <c r="G518" s="23">
        <f t="shared" si="115"/>
        <v>0</v>
      </c>
      <c r="H518" s="48">
        <f t="shared" si="116"/>
        <v>0</v>
      </c>
      <c r="I518" s="46">
        <f t="shared" si="117"/>
        <v>0</v>
      </c>
      <c r="J518" s="47">
        <f t="shared" si="122"/>
        <v>0</v>
      </c>
      <c r="K518" s="47" t="e">
        <f t="shared" si="118"/>
        <v>#DIV/0!</v>
      </c>
      <c r="L518" s="47" t="e">
        <f t="shared" si="119"/>
        <v>#DIV/0!</v>
      </c>
      <c r="M518" s="47" t="e">
        <f t="shared" si="120"/>
        <v>#DIV/0!</v>
      </c>
      <c r="N518" s="47"/>
    </row>
    <row r="519" spans="1:14" x14ac:dyDescent="0.25">
      <c r="A519" s="23">
        <f t="shared" si="121"/>
        <v>4770</v>
      </c>
      <c r="B519" s="46">
        <f>0</f>
        <v>0</v>
      </c>
      <c r="C519" s="47">
        <f t="shared" si="111"/>
        <v>0</v>
      </c>
      <c r="D519" s="47">
        <f t="shared" si="112"/>
        <v>0</v>
      </c>
      <c r="E519" s="23">
        <f t="shared" si="113"/>
        <v>0</v>
      </c>
      <c r="F519" s="23" t="e">
        <f t="shared" si="114"/>
        <v>#DIV/0!</v>
      </c>
      <c r="G519" s="23">
        <f t="shared" si="115"/>
        <v>0</v>
      </c>
      <c r="H519" s="48">
        <f t="shared" si="116"/>
        <v>0</v>
      </c>
      <c r="I519" s="46">
        <f t="shared" si="117"/>
        <v>0</v>
      </c>
      <c r="J519" s="47">
        <f t="shared" si="122"/>
        <v>0</v>
      </c>
      <c r="K519" s="47" t="e">
        <f t="shared" si="118"/>
        <v>#DIV/0!</v>
      </c>
      <c r="L519" s="47" t="e">
        <f t="shared" si="119"/>
        <v>#DIV/0!</v>
      </c>
      <c r="M519" s="47" t="e">
        <f t="shared" si="120"/>
        <v>#DIV/0!</v>
      </c>
      <c r="N519" s="47"/>
    </row>
    <row r="520" spans="1:14" x14ac:dyDescent="0.25">
      <c r="A520" s="23">
        <f t="shared" si="121"/>
        <v>4780</v>
      </c>
      <c r="B520" s="46">
        <f>0</f>
        <v>0</v>
      </c>
      <c r="C520" s="47">
        <f t="shared" si="111"/>
        <v>0</v>
      </c>
      <c r="D520" s="47">
        <f t="shared" si="112"/>
        <v>0</v>
      </c>
      <c r="E520" s="23">
        <f t="shared" si="113"/>
        <v>0</v>
      </c>
      <c r="F520" s="23" t="e">
        <f t="shared" si="114"/>
        <v>#DIV/0!</v>
      </c>
      <c r="G520" s="23">
        <f t="shared" si="115"/>
        <v>0</v>
      </c>
      <c r="H520" s="48">
        <f t="shared" si="116"/>
        <v>0</v>
      </c>
      <c r="I520" s="46">
        <f t="shared" si="117"/>
        <v>0</v>
      </c>
      <c r="J520" s="47">
        <f t="shared" si="122"/>
        <v>0</v>
      </c>
      <c r="K520" s="47" t="e">
        <f t="shared" si="118"/>
        <v>#DIV/0!</v>
      </c>
      <c r="L520" s="47" t="e">
        <f t="shared" si="119"/>
        <v>#DIV/0!</v>
      </c>
      <c r="M520" s="47" t="e">
        <f t="shared" si="120"/>
        <v>#DIV/0!</v>
      </c>
      <c r="N520" s="47"/>
    </row>
    <row r="521" spans="1:14" x14ac:dyDescent="0.25">
      <c r="A521" s="23">
        <f t="shared" si="121"/>
        <v>4790</v>
      </c>
      <c r="B521" s="46">
        <f>0</f>
        <v>0</v>
      </c>
      <c r="C521" s="47">
        <f t="shared" si="111"/>
        <v>0</v>
      </c>
      <c r="D521" s="47">
        <f t="shared" si="112"/>
        <v>0</v>
      </c>
      <c r="E521" s="23">
        <f t="shared" si="113"/>
        <v>0</v>
      </c>
      <c r="F521" s="23" t="e">
        <f t="shared" si="114"/>
        <v>#DIV/0!</v>
      </c>
      <c r="G521" s="23">
        <f t="shared" si="115"/>
        <v>0</v>
      </c>
      <c r="H521" s="48">
        <f t="shared" si="116"/>
        <v>0</v>
      </c>
      <c r="I521" s="46">
        <f t="shared" si="117"/>
        <v>0</v>
      </c>
      <c r="J521" s="47">
        <f t="shared" si="122"/>
        <v>0</v>
      </c>
      <c r="K521" s="47" t="e">
        <f t="shared" si="118"/>
        <v>#DIV/0!</v>
      </c>
      <c r="L521" s="47" t="e">
        <f t="shared" si="119"/>
        <v>#DIV/0!</v>
      </c>
      <c r="M521" s="47" t="e">
        <f t="shared" si="120"/>
        <v>#DIV/0!</v>
      </c>
      <c r="N521" s="47"/>
    </row>
    <row r="522" spans="1:14" x14ac:dyDescent="0.25">
      <c r="A522" s="23">
        <f t="shared" si="121"/>
        <v>4800</v>
      </c>
      <c r="B522" s="46">
        <f>0</f>
        <v>0</v>
      </c>
      <c r="C522" s="47">
        <f t="shared" si="111"/>
        <v>0</v>
      </c>
      <c r="D522" s="47">
        <f t="shared" si="112"/>
        <v>0</v>
      </c>
      <c r="E522" s="23">
        <f t="shared" si="113"/>
        <v>0</v>
      </c>
      <c r="F522" s="23" t="e">
        <f t="shared" si="114"/>
        <v>#DIV/0!</v>
      </c>
      <c r="G522" s="23">
        <f t="shared" si="115"/>
        <v>0</v>
      </c>
      <c r="H522" s="48">
        <f t="shared" si="116"/>
        <v>0</v>
      </c>
      <c r="I522" s="46">
        <f t="shared" si="117"/>
        <v>0</v>
      </c>
      <c r="J522" s="47">
        <f t="shared" si="122"/>
        <v>0</v>
      </c>
      <c r="K522" s="47" t="e">
        <f t="shared" si="118"/>
        <v>#DIV/0!</v>
      </c>
      <c r="L522" s="47" t="e">
        <f t="shared" si="119"/>
        <v>#DIV/0!</v>
      </c>
      <c r="M522" s="47" t="e">
        <f t="shared" si="120"/>
        <v>#DIV/0!</v>
      </c>
      <c r="N522" s="47"/>
    </row>
    <row r="523" spans="1:14" x14ac:dyDescent="0.25">
      <c r="A523" s="23">
        <f t="shared" si="121"/>
        <v>4810</v>
      </c>
      <c r="B523" s="46">
        <f>0</f>
        <v>0</v>
      </c>
      <c r="C523" s="47">
        <f t="shared" si="111"/>
        <v>0</v>
      </c>
      <c r="D523" s="47">
        <f t="shared" si="112"/>
        <v>0</v>
      </c>
      <c r="E523" s="23">
        <f t="shared" si="113"/>
        <v>0</v>
      </c>
      <c r="F523" s="23" t="e">
        <f t="shared" si="114"/>
        <v>#DIV/0!</v>
      </c>
      <c r="G523" s="23">
        <f t="shared" si="115"/>
        <v>0</v>
      </c>
      <c r="H523" s="48">
        <f t="shared" si="116"/>
        <v>0</v>
      </c>
      <c r="I523" s="46">
        <f t="shared" si="117"/>
        <v>0</v>
      </c>
      <c r="J523" s="47">
        <f t="shared" si="122"/>
        <v>0</v>
      </c>
      <c r="K523" s="47" t="e">
        <f t="shared" si="118"/>
        <v>#DIV/0!</v>
      </c>
      <c r="L523" s="47" t="e">
        <f t="shared" si="119"/>
        <v>#DIV/0!</v>
      </c>
      <c r="M523" s="47" t="e">
        <f t="shared" si="120"/>
        <v>#DIV/0!</v>
      </c>
      <c r="N523" s="47"/>
    </row>
    <row r="524" spans="1:14" x14ac:dyDescent="0.25">
      <c r="A524" s="23">
        <f t="shared" si="121"/>
        <v>4820</v>
      </c>
      <c r="B524" s="46">
        <f>0</f>
        <v>0</v>
      </c>
      <c r="C524" s="47">
        <f t="shared" si="111"/>
        <v>0</v>
      </c>
      <c r="D524" s="47">
        <f t="shared" si="112"/>
        <v>0</v>
      </c>
      <c r="E524" s="23">
        <f t="shared" si="113"/>
        <v>0</v>
      </c>
      <c r="F524" s="23" t="e">
        <f t="shared" si="114"/>
        <v>#DIV/0!</v>
      </c>
      <c r="G524" s="23">
        <f t="shared" si="115"/>
        <v>0</v>
      </c>
      <c r="H524" s="48">
        <f t="shared" si="116"/>
        <v>0</v>
      </c>
      <c r="I524" s="46">
        <f t="shared" si="117"/>
        <v>0</v>
      </c>
      <c r="J524" s="47">
        <f t="shared" si="122"/>
        <v>0</v>
      </c>
      <c r="K524" s="47" t="e">
        <f t="shared" si="118"/>
        <v>#DIV/0!</v>
      </c>
      <c r="L524" s="47" t="e">
        <f t="shared" si="119"/>
        <v>#DIV/0!</v>
      </c>
      <c r="M524" s="47" t="e">
        <f t="shared" si="120"/>
        <v>#DIV/0!</v>
      </c>
      <c r="N524" s="47"/>
    </row>
    <row r="525" spans="1:14" x14ac:dyDescent="0.25">
      <c r="A525" s="23">
        <f t="shared" si="121"/>
        <v>4830</v>
      </c>
      <c r="B525" s="46">
        <f>0</f>
        <v>0</v>
      </c>
      <c r="C525" s="47">
        <f t="shared" si="111"/>
        <v>0</v>
      </c>
      <c r="D525" s="47">
        <f t="shared" si="112"/>
        <v>0</v>
      </c>
      <c r="E525" s="23">
        <f t="shared" si="113"/>
        <v>0</v>
      </c>
      <c r="F525" s="23" t="e">
        <f t="shared" si="114"/>
        <v>#DIV/0!</v>
      </c>
      <c r="G525" s="23">
        <f t="shared" si="115"/>
        <v>0</v>
      </c>
      <c r="H525" s="48">
        <f t="shared" si="116"/>
        <v>0</v>
      </c>
      <c r="I525" s="46">
        <f t="shared" si="117"/>
        <v>0</v>
      </c>
      <c r="J525" s="47">
        <f t="shared" si="122"/>
        <v>0</v>
      </c>
      <c r="K525" s="47" t="e">
        <f t="shared" si="118"/>
        <v>#DIV/0!</v>
      </c>
      <c r="L525" s="47" t="e">
        <f t="shared" si="119"/>
        <v>#DIV/0!</v>
      </c>
      <c r="M525" s="47" t="e">
        <f t="shared" si="120"/>
        <v>#DIV/0!</v>
      </c>
      <c r="N525" s="47"/>
    </row>
    <row r="526" spans="1:14" x14ac:dyDescent="0.25">
      <c r="A526" s="23">
        <f t="shared" si="121"/>
        <v>4840</v>
      </c>
      <c r="B526" s="46">
        <f>0</f>
        <v>0</v>
      </c>
      <c r="C526" s="47">
        <f t="shared" si="111"/>
        <v>0</v>
      </c>
      <c r="D526" s="47">
        <f t="shared" si="112"/>
        <v>0</v>
      </c>
      <c r="E526" s="23">
        <f t="shared" si="113"/>
        <v>0</v>
      </c>
      <c r="F526" s="23" t="e">
        <f t="shared" si="114"/>
        <v>#DIV/0!</v>
      </c>
      <c r="G526" s="23">
        <f t="shared" si="115"/>
        <v>0</v>
      </c>
      <c r="H526" s="48">
        <f t="shared" si="116"/>
        <v>0</v>
      </c>
      <c r="I526" s="46">
        <f t="shared" si="117"/>
        <v>0</v>
      </c>
      <c r="J526" s="47">
        <f t="shared" si="122"/>
        <v>0</v>
      </c>
      <c r="K526" s="47" t="e">
        <f t="shared" si="118"/>
        <v>#DIV/0!</v>
      </c>
      <c r="L526" s="47" t="e">
        <f t="shared" si="119"/>
        <v>#DIV/0!</v>
      </c>
      <c r="M526" s="47" t="e">
        <f t="shared" si="120"/>
        <v>#DIV/0!</v>
      </c>
      <c r="N526" s="47"/>
    </row>
    <row r="527" spans="1:14" x14ac:dyDescent="0.25">
      <c r="A527" s="23">
        <f t="shared" si="121"/>
        <v>4850</v>
      </c>
      <c r="B527" s="46">
        <f>0</f>
        <v>0</v>
      </c>
      <c r="C527" s="47">
        <f t="shared" si="111"/>
        <v>0</v>
      </c>
      <c r="D527" s="47">
        <f t="shared" si="112"/>
        <v>0</v>
      </c>
      <c r="E527" s="23">
        <f t="shared" si="113"/>
        <v>0</v>
      </c>
      <c r="F527" s="23" t="e">
        <f t="shared" si="114"/>
        <v>#DIV/0!</v>
      </c>
      <c r="G527" s="23">
        <f t="shared" si="115"/>
        <v>0</v>
      </c>
      <c r="H527" s="48">
        <f t="shared" si="116"/>
        <v>0</v>
      </c>
      <c r="I527" s="46">
        <f t="shared" si="117"/>
        <v>0</v>
      </c>
      <c r="J527" s="47">
        <f t="shared" si="122"/>
        <v>0</v>
      </c>
      <c r="K527" s="47" t="e">
        <f t="shared" si="118"/>
        <v>#DIV/0!</v>
      </c>
      <c r="L527" s="47" t="e">
        <f t="shared" si="119"/>
        <v>#DIV/0!</v>
      </c>
      <c r="M527" s="47" t="e">
        <f t="shared" si="120"/>
        <v>#DIV/0!</v>
      </c>
      <c r="N527" s="47"/>
    </row>
    <row r="528" spans="1:14" x14ac:dyDescent="0.25">
      <c r="A528" s="23">
        <f t="shared" si="121"/>
        <v>4860</v>
      </c>
      <c r="B528" s="46">
        <f>0</f>
        <v>0</v>
      </c>
      <c r="C528" s="47">
        <f t="shared" si="111"/>
        <v>0</v>
      </c>
      <c r="D528" s="47">
        <f t="shared" si="112"/>
        <v>0</v>
      </c>
      <c r="E528" s="23">
        <f t="shared" si="113"/>
        <v>0</v>
      </c>
      <c r="F528" s="23" t="e">
        <f t="shared" si="114"/>
        <v>#DIV/0!</v>
      </c>
      <c r="G528" s="23">
        <f t="shared" si="115"/>
        <v>0</v>
      </c>
      <c r="H528" s="48">
        <f t="shared" si="116"/>
        <v>0</v>
      </c>
      <c r="I528" s="46">
        <f t="shared" si="117"/>
        <v>0</v>
      </c>
      <c r="J528" s="47">
        <f t="shared" si="122"/>
        <v>0</v>
      </c>
      <c r="K528" s="47" t="e">
        <f t="shared" si="118"/>
        <v>#DIV/0!</v>
      </c>
      <c r="L528" s="47" t="e">
        <f t="shared" si="119"/>
        <v>#DIV/0!</v>
      </c>
      <c r="M528" s="47" t="e">
        <f t="shared" si="120"/>
        <v>#DIV/0!</v>
      </c>
      <c r="N528" s="47"/>
    </row>
    <row r="529" spans="1:14" x14ac:dyDescent="0.25">
      <c r="A529" s="23">
        <f t="shared" si="121"/>
        <v>4870</v>
      </c>
      <c r="B529" s="46">
        <f>0</f>
        <v>0</v>
      </c>
      <c r="C529" s="47">
        <f t="shared" si="111"/>
        <v>0</v>
      </c>
      <c r="D529" s="47">
        <f t="shared" si="112"/>
        <v>0</v>
      </c>
      <c r="E529" s="23">
        <f t="shared" si="113"/>
        <v>0</v>
      </c>
      <c r="F529" s="23" t="e">
        <f t="shared" si="114"/>
        <v>#DIV/0!</v>
      </c>
      <c r="G529" s="23">
        <f t="shared" si="115"/>
        <v>0</v>
      </c>
      <c r="H529" s="48">
        <f t="shared" si="116"/>
        <v>0</v>
      </c>
      <c r="I529" s="46">
        <f t="shared" si="117"/>
        <v>0</v>
      </c>
      <c r="J529" s="47">
        <f t="shared" si="122"/>
        <v>0</v>
      </c>
      <c r="K529" s="47" t="e">
        <f t="shared" si="118"/>
        <v>#DIV/0!</v>
      </c>
      <c r="L529" s="47" t="e">
        <f t="shared" si="119"/>
        <v>#DIV/0!</v>
      </c>
      <c r="M529" s="47" t="e">
        <f t="shared" si="120"/>
        <v>#DIV/0!</v>
      </c>
      <c r="N529" s="47"/>
    </row>
    <row r="530" spans="1:14" x14ac:dyDescent="0.25">
      <c r="A530" s="23">
        <f t="shared" si="121"/>
        <v>4880</v>
      </c>
      <c r="B530" s="46">
        <f>0</f>
        <v>0</v>
      </c>
      <c r="C530" s="47">
        <f t="shared" si="111"/>
        <v>0</v>
      </c>
      <c r="D530" s="47">
        <f t="shared" si="112"/>
        <v>0</v>
      </c>
      <c r="E530" s="23">
        <f t="shared" si="113"/>
        <v>0</v>
      </c>
      <c r="F530" s="23" t="e">
        <f t="shared" si="114"/>
        <v>#DIV/0!</v>
      </c>
      <c r="G530" s="23">
        <f t="shared" si="115"/>
        <v>0</v>
      </c>
      <c r="H530" s="48">
        <f t="shared" si="116"/>
        <v>0</v>
      </c>
      <c r="I530" s="46">
        <f t="shared" si="117"/>
        <v>0</v>
      </c>
      <c r="J530" s="47">
        <f t="shared" si="122"/>
        <v>0</v>
      </c>
      <c r="K530" s="47" t="e">
        <f t="shared" si="118"/>
        <v>#DIV/0!</v>
      </c>
      <c r="L530" s="47" t="e">
        <f t="shared" si="119"/>
        <v>#DIV/0!</v>
      </c>
      <c r="M530" s="47" t="e">
        <f t="shared" si="120"/>
        <v>#DIV/0!</v>
      </c>
      <c r="N530" s="47"/>
    </row>
    <row r="531" spans="1:14" x14ac:dyDescent="0.25">
      <c r="A531" s="23">
        <f t="shared" si="121"/>
        <v>4890</v>
      </c>
      <c r="B531" s="46">
        <f>0</f>
        <v>0</v>
      </c>
      <c r="C531" s="47">
        <f t="shared" si="111"/>
        <v>0</v>
      </c>
      <c r="D531" s="47">
        <f t="shared" si="112"/>
        <v>0</v>
      </c>
      <c r="E531" s="23">
        <f t="shared" si="113"/>
        <v>0</v>
      </c>
      <c r="F531" s="23" t="e">
        <f t="shared" si="114"/>
        <v>#DIV/0!</v>
      </c>
      <c r="G531" s="23">
        <f t="shared" si="115"/>
        <v>0</v>
      </c>
      <c r="H531" s="48">
        <f t="shared" si="116"/>
        <v>0</v>
      </c>
      <c r="I531" s="46">
        <f t="shared" si="117"/>
        <v>0</v>
      </c>
      <c r="J531" s="47">
        <f t="shared" si="122"/>
        <v>0</v>
      </c>
      <c r="K531" s="47" t="e">
        <f t="shared" si="118"/>
        <v>#DIV/0!</v>
      </c>
      <c r="L531" s="47" t="e">
        <f t="shared" si="119"/>
        <v>#DIV/0!</v>
      </c>
      <c r="M531" s="47" t="e">
        <f t="shared" si="120"/>
        <v>#DIV/0!</v>
      </c>
      <c r="N531" s="47"/>
    </row>
    <row r="532" spans="1:14" x14ac:dyDescent="0.25">
      <c r="A532" s="23">
        <f t="shared" si="121"/>
        <v>4900</v>
      </c>
      <c r="B532" s="46">
        <f>0</f>
        <v>0</v>
      </c>
      <c r="C532" s="47">
        <f t="shared" si="111"/>
        <v>0</v>
      </c>
      <c r="D532" s="47">
        <f t="shared" si="112"/>
        <v>0</v>
      </c>
      <c r="E532" s="23">
        <f t="shared" si="113"/>
        <v>0</v>
      </c>
      <c r="F532" s="23" t="e">
        <f t="shared" si="114"/>
        <v>#DIV/0!</v>
      </c>
      <c r="G532" s="23">
        <f t="shared" si="115"/>
        <v>0</v>
      </c>
      <c r="H532" s="48">
        <f t="shared" si="116"/>
        <v>0</v>
      </c>
      <c r="I532" s="46">
        <f t="shared" si="117"/>
        <v>0</v>
      </c>
      <c r="J532" s="47">
        <f t="shared" si="122"/>
        <v>0</v>
      </c>
      <c r="K532" s="47" t="e">
        <f t="shared" si="118"/>
        <v>#DIV/0!</v>
      </c>
      <c r="L532" s="47" t="e">
        <f t="shared" si="119"/>
        <v>#DIV/0!</v>
      </c>
      <c r="M532" s="47" t="e">
        <f t="shared" si="120"/>
        <v>#DIV/0!</v>
      </c>
      <c r="N532" s="47"/>
    </row>
    <row r="533" spans="1:14" x14ac:dyDescent="0.25">
      <c r="A533" s="23">
        <f t="shared" si="121"/>
        <v>4910</v>
      </c>
      <c r="B533" s="46">
        <f>0</f>
        <v>0</v>
      </c>
      <c r="C533" s="47">
        <f t="shared" si="111"/>
        <v>0</v>
      </c>
      <c r="D533" s="47">
        <f t="shared" si="112"/>
        <v>0</v>
      </c>
      <c r="E533" s="23">
        <f t="shared" si="113"/>
        <v>0</v>
      </c>
      <c r="F533" s="23" t="e">
        <f t="shared" si="114"/>
        <v>#DIV/0!</v>
      </c>
      <c r="G533" s="23">
        <f t="shared" si="115"/>
        <v>0</v>
      </c>
      <c r="H533" s="48">
        <f t="shared" si="116"/>
        <v>0</v>
      </c>
      <c r="I533" s="46">
        <f t="shared" si="117"/>
        <v>0</v>
      </c>
      <c r="J533" s="47">
        <f t="shared" si="122"/>
        <v>0</v>
      </c>
      <c r="K533" s="47" t="e">
        <f t="shared" si="118"/>
        <v>#DIV/0!</v>
      </c>
      <c r="L533" s="47" t="e">
        <f t="shared" si="119"/>
        <v>#DIV/0!</v>
      </c>
      <c r="M533" s="47" t="e">
        <f t="shared" si="120"/>
        <v>#DIV/0!</v>
      </c>
      <c r="N533" s="47"/>
    </row>
    <row r="534" spans="1:14" x14ac:dyDescent="0.25">
      <c r="A534" s="23">
        <f t="shared" si="121"/>
        <v>4920</v>
      </c>
      <c r="B534" s="46">
        <f>0</f>
        <v>0</v>
      </c>
      <c r="C534" s="47">
        <f t="shared" si="111"/>
        <v>0</v>
      </c>
      <c r="D534" s="47">
        <f t="shared" si="112"/>
        <v>0</v>
      </c>
      <c r="E534" s="23">
        <f t="shared" si="113"/>
        <v>0</v>
      </c>
      <c r="F534" s="23" t="e">
        <f t="shared" si="114"/>
        <v>#DIV/0!</v>
      </c>
      <c r="G534" s="23">
        <f t="shared" si="115"/>
        <v>0</v>
      </c>
      <c r="H534" s="48">
        <f t="shared" si="116"/>
        <v>0</v>
      </c>
      <c r="I534" s="46">
        <f t="shared" si="117"/>
        <v>0</v>
      </c>
      <c r="J534" s="47">
        <f t="shared" si="122"/>
        <v>0</v>
      </c>
      <c r="K534" s="47" t="e">
        <f t="shared" si="118"/>
        <v>#DIV/0!</v>
      </c>
      <c r="L534" s="47" t="e">
        <f t="shared" si="119"/>
        <v>#DIV/0!</v>
      </c>
      <c r="M534" s="47" t="e">
        <f t="shared" si="120"/>
        <v>#DIV/0!</v>
      </c>
      <c r="N534" s="47"/>
    </row>
    <row r="535" spans="1:14" x14ac:dyDescent="0.25">
      <c r="A535" s="23">
        <f t="shared" si="121"/>
        <v>4930</v>
      </c>
      <c r="B535" s="46">
        <f>0</f>
        <v>0</v>
      </c>
      <c r="C535" s="47">
        <f t="shared" si="111"/>
        <v>0</v>
      </c>
      <c r="D535" s="47">
        <f t="shared" si="112"/>
        <v>0</v>
      </c>
      <c r="E535" s="23">
        <f t="shared" si="113"/>
        <v>0</v>
      </c>
      <c r="F535" s="23" t="e">
        <f t="shared" si="114"/>
        <v>#DIV/0!</v>
      </c>
      <c r="G535" s="23">
        <f t="shared" si="115"/>
        <v>0</v>
      </c>
      <c r="H535" s="48">
        <f t="shared" si="116"/>
        <v>0</v>
      </c>
      <c r="I535" s="46">
        <f t="shared" si="117"/>
        <v>0</v>
      </c>
      <c r="J535" s="47">
        <f t="shared" si="122"/>
        <v>0</v>
      </c>
      <c r="K535" s="47" t="e">
        <f t="shared" si="118"/>
        <v>#DIV/0!</v>
      </c>
      <c r="L535" s="47" t="e">
        <f t="shared" si="119"/>
        <v>#DIV/0!</v>
      </c>
      <c r="M535" s="47" t="e">
        <f t="shared" si="120"/>
        <v>#DIV/0!</v>
      </c>
      <c r="N535" s="47"/>
    </row>
    <row r="536" spans="1:14" x14ac:dyDescent="0.25">
      <c r="A536" s="23">
        <f t="shared" si="121"/>
        <v>4940</v>
      </c>
      <c r="B536" s="46">
        <f>0</f>
        <v>0</v>
      </c>
      <c r="C536" s="47">
        <f t="shared" si="111"/>
        <v>0</v>
      </c>
      <c r="D536" s="47">
        <f t="shared" si="112"/>
        <v>0</v>
      </c>
      <c r="E536" s="23">
        <f t="shared" si="113"/>
        <v>0</v>
      </c>
      <c r="F536" s="23" t="e">
        <f t="shared" si="114"/>
        <v>#DIV/0!</v>
      </c>
      <c r="G536" s="23">
        <f t="shared" si="115"/>
        <v>0</v>
      </c>
      <c r="H536" s="48">
        <f t="shared" si="116"/>
        <v>0</v>
      </c>
      <c r="I536" s="46">
        <f t="shared" si="117"/>
        <v>0</v>
      </c>
      <c r="J536" s="47">
        <f t="shared" si="122"/>
        <v>0</v>
      </c>
      <c r="K536" s="47" t="e">
        <f t="shared" si="118"/>
        <v>#DIV/0!</v>
      </c>
      <c r="L536" s="47" t="e">
        <f t="shared" si="119"/>
        <v>#DIV/0!</v>
      </c>
      <c r="M536" s="47" t="e">
        <f t="shared" si="120"/>
        <v>#DIV/0!</v>
      </c>
      <c r="N536" s="47"/>
    </row>
    <row r="537" spans="1:14" x14ac:dyDescent="0.25">
      <c r="A537" s="23">
        <f t="shared" si="121"/>
        <v>4950</v>
      </c>
      <c r="B537" s="46">
        <f>0</f>
        <v>0</v>
      </c>
      <c r="C537" s="47">
        <f t="shared" si="111"/>
        <v>0</v>
      </c>
      <c r="D537" s="47">
        <f t="shared" si="112"/>
        <v>0</v>
      </c>
      <c r="E537" s="23">
        <f t="shared" si="113"/>
        <v>0</v>
      </c>
      <c r="F537" s="23" t="e">
        <f t="shared" si="114"/>
        <v>#DIV/0!</v>
      </c>
      <c r="G537" s="23">
        <f t="shared" si="115"/>
        <v>0</v>
      </c>
      <c r="H537" s="48">
        <f t="shared" si="116"/>
        <v>0</v>
      </c>
      <c r="I537" s="46">
        <f t="shared" si="117"/>
        <v>0</v>
      </c>
      <c r="J537" s="47">
        <f t="shared" si="122"/>
        <v>0</v>
      </c>
      <c r="K537" s="47" t="e">
        <f t="shared" si="118"/>
        <v>#DIV/0!</v>
      </c>
      <c r="L537" s="47" t="e">
        <f t="shared" si="119"/>
        <v>#DIV/0!</v>
      </c>
      <c r="M537" s="47" t="e">
        <f t="shared" si="120"/>
        <v>#DIV/0!</v>
      </c>
      <c r="N537" s="47"/>
    </row>
    <row r="538" spans="1:14" x14ac:dyDescent="0.25">
      <c r="A538" s="23">
        <f t="shared" si="121"/>
        <v>4960</v>
      </c>
      <c r="B538" s="46">
        <f>0</f>
        <v>0</v>
      </c>
      <c r="C538" s="47">
        <f t="shared" si="111"/>
        <v>0</v>
      </c>
      <c r="D538" s="47">
        <f t="shared" si="112"/>
        <v>0</v>
      </c>
      <c r="E538" s="23">
        <f t="shared" si="113"/>
        <v>0</v>
      </c>
      <c r="F538" s="23" t="e">
        <f t="shared" si="114"/>
        <v>#DIV/0!</v>
      </c>
      <c r="G538" s="23">
        <f t="shared" si="115"/>
        <v>0</v>
      </c>
      <c r="H538" s="48">
        <f t="shared" si="116"/>
        <v>0</v>
      </c>
      <c r="I538" s="46">
        <f t="shared" si="117"/>
        <v>0</v>
      </c>
      <c r="J538" s="47">
        <f t="shared" si="122"/>
        <v>0</v>
      </c>
      <c r="K538" s="47" t="e">
        <f t="shared" si="118"/>
        <v>#DIV/0!</v>
      </c>
      <c r="L538" s="47" t="e">
        <f t="shared" si="119"/>
        <v>#DIV/0!</v>
      </c>
      <c r="M538" s="47" t="e">
        <f t="shared" si="120"/>
        <v>#DIV/0!</v>
      </c>
      <c r="N538" s="47"/>
    </row>
    <row r="539" spans="1:14" x14ac:dyDescent="0.25">
      <c r="A539" s="23">
        <f t="shared" si="121"/>
        <v>4970</v>
      </c>
      <c r="B539" s="46">
        <f>0</f>
        <v>0</v>
      </c>
      <c r="C539" s="47">
        <f t="shared" si="111"/>
        <v>0</v>
      </c>
      <c r="D539" s="47">
        <f t="shared" si="112"/>
        <v>0</v>
      </c>
      <c r="E539" s="23">
        <f t="shared" si="113"/>
        <v>0</v>
      </c>
      <c r="F539" s="23" t="e">
        <f t="shared" si="114"/>
        <v>#DIV/0!</v>
      </c>
      <c r="G539" s="23">
        <f t="shared" si="115"/>
        <v>0</v>
      </c>
      <c r="H539" s="48">
        <f t="shared" si="116"/>
        <v>0</v>
      </c>
      <c r="I539" s="46">
        <f t="shared" si="117"/>
        <v>0</v>
      </c>
      <c r="J539" s="47">
        <f t="shared" si="122"/>
        <v>0</v>
      </c>
      <c r="K539" s="47" t="e">
        <f t="shared" si="118"/>
        <v>#DIV/0!</v>
      </c>
      <c r="L539" s="47" t="e">
        <f t="shared" si="119"/>
        <v>#DIV/0!</v>
      </c>
      <c r="M539" s="47" t="e">
        <f t="shared" si="120"/>
        <v>#DIV/0!</v>
      </c>
      <c r="N539" s="47"/>
    </row>
    <row r="540" spans="1:14" x14ac:dyDescent="0.25">
      <c r="A540" s="23">
        <f t="shared" si="121"/>
        <v>4980</v>
      </c>
      <c r="B540" s="46">
        <f>0</f>
        <v>0</v>
      </c>
      <c r="C540" s="47">
        <f t="shared" si="111"/>
        <v>0</v>
      </c>
      <c r="D540" s="47">
        <f t="shared" si="112"/>
        <v>0</v>
      </c>
      <c r="E540" s="23">
        <f t="shared" si="113"/>
        <v>0</v>
      </c>
      <c r="F540" s="23" t="e">
        <f t="shared" si="114"/>
        <v>#DIV/0!</v>
      </c>
      <c r="G540" s="23">
        <f t="shared" si="115"/>
        <v>0</v>
      </c>
      <c r="H540" s="48">
        <f t="shared" si="116"/>
        <v>0</v>
      </c>
      <c r="I540" s="46">
        <f t="shared" si="117"/>
        <v>0</v>
      </c>
      <c r="J540" s="47">
        <f t="shared" si="122"/>
        <v>0</v>
      </c>
      <c r="K540" s="47" t="e">
        <f t="shared" si="118"/>
        <v>#DIV/0!</v>
      </c>
      <c r="L540" s="47" t="e">
        <f t="shared" si="119"/>
        <v>#DIV/0!</v>
      </c>
      <c r="M540" s="47" t="e">
        <f t="shared" si="120"/>
        <v>#DIV/0!</v>
      </c>
      <c r="N540" s="47"/>
    </row>
    <row r="541" spans="1:14" x14ac:dyDescent="0.25">
      <c r="A541" s="23">
        <f t="shared" si="121"/>
        <v>4990</v>
      </c>
      <c r="B541" s="46">
        <f>0</f>
        <v>0</v>
      </c>
      <c r="C541" s="47">
        <f t="shared" si="111"/>
        <v>0</v>
      </c>
      <c r="D541" s="47">
        <f t="shared" si="112"/>
        <v>0</v>
      </c>
      <c r="E541" s="23">
        <f t="shared" si="113"/>
        <v>0</v>
      </c>
      <c r="F541" s="23" t="e">
        <f t="shared" si="114"/>
        <v>#DIV/0!</v>
      </c>
      <c r="G541" s="23">
        <f t="shared" si="115"/>
        <v>0</v>
      </c>
      <c r="H541" s="48">
        <f t="shared" si="116"/>
        <v>0</v>
      </c>
      <c r="I541" s="46">
        <f t="shared" si="117"/>
        <v>0</v>
      </c>
      <c r="J541" s="47">
        <f t="shared" si="122"/>
        <v>0</v>
      </c>
      <c r="K541" s="47" t="e">
        <f t="shared" si="118"/>
        <v>#DIV/0!</v>
      </c>
      <c r="L541" s="47" t="e">
        <f t="shared" si="119"/>
        <v>#DIV/0!</v>
      </c>
      <c r="M541" s="47" t="e">
        <f t="shared" si="120"/>
        <v>#DIV/0!</v>
      </c>
      <c r="N541" s="47"/>
    </row>
    <row r="542" spans="1:14" x14ac:dyDescent="0.25">
      <c r="A542" s="23">
        <f t="shared" si="121"/>
        <v>5000</v>
      </c>
      <c r="B542" s="46">
        <f>0</f>
        <v>0</v>
      </c>
      <c r="C542" s="47">
        <f t="shared" si="111"/>
        <v>0</v>
      </c>
      <c r="D542" s="47">
        <f t="shared" si="112"/>
        <v>0</v>
      </c>
      <c r="E542" s="23">
        <f t="shared" si="113"/>
        <v>0</v>
      </c>
      <c r="F542" s="23" t="e">
        <f t="shared" si="114"/>
        <v>#DIV/0!</v>
      </c>
      <c r="G542" s="23">
        <f t="shared" si="115"/>
        <v>0</v>
      </c>
      <c r="H542" s="48">
        <f t="shared" si="116"/>
        <v>0</v>
      </c>
      <c r="I542" s="46">
        <f t="shared" si="117"/>
        <v>0</v>
      </c>
      <c r="J542" s="47">
        <f t="shared" si="122"/>
        <v>0</v>
      </c>
      <c r="K542" s="47" t="e">
        <f t="shared" si="118"/>
        <v>#DIV/0!</v>
      </c>
      <c r="L542" s="47" t="e">
        <f t="shared" si="119"/>
        <v>#DIV/0!</v>
      </c>
      <c r="M542" s="47" t="e">
        <f t="shared" si="120"/>
        <v>#DIV/0!</v>
      </c>
      <c r="N542" s="47"/>
    </row>
    <row r="543" spans="1:14" x14ac:dyDescent="0.25">
      <c r="A543" s="23">
        <f t="shared" si="121"/>
        <v>5010</v>
      </c>
      <c r="B543" s="46">
        <f>0</f>
        <v>0</v>
      </c>
      <c r="C543" s="47">
        <f t="shared" si="111"/>
        <v>0</v>
      </c>
      <c r="D543" s="47">
        <f t="shared" si="112"/>
        <v>0</v>
      </c>
      <c r="E543" s="23">
        <f t="shared" si="113"/>
        <v>0</v>
      </c>
      <c r="F543" s="23" t="e">
        <f t="shared" si="114"/>
        <v>#DIV/0!</v>
      </c>
      <c r="G543" s="23">
        <f t="shared" si="115"/>
        <v>0</v>
      </c>
      <c r="H543" s="48">
        <f t="shared" si="116"/>
        <v>0</v>
      </c>
      <c r="I543" s="46">
        <f t="shared" si="117"/>
        <v>0</v>
      </c>
      <c r="J543" s="47">
        <f t="shared" si="122"/>
        <v>0</v>
      </c>
      <c r="K543" s="47" t="e">
        <f t="shared" si="118"/>
        <v>#DIV/0!</v>
      </c>
      <c r="L543" s="47" t="e">
        <f t="shared" si="119"/>
        <v>#DIV/0!</v>
      </c>
      <c r="M543" s="47" t="e">
        <f t="shared" si="120"/>
        <v>#DIV/0!</v>
      </c>
      <c r="N543" s="47"/>
    </row>
    <row r="544" spans="1:14" x14ac:dyDescent="0.25">
      <c r="A544" s="23">
        <f t="shared" si="121"/>
        <v>5020</v>
      </c>
      <c r="B544" s="46">
        <f>0</f>
        <v>0</v>
      </c>
      <c r="C544" s="47">
        <f t="shared" si="111"/>
        <v>0</v>
      </c>
      <c r="D544" s="47">
        <f t="shared" si="112"/>
        <v>0</v>
      </c>
      <c r="E544" s="23">
        <f t="shared" si="113"/>
        <v>0</v>
      </c>
      <c r="F544" s="23" t="e">
        <f t="shared" si="114"/>
        <v>#DIV/0!</v>
      </c>
      <c r="G544" s="23">
        <f t="shared" si="115"/>
        <v>0</v>
      </c>
      <c r="H544" s="48">
        <f t="shared" si="116"/>
        <v>0</v>
      </c>
      <c r="I544" s="46">
        <f t="shared" si="117"/>
        <v>0</v>
      </c>
      <c r="J544" s="47">
        <f t="shared" si="122"/>
        <v>0</v>
      </c>
      <c r="K544" s="47" t="e">
        <f t="shared" si="118"/>
        <v>#DIV/0!</v>
      </c>
      <c r="L544" s="47" t="e">
        <f t="shared" si="119"/>
        <v>#DIV/0!</v>
      </c>
      <c r="M544" s="47" t="e">
        <f t="shared" si="120"/>
        <v>#DIV/0!</v>
      </c>
      <c r="N544" s="47"/>
    </row>
    <row r="545" spans="1:14" x14ac:dyDescent="0.25">
      <c r="A545" s="23">
        <f t="shared" si="121"/>
        <v>5030</v>
      </c>
      <c r="B545" s="46">
        <f>0</f>
        <v>0</v>
      </c>
      <c r="C545" s="47">
        <f t="shared" si="111"/>
        <v>0</v>
      </c>
      <c r="D545" s="47">
        <f t="shared" si="112"/>
        <v>0</v>
      </c>
      <c r="E545" s="23">
        <f t="shared" si="113"/>
        <v>0</v>
      </c>
      <c r="F545" s="23" t="e">
        <f t="shared" si="114"/>
        <v>#DIV/0!</v>
      </c>
      <c r="G545" s="23">
        <f t="shared" si="115"/>
        <v>0</v>
      </c>
      <c r="H545" s="48">
        <f t="shared" si="116"/>
        <v>0</v>
      </c>
      <c r="I545" s="46">
        <f t="shared" si="117"/>
        <v>0</v>
      </c>
      <c r="J545" s="47">
        <f t="shared" si="122"/>
        <v>0</v>
      </c>
      <c r="K545" s="47" t="e">
        <f t="shared" si="118"/>
        <v>#DIV/0!</v>
      </c>
      <c r="L545" s="47" t="e">
        <f t="shared" si="119"/>
        <v>#DIV/0!</v>
      </c>
      <c r="M545" s="47" t="e">
        <f t="shared" si="120"/>
        <v>#DIV/0!</v>
      </c>
      <c r="N545" s="47"/>
    </row>
    <row r="546" spans="1:14" x14ac:dyDescent="0.25">
      <c r="A546" s="23">
        <f t="shared" si="121"/>
        <v>5040</v>
      </c>
      <c r="B546" s="46">
        <f>0</f>
        <v>0</v>
      </c>
      <c r="C546" s="47">
        <f t="shared" si="111"/>
        <v>0</v>
      </c>
      <c r="D546" s="47">
        <f t="shared" si="112"/>
        <v>0</v>
      </c>
      <c r="E546" s="23">
        <f t="shared" si="113"/>
        <v>0</v>
      </c>
      <c r="F546" s="23" t="e">
        <f t="shared" si="114"/>
        <v>#DIV/0!</v>
      </c>
      <c r="G546" s="23">
        <f t="shared" si="115"/>
        <v>0</v>
      </c>
      <c r="H546" s="48">
        <f t="shared" si="116"/>
        <v>0</v>
      </c>
      <c r="I546" s="46">
        <f t="shared" si="117"/>
        <v>0</v>
      </c>
      <c r="J546" s="47">
        <f t="shared" si="122"/>
        <v>0</v>
      </c>
      <c r="K546" s="47" t="e">
        <f t="shared" si="118"/>
        <v>#DIV/0!</v>
      </c>
      <c r="L546" s="47" t="e">
        <f t="shared" si="119"/>
        <v>#DIV/0!</v>
      </c>
      <c r="M546" s="47" t="e">
        <f t="shared" si="120"/>
        <v>#DIV/0!</v>
      </c>
      <c r="N546" s="47"/>
    </row>
    <row r="547" spans="1:14" x14ac:dyDescent="0.25">
      <c r="A547" s="23">
        <f t="shared" si="121"/>
        <v>5050</v>
      </c>
      <c r="B547" s="46">
        <f>0</f>
        <v>0</v>
      </c>
      <c r="C547" s="47">
        <f t="shared" si="111"/>
        <v>0</v>
      </c>
      <c r="D547" s="47">
        <f t="shared" si="112"/>
        <v>0</v>
      </c>
      <c r="E547" s="23">
        <f t="shared" si="113"/>
        <v>0</v>
      </c>
      <c r="F547" s="23" t="e">
        <f t="shared" si="114"/>
        <v>#DIV/0!</v>
      </c>
      <c r="G547" s="23">
        <f t="shared" si="115"/>
        <v>0</v>
      </c>
      <c r="H547" s="48">
        <f t="shared" si="116"/>
        <v>0</v>
      </c>
      <c r="I547" s="46">
        <f t="shared" si="117"/>
        <v>0</v>
      </c>
      <c r="J547" s="47">
        <f t="shared" si="122"/>
        <v>0</v>
      </c>
      <c r="K547" s="47" t="e">
        <f t="shared" si="118"/>
        <v>#DIV/0!</v>
      </c>
      <c r="L547" s="47" t="e">
        <f t="shared" si="119"/>
        <v>#DIV/0!</v>
      </c>
      <c r="M547" s="47" t="e">
        <f t="shared" si="120"/>
        <v>#DIV/0!</v>
      </c>
      <c r="N547" s="47"/>
    </row>
    <row r="548" spans="1:14" x14ac:dyDescent="0.25">
      <c r="A548" s="23">
        <f t="shared" si="121"/>
        <v>5060</v>
      </c>
      <c r="B548" s="46">
        <f>0</f>
        <v>0</v>
      </c>
      <c r="C548" s="47">
        <f t="shared" si="111"/>
        <v>0</v>
      </c>
      <c r="D548" s="47">
        <f t="shared" si="112"/>
        <v>0</v>
      </c>
      <c r="E548" s="23">
        <f t="shared" si="113"/>
        <v>0</v>
      </c>
      <c r="F548" s="23" t="e">
        <f t="shared" si="114"/>
        <v>#DIV/0!</v>
      </c>
      <c r="G548" s="23">
        <f t="shared" si="115"/>
        <v>0</v>
      </c>
      <c r="H548" s="48">
        <f t="shared" si="116"/>
        <v>0</v>
      </c>
      <c r="I548" s="46">
        <f t="shared" si="117"/>
        <v>0</v>
      </c>
      <c r="J548" s="47">
        <f t="shared" si="122"/>
        <v>0</v>
      </c>
      <c r="K548" s="47" t="e">
        <f t="shared" si="118"/>
        <v>#DIV/0!</v>
      </c>
      <c r="L548" s="47" t="e">
        <f t="shared" si="119"/>
        <v>#DIV/0!</v>
      </c>
      <c r="M548" s="47" t="e">
        <f t="shared" si="120"/>
        <v>#DIV/0!</v>
      </c>
      <c r="N548" s="47"/>
    </row>
    <row r="549" spans="1:14" x14ac:dyDescent="0.25">
      <c r="A549" s="23">
        <f t="shared" si="121"/>
        <v>5070</v>
      </c>
      <c r="B549" s="46">
        <f>0</f>
        <v>0</v>
      </c>
      <c r="C549" s="47">
        <f t="shared" ref="C549:C572" si="123">B549*6</f>
        <v>0</v>
      </c>
      <c r="D549" s="47">
        <f t="shared" ref="D549:D572" si="124">$G$11*(C549/(12*3600))*$G$7</f>
        <v>0</v>
      </c>
      <c r="E549" s="23">
        <f t="shared" ref="E549:E572" si="125">(600*D549)</f>
        <v>0</v>
      </c>
      <c r="F549" s="23" t="e">
        <f t="shared" ref="F549:F572" si="126">(E549*12/$G$7)</f>
        <v>#DIV/0!</v>
      </c>
      <c r="G549" s="23">
        <f t="shared" ref="G549:G572" si="127">$G$9*$G$13/43200</f>
        <v>0</v>
      </c>
      <c r="H549" s="48">
        <f t="shared" ref="H549:H572" si="128">(D549-G549)</f>
        <v>0</v>
      </c>
      <c r="I549" s="46">
        <f t="shared" ref="I549:I572" si="129">H549*600</f>
        <v>0</v>
      </c>
      <c r="J549" s="47">
        <f t="shared" si="122"/>
        <v>0</v>
      </c>
      <c r="K549" s="47" t="e">
        <f t="shared" ref="K549:K572" si="130">IF(J549/$G$9*12/$G$17&gt;=$G$15,$G$15,J549/$G$9*12/$G$17)</f>
        <v>#DIV/0!</v>
      </c>
      <c r="L549" s="47" t="e">
        <f t="shared" ref="L549:L572" si="131">IF(K549&lt;$G$19,K549,$G$19)</f>
        <v>#DIV/0!</v>
      </c>
      <c r="M549" s="47" t="e">
        <f t="shared" ref="M549:M572" si="132">IF(L550&lt;$G$19,0,D549)</f>
        <v>#DIV/0!</v>
      </c>
      <c r="N549" s="47"/>
    </row>
    <row r="550" spans="1:14" x14ac:dyDescent="0.25">
      <c r="A550" s="23">
        <f t="shared" ref="A550:A572" si="133">A549+10</f>
        <v>5080</v>
      </c>
      <c r="B550" s="46">
        <f>0</f>
        <v>0</v>
      </c>
      <c r="C550" s="47">
        <f t="shared" si="123"/>
        <v>0</v>
      </c>
      <c r="D550" s="47">
        <f t="shared" si="124"/>
        <v>0</v>
      </c>
      <c r="E550" s="23">
        <f t="shared" si="125"/>
        <v>0</v>
      </c>
      <c r="F550" s="23" t="e">
        <f t="shared" si="126"/>
        <v>#DIV/0!</v>
      </c>
      <c r="G550" s="23">
        <f t="shared" si="127"/>
        <v>0</v>
      </c>
      <c r="H550" s="48">
        <f t="shared" si="128"/>
        <v>0</v>
      </c>
      <c r="I550" s="46">
        <f t="shared" si="129"/>
        <v>0</v>
      </c>
      <c r="J550" s="47">
        <f t="shared" ref="J550:J572" si="134">IF((I550+J549)&lt;0,0,I550+J549)</f>
        <v>0</v>
      </c>
      <c r="K550" s="47" t="e">
        <f t="shared" si="130"/>
        <v>#DIV/0!</v>
      </c>
      <c r="L550" s="47" t="e">
        <f t="shared" si="131"/>
        <v>#DIV/0!</v>
      </c>
      <c r="M550" s="47" t="e">
        <f t="shared" si="132"/>
        <v>#DIV/0!</v>
      </c>
      <c r="N550" s="47"/>
    </row>
    <row r="551" spans="1:14" x14ac:dyDescent="0.25">
      <c r="A551" s="23">
        <f t="shared" si="133"/>
        <v>5090</v>
      </c>
      <c r="B551" s="46">
        <f>0</f>
        <v>0</v>
      </c>
      <c r="C551" s="47">
        <f t="shared" si="123"/>
        <v>0</v>
      </c>
      <c r="D551" s="47">
        <f t="shared" si="124"/>
        <v>0</v>
      </c>
      <c r="E551" s="23">
        <f t="shared" si="125"/>
        <v>0</v>
      </c>
      <c r="F551" s="23" t="e">
        <f t="shared" si="126"/>
        <v>#DIV/0!</v>
      </c>
      <c r="G551" s="23">
        <f t="shared" si="127"/>
        <v>0</v>
      </c>
      <c r="H551" s="48">
        <f t="shared" si="128"/>
        <v>0</v>
      </c>
      <c r="I551" s="46">
        <f t="shared" si="129"/>
        <v>0</v>
      </c>
      <c r="J551" s="47">
        <f t="shared" si="134"/>
        <v>0</v>
      </c>
      <c r="K551" s="47" t="e">
        <f t="shared" si="130"/>
        <v>#DIV/0!</v>
      </c>
      <c r="L551" s="47" t="e">
        <f t="shared" si="131"/>
        <v>#DIV/0!</v>
      </c>
      <c r="M551" s="47" t="e">
        <f t="shared" si="132"/>
        <v>#DIV/0!</v>
      </c>
      <c r="N551" s="47"/>
    </row>
    <row r="552" spans="1:14" x14ac:dyDescent="0.25">
      <c r="A552" s="23">
        <f t="shared" si="133"/>
        <v>5100</v>
      </c>
      <c r="B552" s="46">
        <f>0</f>
        <v>0</v>
      </c>
      <c r="C552" s="47">
        <f t="shared" si="123"/>
        <v>0</v>
      </c>
      <c r="D552" s="47">
        <f t="shared" si="124"/>
        <v>0</v>
      </c>
      <c r="E552" s="23">
        <f t="shared" si="125"/>
        <v>0</v>
      </c>
      <c r="F552" s="23" t="e">
        <f t="shared" si="126"/>
        <v>#DIV/0!</v>
      </c>
      <c r="G552" s="23">
        <f t="shared" si="127"/>
        <v>0</v>
      </c>
      <c r="H552" s="48">
        <f t="shared" si="128"/>
        <v>0</v>
      </c>
      <c r="I552" s="46">
        <f t="shared" si="129"/>
        <v>0</v>
      </c>
      <c r="J552" s="47">
        <f t="shared" si="134"/>
        <v>0</v>
      </c>
      <c r="K552" s="47" t="e">
        <f t="shared" si="130"/>
        <v>#DIV/0!</v>
      </c>
      <c r="L552" s="47" t="e">
        <f t="shared" si="131"/>
        <v>#DIV/0!</v>
      </c>
      <c r="M552" s="47" t="e">
        <f t="shared" si="132"/>
        <v>#DIV/0!</v>
      </c>
      <c r="N552" s="47"/>
    </row>
    <row r="553" spans="1:14" x14ac:dyDescent="0.25">
      <c r="A553" s="23">
        <f t="shared" si="133"/>
        <v>5110</v>
      </c>
      <c r="B553" s="46">
        <f>0</f>
        <v>0</v>
      </c>
      <c r="C553" s="47">
        <f t="shared" si="123"/>
        <v>0</v>
      </c>
      <c r="D553" s="47">
        <f t="shared" si="124"/>
        <v>0</v>
      </c>
      <c r="E553" s="23">
        <f t="shared" si="125"/>
        <v>0</v>
      </c>
      <c r="F553" s="23" t="e">
        <f t="shared" si="126"/>
        <v>#DIV/0!</v>
      </c>
      <c r="G553" s="23">
        <f t="shared" si="127"/>
        <v>0</v>
      </c>
      <c r="H553" s="48">
        <f t="shared" si="128"/>
        <v>0</v>
      </c>
      <c r="I553" s="46">
        <f t="shared" si="129"/>
        <v>0</v>
      </c>
      <c r="J553" s="47">
        <f t="shared" si="134"/>
        <v>0</v>
      </c>
      <c r="K553" s="47" t="e">
        <f t="shared" si="130"/>
        <v>#DIV/0!</v>
      </c>
      <c r="L553" s="47" t="e">
        <f t="shared" si="131"/>
        <v>#DIV/0!</v>
      </c>
      <c r="M553" s="47" t="e">
        <f t="shared" si="132"/>
        <v>#DIV/0!</v>
      </c>
      <c r="N553" s="47"/>
    </row>
    <row r="554" spans="1:14" x14ac:dyDescent="0.25">
      <c r="A554" s="23">
        <f t="shared" si="133"/>
        <v>5120</v>
      </c>
      <c r="B554" s="46">
        <f>0</f>
        <v>0</v>
      </c>
      <c r="C554" s="47">
        <f t="shared" si="123"/>
        <v>0</v>
      </c>
      <c r="D554" s="47">
        <f t="shared" si="124"/>
        <v>0</v>
      </c>
      <c r="E554" s="23">
        <f t="shared" si="125"/>
        <v>0</v>
      </c>
      <c r="F554" s="23" t="e">
        <f t="shared" si="126"/>
        <v>#DIV/0!</v>
      </c>
      <c r="G554" s="23">
        <f t="shared" si="127"/>
        <v>0</v>
      </c>
      <c r="H554" s="48">
        <f t="shared" si="128"/>
        <v>0</v>
      </c>
      <c r="I554" s="46">
        <f t="shared" si="129"/>
        <v>0</v>
      </c>
      <c r="J554" s="47">
        <f t="shared" si="134"/>
        <v>0</v>
      </c>
      <c r="K554" s="47" t="e">
        <f t="shared" si="130"/>
        <v>#DIV/0!</v>
      </c>
      <c r="L554" s="47" t="e">
        <f t="shared" si="131"/>
        <v>#DIV/0!</v>
      </c>
      <c r="M554" s="47" t="e">
        <f t="shared" si="132"/>
        <v>#DIV/0!</v>
      </c>
      <c r="N554" s="47"/>
    </row>
    <row r="555" spans="1:14" x14ac:dyDescent="0.25">
      <c r="A555" s="23">
        <f t="shared" si="133"/>
        <v>5130</v>
      </c>
      <c r="B555" s="46">
        <f>0</f>
        <v>0</v>
      </c>
      <c r="C555" s="47">
        <f t="shared" si="123"/>
        <v>0</v>
      </c>
      <c r="D555" s="47">
        <f t="shared" si="124"/>
        <v>0</v>
      </c>
      <c r="E555" s="23">
        <f t="shared" si="125"/>
        <v>0</v>
      </c>
      <c r="F555" s="23" t="e">
        <f t="shared" si="126"/>
        <v>#DIV/0!</v>
      </c>
      <c r="G555" s="23">
        <f t="shared" si="127"/>
        <v>0</v>
      </c>
      <c r="H555" s="48">
        <f t="shared" si="128"/>
        <v>0</v>
      </c>
      <c r="I555" s="46">
        <f t="shared" si="129"/>
        <v>0</v>
      </c>
      <c r="J555" s="47">
        <f t="shared" si="134"/>
        <v>0</v>
      </c>
      <c r="K555" s="47" t="e">
        <f t="shared" si="130"/>
        <v>#DIV/0!</v>
      </c>
      <c r="L555" s="47" t="e">
        <f t="shared" si="131"/>
        <v>#DIV/0!</v>
      </c>
      <c r="M555" s="47" t="e">
        <f t="shared" si="132"/>
        <v>#DIV/0!</v>
      </c>
      <c r="N555" s="47"/>
    </row>
    <row r="556" spans="1:14" x14ac:dyDescent="0.25">
      <c r="A556" s="23">
        <f t="shared" si="133"/>
        <v>5140</v>
      </c>
      <c r="B556" s="46">
        <f>0</f>
        <v>0</v>
      </c>
      <c r="C556" s="47">
        <f t="shared" si="123"/>
        <v>0</v>
      </c>
      <c r="D556" s="47">
        <f t="shared" si="124"/>
        <v>0</v>
      </c>
      <c r="E556" s="23">
        <f t="shared" si="125"/>
        <v>0</v>
      </c>
      <c r="F556" s="23" t="e">
        <f t="shared" si="126"/>
        <v>#DIV/0!</v>
      </c>
      <c r="G556" s="23">
        <f t="shared" si="127"/>
        <v>0</v>
      </c>
      <c r="H556" s="48">
        <f t="shared" si="128"/>
        <v>0</v>
      </c>
      <c r="I556" s="46">
        <f t="shared" si="129"/>
        <v>0</v>
      </c>
      <c r="J556" s="47">
        <f t="shared" si="134"/>
        <v>0</v>
      </c>
      <c r="K556" s="47" t="e">
        <f t="shared" si="130"/>
        <v>#DIV/0!</v>
      </c>
      <c r="L556" s="47" t="e">
        <f t="shared" si="131"/>
        <v>#DIV/0!</v>
      </c>
      <c r="M556" s="47" t="e">
        <f t="shared" si="132"/>
        <v>#DIV/0!</v>
      </c>
      <c r="N556" s="47"/>
    </row>
    <row r="557" spans="1:14" x14ac:dyDescent="0.25">
      <c r="A557" s="23">
        <f t="shared" si="133"/>
        <v>5150</v>
      </c>
      <c r="B557" s="46">
        <f>0</f>
        <v>0</v>
      </c>
      <c r="C557" s="47">
        <f t="shared" si="123"/>
        <v>0</v>
      </c>
      <c r="D557" s="47">
        <f t="shared" si="124"/>
        <v>0</v>
      </c>
      <c r="E557" s="23">
        <f t="shared" si="125"/>
        <v>0</v>
      </c>
      <c r="F557" s="23" t="e">
        <f t="shared" si="126"/>
        <v>#DIV/0!</v>
      </c>
      <c r="G557" s="23">
        <f t="shared" si="127"/>
        <v>0</v>
      </c>
      <c r="H557" s="48">
        <f t="shared" si="128"/>
        <v>0</v>
      </c>
      <c r="I557" s="46">
        <f t="shared" si="129"/>
        <v>0</v>
      </c>
      <c r="J557" s="47">
        <f t="shared" si="134"/>
        <v>0</v>
      </c>
      <c r="K557" s="47" t="e">
        <f t="shared" si="130"/>
        <v>#DIV/0!</v>
      </c>
      <c r="L557" s="47" t="e">
        <f t="shared" si="131"/>
        <v>#DIV/0!</v>
      </c>
      <c r="M557" s="47" t="e">
        <f t="shared" si="132"/>
        <v>#DIV/0!</v>
      </c>
      <c r="N557" s="47"/>
    </row>
    <row r="558" spans="1:14" x14ac:dyDescent="0.25">
      <c r="A558" s="23">
        <f t="shared" si="133"/>
        <v>5160</v>
      </c>
      <c r="B558" s="46">
        <f>0</f>
        <v>0</v>
      </c>
      <c r="C558" s="47">
        <f t="shared" si="123"/>
        <v>0</v>
      </c>
      <c r="D558" s="47">
        <f t="shared" si="124"/>
        <v>0</v>
      </c>
      <c r="E558" s="23">
        <f t="shared" si="125"/>
        <v>0</v>
      </c>
      <c r="F558" s="23" t="e">
        <f t="shared" si="126"/>
        <v>#DIV/0!</v>
      </c>
      <c r="G558" s="23">
        <f t="shared" si="127"/>
        <v>0</v>
      </c>
      <c r="H558" s="48">
        <f t="shared" si="128"/>
        <v>0</v>
      </c>
      <c r="I558" s="46">
        <f t="shared" si="129"/>
        <v>0</v>
      </c>
      <c r="J558" s="47">
        <f t="shared" si="134"/>
        <v>0</v>
      </c>
      <c r="K558" s="47" t="e">
        <f t="shared" si="130"/>
        <v>#DIV/0!</v>
      </c>
      <c r="L558" s="47" t="e">
        <f t="shared" si="131"/>
        <v>#DIV/0!</v>
      </c>
      <c r="M558" s="47" t="e">
        <f t="shared" si="132"/>
        <v>#DIV/0!</v>
      </c>
      <c r="N558" s="47"/>
    </row>
    <row r="559" spans="1:14" x14ac:dyDescent="0.25">
      <c r="A559" s="23">
        <f t="shared" si="133"/>
        <v>5170</v>
      </c>
      <c r="B559" s="46">
        <f>0</f>
        <v>0</v>
      </c>
      <c r="C559" s="47">
        <f t="shared" si="123"/>
        <v>0</v>
      </c>
      <c r="D559" s="47">
        <f t="shared" si="124"/>
        <v>0</v>
      </c>
      <c r="E559" s="23">
        <f t="shared" si="125"/>
        <v>0</v>
      </c>
      <c r="F559" s="23" t="e">
        <f t="shared" si="126"/>
        <v>#DIV/0!</v>
      </c>
      <c r="G559" s="23">
        <f t="shared" si="127"/>
        <v>0</v>
      </c>
      <c r="H559" s="48">
        <f t="shared" si="128"/>
        <v>0</v>
      </c>
      <c r="I559" s="46">
        <f t="shared" si="129"/>
        <v>0</v>
      </c>
      <c r="J559" s="47">
        <f t="shared" si="134"/>
        <v>0</v>
      </c>
      <c r="K559" s="47" t="e">
        <f t="shared" si="130"/>
        <v>#DIV/0!</v>
      </c>
      <c r="L559" s="47" t="e">
        <f t="shared" si="131"/>
        <v>#DIV/0!</v>
      </c>
      <c r="M559" s="47" t="e">
        <f t="shared" si="132"/>
        <v>#DIV/0!</v>
      </c>
      <c r="N559" s="47"/>
    </row>
    <row r="560" spans="1:14" x14ac:dyDescent="0.25">
      <c r="A560" s="23">
        <f t="shared" si="133"/>
        <v>5180</v>
      </c>
      <c r="B560" s="46">
        <f>0</f>
        <v>0</v>
      </c>
      <c r="C560" s="47">
        <f t="shared" si="123"/>
        <v>0</v>
      </c>
      <c r="D560" s="47">
        <f t="shared" si="124"/>
        <v>0</v>
      </c>
      <c r="E560" s="23">
        <f t="shared" si="125"/>
        <v>0</v>
      </c>
      <c r="F560" s="23" t="e">
        <f t="shared" si="126"/>
        <v>#DIV/0!</v>
      </c>
      <c r="G560" s="23">
        <f t="shared" si="127"/>
        <v>0</v>
      </c>
      <c r="H560" s="48">
        <f t="shared" si="128"/>
        <v>0</v>
      </c>
      <c r="I560" s="46">
        <f t="shared" si="129"/>
        <v>0</v>
      </c>
      <c r="J560" s="47">
        <f t="shared" si="134"/>
        <v>0</v>
      </c>
      <c r="K560" s="47" t="e">
        <f t="shared" si="130"/>
        <v>#DIV/0!</v>
      </c>
      <c r="L560" s="47" t="e">
        <f t="shared" si="131"/>
        <v>#DIV/0!</v>
      </c>
      <c r="M560" s="47" t="e">
        <f t="shared" si="132"/>
        <v>#DIV/0!</v>
      </c>
      <c r="N560" s="47"/>
    </row>
    <row r="561" spans="1:14" x14ac:dyDescent="0.25">
      <c r="A561" s="23">
        <f t="shared" si="133"/>
        <v>5190</v>
      </c>
      <c r="B561" s="46">
        <f>0</f>
        <v>0</v>
      </c>
      <c r="C561" s="47">
        <f t="shared" si="123"/>
        <v>0</v>
      </c>
      <c r="D561" s="47">
        <f t="shared" si="124"/>
        <v>0</v>
      </c>
      <c r="E561" s="23">
        <f t="shared" si="125"/>
        <v>0</v>
      </c>
      <c r="F561" s="23" t="e">
        <f t="shared" si="126"/>
        <v>#DIV/0!</v>
      </c>
      <c r="G561" s="23">
        <f t="shared" si="127"/>
        <v>0</v>
      </c>
      <c r="H561" s="48">
        <f t="shared" si="128"/>
        <v>0</v>
      </c>
      <c r="I561" s="46">
        <f t="shared" si="129"/>
        <v>0</v>
      </c>
      <c r="J561" s="47">
        <f t="shared" si="134"/>
        <v>0</v>
      </c>
      <c r="K561" s="47" t="e">
        <f t="shared" si="130"/>
        <v>#DIV/0!</v>
      </c>
      <c r="L561" s="47" t="e">
        <f t="shared" si="131"/>
        <v>#DIV/0!</v>
      </c>
      <c r="M561" s="47" t="e">
        <f t="shared" si="132"/>
        <v>#DIV/0!</v>
      </c>
      <c r="N561" s="47"/>
    </row>
    <row r="562" spans="1:14" x14ac:dyDescent="0.25">
      <c r="A562" s="23">
        <f t="shared" si="133"/>
        <v>5200</v>
      </c>
      <c r="B562" s="46">
        <f>0</f>
        <v>0</v>
      </c>
      <c r="C562" s="47">
        <f t="shared" si="123"/>
        <v>0</v>
      </c>
      <c r="D562" s="47">
        <f t="shared" si="124"/>
        <v>0</v>
      </c>
      <c r="E562" s="23">
        <f t="shared" si="125"/>
        <v>0</v>
      </c>
      <c r="F562" s="23" t="e">
        <f t="shared" si="126"/>
        <v>#DIV/0!</v>
      </c>
      <c r="G562" s="23">
        <f t="shared" si="127"/>
        <v>0</v>
      </c>
      <c r="H562" s="48">
        <f t="shared" si="128"/>
        <v>0</v>
      </c>
      <c r="I562" s="46">
        <f t="shared" si="129"/>
        <v>0</v>
      </c>
      <c r="J562" s="47">
        <f t="shared" si="134"/>
        <v>0</v>
      </c>
      <c r="K562" s="47" t="e">
        <f t="shared" si="130"/>
        <v>#DIV/0!</v>
      </c>
      <c r="L562" s="47" t="e">
        <f t="shared" si="131"/>
        <v>#DIV/0!</v>
      </c>
      <c r="M562" s="47" t="e">
        <f t="shared" si="132"/>
        <v>#DIV/0!</v>
      </c>
      <c r="N562" s="47"/>
    </row>
    <row r="563" spans="1:14" x14ac:dyDescent="0.25">
      <c r="A563" s="23">
        <f t="shared" si="133"/>
        <v>5210</v>
      </c>
      <c r="B563" s="46">
        <f>0</f>
        <v>0</v>
      </c>
      <c r="C563" s="47">
        <f t="shared" si="123"/>
        <v>0</v>
      </c>
      <c r="D563" s="47">
        <f t="shared" si="124"/>
        <v>0</v>
      </c>
      <c r="E563" s="23">
        <f t="shared" si="125"/>
        <v>0</v>
      </c>
      <c r="F563" s="23" t="e">
        <f t="shared" si="126"/>
        <v>#DIV/0!</v>
      </c>
      <c r="G563" s="23">
        <f t="shared" si="127"/>
        <v>0</v>
      </c>
      <c r="H563" s="48">
        <f t="shared" si="128"/>
        <v>0</v>
      </c>
      <c r="I563" s="46">
        <f t="shared" si="129"/>
        <v>0</v>
      </c>
      <c r="J563" s="47">
        <f t="shared" si="134"/>
        <v>0</v>
      </c>
      <c r="K563" s="47" t="e">
        <f t="shared" si="130"/>
        <v>#DIV/0!</v>
      </c>
      <c r="L563" s="47" t="e">
        <f t="shared" si="131"/>
        <v>#DIV/0!</v>
      </c>
      <c r="M563" s="47" t="e">
        <f t="shared" si="132"/>
        <v>#DIV/0!</v>
      </c>
      <c r="N563" s="47"/>
    </row>
    <row r="564" spans="1:14" x14ac:dyDescent="0.25">
      <c r="A564" s="23">
        <f t="shared" si="133"/>
        <v>5220</v>
      </c>
      <c r="B564" s="46">
        <f>0</f>
        <v>0</v>
      </c>
      <c r="C564" s="47">
        <f t="shared" si="123"/>
        <v>0</v>
      </c>
      <c r="D564" s="47">
        <f t="shared" si="124"/>
        <v>0</v>
      </c>
      <c r="E564" s="23">
        <f t="shared" si="125"/>
        <v>0</v>
      </c>
      <c r="F564" s="23" t="e">
        <f t="shared" si="126"/>
        <v>#DIV/0!</v>
      </c>
      <c r="G564" s="23">
        <f t="shared" si="127"/>
        <v>0</v>
      </c>
      <c r="H564" s="48">
        <f t="shared" si="128"/>
        <v>0</v>
      </c>
      <c r="I564" s="46">
        <f t="shared" si="129"/>
        <v>0</v>
      </c>
      <c r="J564" s="47">
        <f t="shared" si="134"/>
        <v>0</v>
      </c>
      <c r="K564" s="47" t="e">
        <f t="shared" si="130"/>
        <v>#DIV/0!</v>
      </c>
      <c r="L564" s="47" t="e">
        <f t="shared" si="131"/>
        <v>#DIV/0!</v>
      </c>
      <c r="M564" s="47" t="e">
        <f t="shared" si="132"/>
        <v>#DIV/0!</v>
      </c>
      <c r="N564" s="47"/>
    </row>
    <row r="565" spans="1:14" x14ac:dyDescent="0.25">
      <c r="A565" s="23">
        <f t="shared" si="133"/>
        <v>5230</v>
      </c>
      <c r="B565" s="46">
        <f>0</f>
        <v>0</v>
      </c>
      <c r="C565" s="47">
        <f t="shared" si="123"/>
        <v>0</v>
      </c>
      <c r="D565" s="47">
        <f t="shared" si="124"/>
        <v>0</v>
      </c>
      <c r="E565" s="23">
        <f t="shared" si="125"/>
        <v>0</v>
      </c>
      <c r="F565" s="23" t="e">
        <f t="shared" si="126"/>
        <v>#DIV/0!</v>
      </c>
      <c r="G565" s="23">
        <f t="shared" si="127"/>
        <v>0</v>
      </c>
      <c r="H565" s="48">
        <f t="shared" si="128"/>
        <v>0</v>
      </c>
      <c r="I565" s="46">
        <f t="shared" si="129"/>
        <v>0</v>
      </c>
      <c r="J565" s="47">
        <f t="shared" si="134"/>
        <v>0</v>
      </c>
      <c r="K565" s="47" t="e">
        <f t="shared" si="130"/>
        <v>#DIV/0!</v>
      </c>
      <c r="L565" s="47" t="e">
        <f t="shared" si="131"/>
        <v>#DIV/0!</v>
      </c>
      <c r="M565" s="47" t="e">
        <f t="shared" si="132"/>
        <v>#DIV/0!</v>
      </c>
      <c r="N565" s="47"/>
    </row>
    <row r="566" spans="1:14" x14ac:dyDescent="0.25">
      <c r="A566" s="23">
        <f t="shared" si="133"/>
        <v>5240</v>
      </c>
      <c r="B566" s="46">
        <f>0</f>
        <v>0</v>
      </c>
      <c r="C566" s="47">
        <f t="shared" si="123"/>
        <v>0</v>
      </c>
      <c r="D566" s="47">
        <f t="shared" si="124"/>
        <v>0</v>
      </c>
      <c r="E566" s="23">
        <f t="shared" si="125"/>
        <v>0</v>
      </c>
      <c r="F566" s="23" t="e">
        <f t="shared" si="126"/>
        <v>#DIV/0!</v>
      </c>
      <c r="G566" s="23">
        <f t="shared" si="127"/>
        <v>0</v>
      </c>
      <c r="H566" s="48">
        <f t="shared" si="128"/>
        <v>0</v>
      </c>
      <c r="I566" s="46">
        <f t="shared" si="129"/>
        <v>0</v>
      </c>
      <c r="J566" s="47">
        <f t="shared" si="134"/>
        <v>0</v>
      </c>
      <c r="K566" s="47" t="e">
        <f t="shared" si="130"/>
        <v>#DIV/0!</v>
      </c>
      <c r="L566" s="47" t="e">
        <f t="shared" si="131"/>
        <v>#DIV/0!</v>
      </c>
      <c r="M566" s="47" t="e">
        <f t="shared" si="132"/>
        <v>#DIV/0!</v>
      </c>
      <c r="N566" s="47"/>
    </row>
    <row r="567" spans="1:14" x14ac:dyDescent="0.25">
      <c r="A567" s="23">
        <f t="shared" si="133"/>
        <v>5250</v>
      </c>
      <c r="B567" s="46">
        <f>0</f>
        <v>0</v>
      </c>
      <c r="C567" s="47">
        <f t="shared" si="123"/>
        <v>0</v>
      </c>
      <c r="D567" s="47">
        <f t="shared" si="124"/>
        <v>0</v>
      </c>
      <c r="E567" s="23">
        <f t="shared" si="125"/>
        <v>0</v>
      </c>
      <c r="F567" s="23" t="e">
        <f t="shared" si="126"/>
        <v>#DIV/0!</v>
      </c>
      <c r="G567" s="23">
        <f t="shared" si="127"/>
        <v>0</v>
      </c>
      <c r="H567" s="48">
        <f t="shared" si="128"/>
        <v>0</v>
      </c>
      <c r="I567" s="46">
        <f t="shared" si="129"/>
        <v>0</v>
      </c>
      <c r="J567" s="47">
        <f t="shared" si="134"/>
        <v>0</v>
      </c>
      <c r="K567" s="47" t="e">
        <f t="shared" si="130"/>
        <v>#DIV/0!</v>
      </c>
      <c r="L567" s="47" t="e">
        <f t="shared" si="131"/>
        <v>#DIV/0!</v>
      </c>
      <c r="M567" s="47" t="e">
        <f t="shared" si="132"/>
        <v>#DIV/0!</v>
      </c>
      <c r="N567" s="47"/>
    </row>
    <row r="568" spans="1:14" x14ac:dyDescent="0.25">
      <c r="A568" s="23">
        <f t="shared" si="133"/>
        <v>5260</v>
      </c>
      <c r="B568" s="46">
        <f>0</f>
        <v>0</v>
      </c>
      <c r="C568" s="47">
        <f t="shared" si="123"/>
        <v>0</v>
      </c>
      <c r="D568" s="47">
        <f t="shared" si="124"/>
        <v>0</v>
      </c>
      <c r="E568" s="23">
        <f t="shared" si="125"/>
        <v>0</v>
      </c>
      <c r="F568" s="23" t="e">
        <f t="shared" si="126"/>
        <v>#DIV/0!</v>
      </c>
      <c r="G568" s="23">
        <f t="shared" si="127"/>
        <v>0</v>
      </c>
      <c r="H568" s="48">
        <f t="shared" si="128"/>
        <v>0</v>
      </c>
      <c r="I568" s="46">
        <f t="shared" si="129"/>
        <v>0</v>
      </c>
      <c r="J568" s="47">
        <f t="shared" si="134"/>
        <v>0</v>
      </c>
      <c r="K568" s="47" t="e">
        <f t="shared" si="130"/>
        <v>#DIV/0!</v>
      </c>
      <c r="L568" s="47" t="e">
        <f t="shared" si="131"/>
        <v>#DIV/0!</v>
      </c>
      <c r="M568" s="47" t="e">
        <f t="shared" si="132"/>
        <v>#DIV/0!</v>
      </c>
      <c r="N568" s="47"/>
    </row>
    <row r="569" spans="1:14" x14ac:dyDescent="0.25">
      <c r="A569" s="23">
        <f t="shared" si="133"/>
        <v>5270</v>
      </c>
      <c r="B569" s="46">
        <f>0</f>
        <v>0</v>
      </c>
      <c r="C569" s="47">
        <f t="shared" si="123"/>
        <v>0</v>
      </c>
      <c r="D569" s="47">
        <f t="shared" si="124"/>
        <v>0</v>
      </c>
      <c r="E569" s="23">
        <f t="shared" si="125"/>
        <v>0</v>
      </c>
      <c r="F569" s="23" t="e">
        <f t="shared" si="126"/>
        <v>#DIV/0!</v>
      </c>
      <c r="G569" s="23">
        <f t="shared" si="127"/>
        <v>0</v>
      </c>
      <c r="H569" s="48">
        <f t="shared" si="128"/>
        <v>0</v>
      </c>
      <c r="I569" s="46">
        <f t="shared" si="129"/>
        <v>0</v>
      </c>
      <c r="J569" s="47">
        <f t="shared" si="134"/>
        <v>0</v>
      </c>
      <c r="K569" s="47" t="e">
        <f t="shared" si="130"/>
        <v>#DIV/0!</v>
      </c>
      <c r="L569" s="47" t="e">
        <f t="shared" si="131"/>
        <v>#DIV/0!</v>
      </c>
      <c r="M569" s="47" t="e">
        <f t="shared" si="132"/>
        <v>#DIV/0!</v>
      </c>
      <c r="N569" s="47"/>
    </row>
    <row r="570" spans="1:14" x14ac:dyDescent="0.25">
      <c r="A570" s="23">
        <f t="shared" si="133"/>
        <v>5280</v>
      </c>
      <c r="B570" s="46">
        <f>0</f>
        <v>0</v>
      </c>
      <c r="C570" s="47">
        <f t="shared" si="123"/>
        <v>0</v>
      </c>
      <c r="D570" s="47">
        <f t="shared" si="124"/>
        <v>0</v>
      </c>
      <c r="E570" s="23">
        <f t="shared" si="125"/>
        <v>0</v>
      </c>
      <c r="F570" s="23" t="e">
        <f t="shared" si="126"/>
        <v>#DIV/0!</v>
      </c>
      <c r="G570" s="23">
        <f t="shared" si="127"/>
        <v>0</v>
      </c>
      <c r="H570" s="48">
        <f t="shared" si="128"/>
        <v>0</v>
      </c>
      <c r="I570" s="46">
        <f t="shared" si="129"/>
        <v>0</v>
      </c>
      <c r="J570" s="47">
        <f t="shared" si="134"/>
        <v>0</v>
      </c>
      <c r="K570" s="47" t="e">
        <f t="shared" si="130"/>
        <v>#DIV/0!</v>
      </c>
      <c r="L570" s="47" t="e">
        <f t="shared" si="131"/>
        <v>#DIV/0!</v>
      </c>
      <c r="M570" s="47" t="e">
        <f t="shared" si="132"/>
        <v>#DIV/0!</v>
      </c>
      <c r="N570" s="47"/>
    </row>
    <row r="571" spans="1:14" x14ac:dyDescent="0.25">
      <c r="A571" s="23">
        <f t="shared" si="133"/>
        <v>5290</v>
      </c>
      <c r="B571" s="46">
        <f>0</f>
        <v>0</v>
      </c>
      <c r="C571" s="47">
        <f t="shared" si="123"/>
        <v>0</v>
      </c>
      <c r="D571" s="47">
        <f t="shared" si="124"/>
        <v>0</v>
      </c>
      <c r="E571" s="23">
        <f t="shared" si="125"/>
        <v>0</v>
      </c>
      <c r="F571" s="23" t="e">
        <f t="shared" si="126"/>
        <v>#DIV/0!</v>
      </c>
      <c r="G571" s="23">
        <f t="shared" si="127"/>
        <v>0</v>
      </c>
      <c r="H571" s="48">
        <f t="shared" si="128"/>
        <v>0</v>
      </c>
      <c r="I571" s="46">
        <f t="shared" si="129"/>
        <v>0</v>
      </c>
      <c r="J571" s="47">
        <f t="shared" si="134"/>
        <v>0</v>
      </c>
      <c r="K571" s="47" t="e">
        <f t="shared" si="130"/>
        <v>#DIV/0!</v>
      </c>
      <c r="L571" s="47" t="e">
        <f t="shared" si="131"/>
        <v>#DIV/0!</v>
      </c>
      <c r="M571" s="47" t="e">
        <f t="shared" si="132"/>
        <v>#DIV/0!</v>
      </c>
      <c r="N571" s="47"/>
    </row>
    <row r="572" spans="1:14" x14ac:dyDescent="0.25">
      <c r="A572" s="23">
        <f t="shared" si="133"/>
        <v>5300</v>
      </c>
      <c r="B572" s="46">
        <f>0</f>
        <v>0</v>
      </c>
      <c r="C572" s="47">
        <f t="shared" si="123"/>
        <v>0</v>
      </c>
      <c r="D572" s="47">
        <f t="shared" si="124"/>
        <v>0</v>
      </c>
      <c r="E572" s="23">
        <f t="shared" si="125"/>
        <v>0</v>
      </c>
      <c r="F572" s="23" t="e">
        <f t="shared" si="126"/>
        <v>#DIV/0!</v>
      </c>
      <c r="G572" s="23">
        <f t="shared" si="127"/>
        <v>0</v>
      </c>
      <c r="H572" s="48">
        <f t="shared" si="128"/>
        <v>0</v>
      </c>
      <c r="I572" s="46">
        <f t="shared" si="129"/>
        <v>0</v>
      </c>
      <c r="J572" s="47">
        <f t="shared" si="134"/>
        <v>0</v>
      </c>
      <c r="K572" s="47" t="e">
        <f t="shared" si="130"/>
        <v>#DIV/0!</v>
      </c>
      <c r="L572" s="47" t="e">
        <f t="shared" si="131"/>
        <v>#DIV/0!</v>
      </c>
      <c r="M572" s="47">
        <f t="shared" si="132"/>
        <v>0</v>
      </c>
      <c r="N572" s="47"/>
    </row>
  </sheetData>
  <sheetProtection sheet="1" objects="1" scenarios="1"/>
  <mergeCells count="1">
    <mergeCell ref="A221:K221"/>
  </mergeCells>
  <conditionalFormatting sqref="G21 G27 G29">
    <cfRule type="containsText" dxfId="11" priority="1" operator="containsText" text="TRUE">
      <formula>NOT(ISERROR(SEARCH("TRUE",G21)))</formula>
    </cfRule>
    <cfRule type="containsText" dxfId="10" priority="2" operator="containsText" text="FALSE">
      <formula>NOT(ISERROR(SEARCH("FALSE",G21)))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P225"/>
  <sheetViews>
    <sheetView zoomScaleNormal="100" workbookViewId="0">
      <selection activeCell="B2" sqref="B2"/>
    </sheetView>
  </sheetViews>
  <sheetFormatPr defaultColWidth="8.85546875" defaultRowHeight="11.25" x14ac:dyDescent="0.25"/>
  <cols>
    <col min="1" max="3" width="8.85546875" style="49"/>
    <col min="4" max="4" width="10.85546875" style="49" customWidth="1"/>
    <col min="5" max="7" width="8.85546875" style="49"/>
    <col min="8" max="9" width="10" style="49" customWidth="1"/>
    <col min="10" max="10" width="10.7109375" style="49" bestFit="1" customWidth="1"/>
    <col min="11" max="15" width="8.85546875" style="49"/>
    <col min="16" max="16" width="1.7109375" style="49" customWidth="1"/>
    <col min="17" max="16384" width="8.85546875" style="49"/>
  </cols>
  <sheetData>
    <row r="1" spans="1:15" s="23" customFormat="1" x14ac:dyDescent="0.25"/>
    <row r="2" spans="1:15" s="23" customFormat="1" x14ac:dyDescent="0.25">
      <c r="B2" s="24" t="s">
        <v>91</v>
      </c>
      <c r="H2" s="25"/>
      <c r="I2" s="25"/>
      <c r="J2" s="25"/>
    </row>
    <row r="3" spans="1:15" s="23" customFormat="1" x14ac:dyDescent="0.25">
      <c r="A3" s="26"/>
      <c r="B3" s="26"/>
      <c r="C3" s="26"/>
      <c r="D3" s="26"/>
      <c r="E3" s="26"/>
      <c r="F3" s="26"/>
      <c r="G3" s="26"/>
      <c r="H3" s="26"/>
      <c r="I3" s="26"/>
      <c r="J3" s="26"/>
      <c r="K3" s="26"/>
      <c r="L3" s="26"/>
      <c r="M3" s="26"/>
      <c r="N3" s="26"/>
      <c r="O3" s="26"/>
    </row>
    <row r="5" spans="1:15" x14ac:dyDescent="0.25">
      <c r="A5" s="27"/>
      <c r="B5" s="27" t="s">
        <v>12</v>
      </c>
      <c r="C5" s="27"/>
      <c r="D5" s="23"/>
      <c r="E5" s="23"/>
      <c r="F5" s="23"/>
      <c r="G5" s="74">
        <f>storm</f>
        <v>0</v>
      </c>
      <c r="H5" s="27" t="s">
        <v>74</v>
      </c>
      <c r="I5" s="27"/>
      <c r="J5" s="23"/>
      <c r="K5" s="23"/>
    </row>
    <row r="6" spans="1:15" x14ac:dyDescent="0.25">
      <c r="A6" s="27"/>
      <c r="B6" s="27"/>
      <c r="C6" s="27"/>
      <c r="D6" s="23"/>
      <c r="E6" s="23"/>
      <c r="F6" s="23"/>
      <c r="G6" s="25"/>
      <c r="H6" s="23"/>
      <c r="I6" s="27"/>
      <c r="J6" s="23"/>
      <c r="K6" s="23"/>
    </row>
    <row r="7" spans="1:15" x14ac:dyDescent="0.25">
      <c r="A7" s="27"/>
      <c r="B7" s="27" t="s">
        <v>13</v>
      </c>
      <c r="C7" s="27"/>
      <c r="D7" s="23"/>
      <c r="E7" s="23"/>
      <c r="F7" s="23"/>
      <c r="G7" s="80">
        <f>isp_imp_area</f>
        <v>14500</v>
      </c>
      <c r="H7" s="27" t="s">
        <v>74</v>
      </c>
      <c r="I7" s="27"/>
      <c r="J7" s="23"/>
      <c r="K7" s="23"/>
    </row>
    <row r="8" spans="1:15" x14ac:dyDescent="0.25">
      <c r="A8" s="27"/>
      <c r="B8" s="27"/>
      <c r="C8" s="27"/>
      <c r="D8" s="23"/>
      <c r="E8" s="23"/>
      <c r="F8" s="23"/>
      <c r="G8" s="25"/>
      <c r="H8" s="27"/>
      <c r="I8" s="27"/>
      <c r="J8" s="23"/>
      <c r="K8" s="23"/>
    </row>
    <row r="9" spans="1:15" x14ac:dyDescent="0.25">
      <c r="A9" s="27"/>
      <c r="B9" s="27" t="s">
        <v>15</v>
      </c>
      <c r="C9" s="27"/>
      <c r="D9" s="23"/>
      <c r="E9" s="23"/>
      <c r="F9" s="23"/>
      <c r="G9" s="77">
        <v>0.98</v>
      </c>
      <c r="H9" s="23" t="s">
        <v>280</v>
      </c>
      <c r="I9" s="27"/>
      <c r="J9" s="23"/>
      <c r="K9" s="23"/>
    </row>
    <row r="10" spans="1:15" x14ac:dyDescent="0.25">
      <c r="A10" s="27"/>
      <c r="B10" s="27"/>
      <c r="C10" s="27"/>
      <c r="D10" s="23"/>
      <c r="E10" s="23"/>
      <c r="F10" s="23"/>
      <c r="G10" s="25"/>
      <c r="H10" s="23"/>
      <c r="I10" s="27"/>
      <c r="J10" s="23"/>
      <c r="K10" s="23"/>
    </row>
    <row r="11" spans="1:15" x14ac:dyDescent="0.25">
      <c r="A11" s="23"/>
      <c r="B11" s="23" t="s">
        <v>16</v>
      </c>
      <c r="C11" s="23"/>
      <c r="D11" s="23"/>
      <c r="E11" s="23"/>
      <c r="F11" s="23"/>
      <c r="G11" s="74">
        <f>infilt</f>
        <v>0</v>
      </c>
      <c r="H11" s="27" t="s">
        <v>74</v>
      </c>
      <c r="I11" s="50"/>
      <c r="J11" s="51"/>
      <c r="K11" s="51"/>
    </row>
    <row r="12" spans="1:15" x14ac:dyDescent="0.25">
      <c r="A12" s="23"/>
      <c r="B12" s="23"/>
      <c r="C12" s="23"/>
      <c r="D12" s="23"/>
      <c r="E12" s="23"/>
      <c r="F12" s="23"/>
      <c r="G12" s="25"/>
      <c r="H12" s="23"/>
      <c r="I12" s="50"/>
      <c r="J12" s="51"/>
      <c r="K12" s="51"/>
    </row>
    <row r="13" spans="1:15" x14ac:dyDescent="0.25">
      <c r="A13" s="23"/>
      <c r="B13" s="23" t="s">
        <v>92</v>
      </c>
      <c r="C13" s="23"/>
      <c r="D13" s="23"/>
      <c r="E13" s="23"/>
      <c r="F13" s="23"/>
      <c r="G13" s="81">
        <v>0</v>
      </c>
      <c r="H13" s="23" t="s">
        <v>93</v>
      </c>
      <c r="I13" s="27"/>
      <c r="J13" s="23"/>
      <c r="K13" s="23"/>
    </row>
    <row r="14" spans="1:15" x14ac:dyDescent="0.25">
      <c r="A14" s="23"/>
      <c r="B14" s="52" t="s">
        <v>94</v>
      </c>
      <c r="C14" s="23"/>
      <c r="D14" s="23"/>
      <c r="E14" s="23"/>
      <c r="F14" s="23"/>
      <c r="G14" s="25"/>
      <c r="H14" s="23"/>
      <c r="I14" s="27"/>
      <c r="J14" s="23"/>
      <c r="K14" s="23"/>
    </row>
    <row r="15" spans="1:15" x14ac:dyDescent="0.25">
      <c r="A15" s="23"/>
      <c r="B15" s="23"/>
      <c r="C15" s="23"/>
      <c r="D15" s="23"/>
      <c r="E15" s="23"/>
      <c r="F15" s="23"/>
      <c r="G15" s="25"/>
      <c r="H15" s="23"/>
      <c r="I15" s="27"/>
      <c r="J15" s="23"/>
      <c r="K15" s="23"/>
    </row>
    <row r="16" spans="1:15" x14ac:dyDescent="0.25">
      <c r="A16" s="23"/>
      <c r="B16" s="23" t="s">
        <v>95</v>
      </c>
      <c r="C16" s="23"/>
      <c r="D16" s="23"/>
      <c r="E16" s="23"/>
      <c r="F16" s="23"/>
      <c r="G16" s="78">
        <v>0.4</v>
      </c>
      <c r="H16" s="23" t="s">
        <v>20</v>
      </c>
      <c r="I16" s="37"/>
      <c r="J16" s="33"/>
      <c r="K16" s="33"/>
    </row>
    <row r="17" spans="1:11" x14ac:dyDescent="0.25">
      <c r="A17" s="23"/>
      <c r="B17" s="52" t="s">
        <v>94</v>
      </c>
      <c r="C17" s="23"/>
      <c r="D17" s="23"/>
      <c r="E17" s="23"/>
      <c r="F17" s="23"/>
      <c r="G17" s="32"/>
      <c r="H17" s="23"/>
      <c r="I17" s="37"/>
      <c r="J17" s="33"/>
      <c r="K17" s="33"/>
    </row>
    <row r="18" spans="1:11" x14ac:dyDescent="0.25">
      <c r="A18" s="23"/>
      <c r="B18" s="23"/>
      <c r="C18" s="23"/>
      <c r="D18" s="23"/>
      <c r="E18" s="23"/>
      <c r="F18" s="23"/>
      <c r="G18" s="32"/>
      <c r="H18" s="27"/>
      <c r="I18" s="37"/>
      <c r="J18" s="33"/>
      <c r="K18" s="33"/>
    </row>
    <row r="19" spans="1:11" x14ac:dyDescent="0.25">
      <c r="A19" s="23"/>
      <c r="B19" s="23" t="s">
        <v>96</v>
      </c>
      <c r="C19" s="23"/>
      <c r="D19" s="23"/>
      <c r="E19" s="23"/>
      <c r="F19" s="23"/>
      <c r="G19" s="82">
        <v>6</v>
      </c>
      <c r="H19" s="27" t="s">
        <v>97</v>
      </c>
      <c r="I19" s="27"/>
      <c r="J19" s="53"/>
      <c r="K19" s="53"/>
    </row>
    <row r="20" spans="1:11" x14ac:dyDescent="0.25">
      <c r="A20" s="23"/>
      <c r="B20" s="23"/>
      <c r="C20" s="23"/>
      <c r="D20" s="23"/>
      <c r="E20" s="23"/>
      <c r="F20" s="23"/>
      <c r="G20" s="25"/>
      <c r="H20" s="27"/>
      <c r="I20" s="27"/>
      <c r="J20" s="53"/>
      <c r="K20" s="53"/>
    </row>
    <row r="21" spans="1:11" x14ac:dyDescent="0.25">
      <c r="A21" s="23"/>
      <c r="B21" s="23" t="s">
        <v>98</v>
      </c>
      <c r="C21" s="23"/>
      <c r="D21" s="23"/>
      <c r="E21" s="23"/>
      <c r="F21" s="23"/>
      <c r="G21" s="81">
        <v>0</v>
      </c>
      <c r="H21" s="23" t="s">
        <v>111</v>
      </c>
      <c r="I21" s="27"/>
      <c r="J21" s="27"/>
      <c r="K21" s="27"/>
    </row>
    <row r="22" spans="1:11" x14ac:dyDescent="0.25">
      <c r="A22" s="27"/>
      <c r="B22" s="27"/>
      <c r="C22" s="27"/>
      <c r="D22" s="27"/>
      <c r="E22" s="27"/>
      <c r="F22" s="27"/>
      <c r="G22" s="27"/>
      <c r="H22" s="27"/>
      <c r="I22" s="27"/>
      <c r="J22" s="27"/>
      <c r="K22" s="27"/>
    </row>
    <row r="23" spans="1:11" x14ac:dyDescent="0.25">
      <c r="A23" s="37"/>
      <c r="B23" s="37" t="s">
        <v>99</v>
      </c>
      <c r="C23" s="37"/>
      <c r="D23" s="37"/>
      <c r="E23" s="37"/>
      <c r="F23" s="37"/>
      <c r="G23" s="74">
        <f>MAX(L43:L224)</f>
        <v>0</v>
      </c>
      <c r="H23" s="23"/>
      <c r="I23" s="27"/>
      <c r="J23" s="37"/>
      <c r="K23" s="37"/>
    </row>
    <row r="24" spans="1:11" x14ac:dyDescent="0.25">
      <c r="A24" s="37"/>
      <c r="B24" s="37"/>
      <c r="C24" s="37"/>
      <c r="D24" s="37"/>
      <c r="E24" s="37"/>
      <c r="F24" s="37"/>
      <c r="G24" s="54"/>
      <c r="H24" s="23"/>
      <c r="I24" s="27"/>
      <c r="J24" s="37"/>
      <c r="K24" s="37"/>
    </row>
    <row r="25" spans="1:11" x14ac:dyDescent="0.25">
      <c r="A25" s="37"/>
      <c r="B25" s="37" t="s">
        <v>100</v>
      </c>
      <c r="C25" s="37"/>
      <c r="D25" s="37"/>
      <c r="E25" s="37"/>
      <c r="F25" s="37"/>
      <c r="G25" s="74" t="e">
        <f>K224</f>
        <v>#DIV/0!</v>
      </c>
      <c r="H25" s="23" t="s">
        <v>110</v>
      </c>
      <c r="I25" s="27"/>
      <c r="J25" s="37"/>
      <c r="K25" s="37"/>
    </row>
    <row r="26" spans="1:11" x14ac:dyDescent="0.25">
      <c r="A26" s="37"/>
      <c r="B26" s="52" t="s">
        <v>101</v>
      </c>
      <c r="C26" s="37"/>
      <c r="D26" s="37"/>
      <c r="E26" s="37"/>
      <c r="F26" s="37"/>
      <c r="G26" s="29"/>
      <c r="H26" s="23"/>
      <c r="I26" s="27"/>
      <c r="J26" s="37"/>
      <c r="K26" s="37"/>
    </row>
    <row r="27" spans="1:11" x14ac:dyDescent="0.25">
      <c r="A27" s="37"/>
      <c r="B27" s="37"/>
      <c r="C27" s="37"/>
      <c r="D27" s="37"/>
      <c r="E27" s="37"/>
      <c r="F27" s="37"/>
      <c r="G27" s="29"/>
      <c r="H27" s="23"/>
      <c r="I27" s="27"/>
      <c r="J27" s="37"/>
      <c r="K27" s="37"/>
    </row>
    <row r="28" spans="1:11" x14ac:dyDescent="0.25">
      <c r="A28" s="37"/>
      <c r="B28" s="37" t="s">
        <v>102</v>
      </c>
      <c r="C28" s="37"/>
      <c r="D28" s="37"/>
      <c r="E28" s="37"/>
      <c r="F28" s="37"/>
      <c r="G28" s="75">
        <f>L224</f>
        <v>0</v>
      </c>
      <c r="H28" s="23" t="s">
        <v>110</v>
      </c>
      <c r="I28" s="27"/>
      <c r="J28" s="37"/>
      <c r="K28" s="37"/>
    </row>
    <row r="29" spans="1:11" x14ac:dyDescent="0.25">
      <c r="A29" s="37"/>
      <c r="B29" s="52" t="s">
        <v>101</v>
      </c>
      <c r="C29" s="37"/>
      <c r="D29" s="37"/>
      <c r="E29" s="37"/>
      <c r="F29" s="37"/>
      <c r="G29" s="54"/>
      <c r="H29" s="23"/>
      <c r="I29" s="27"/>
      <c r="J29" s="37"/>
      <c r="K29" s="37"/>
    </row>
    <row r="30" spans="1:11" x14ac:dyDescent="0.25">
      <c r="A30" s="37"/>
      <c r="B30" s="37"/>
      <c r="C30" s="37"/>
      <c r="D30" s="37"/>
      <c r="E30" s="37"/>
      <c r="F30" s="37"/>
      <c r="G30" s="29"/>
      <c r="H30" s="23"/>
      <c r="I30" s="27"/>
      <c r="J30" s="37"/>
      <c r="K30" s="37"/>
    </row>
    <row r="31" spans="1:11" x14ac:dyDescent="0.25">
      <c r="A31" s="37"/>
      <c r="B31" s="37" t="s">
        <v>103</v>
      </c>
      <c r="C31" s="37"/>
      <c r="D31" s="37"/>
      <c r="E31" s="37"/>
      <c r="F31" s="37"/>
      <c r="G31" s="34" t="e">
        <f>AND(G23&lt;=G19,G25&lt;=0,G28&lt;=0)</f>
        <v>#DIV/0!</v>
      </c>
      <c r="H31" s="23"/>
      <c r="I31" s="27"/>
      <c r="J31" s="27"/>
      <c r="K31" s="27"/>
    </row>
    <row r="32" spans="1:11" x14ac:dyDescent="0.25">
      <c r="A32" s="23"/>
      <c r="B32" s="23"/>
      <c r="C32" s="23"/>
      <c r="D32" s="23"/>
      <c r="E32" s="23"/>
      <c r="F32" s="23"/>
      <c r="G32" s="29"/>
      <c r="H32" s="23"/>
      <c r="I32" s="27"/>
      <c r="J32" s="23"/>
      <c r="K32" s="23"/>
    </row>
    <row r="33" spans="1:16" x14ac:dyDescent="0.25">
      <c r="A33" s="23"/>
      <c r="B33" s="24" t="s">
        <v>30</v>
      </c>
      <c r="C33" s="23"/>
      <c r="D33" s="23"/>
      <c r="E33" s="23"/>
      <c r="F33" s="23"/>
      <c r="G33" s="74">
        <f>$G$21/$G$7</f>
        <v>0</v>
      </c>
      <c r="H33" s="23" t="s">
        <v>31</v>
      </c>
      <c r="I33" s="27"/>
      <c r="J33" s="23"/>
      <c r="K33" s="23"/>
    </row>
    <row r="34" spans="1:16" x14ac:dyDescent="0.25">
      <c r="A34" s="23"/>
      <c r="B34" s="23"/>
      <c r="C34" s="23"/>
      <c r="D34" s="23"/>
      <c r="E34" s="23"/>
      <c r="F34" s="23"/>
      <c r="G34" s="55"/>
      <c r="H34" s="23"/>
      <c r="I34" s="27"/>
      <c r="J34" s="23"/>
      <c r="K34" s="23"/>
    </row>
    <row r="35" spans="1:16" x14ac:dyDescent="0.25">
      <c r="A35" s="23"/>
      <c r="B35" s="23" t="s">
        <v>104</v>
      </c>
      <c r="C35" s="23"/>
      <c r="D35" s="23"/>
      <c r="E35" s="23"/>
      <c r="F35" s="23"/>
      <c r="G35" s="74">
        <f>G13/12*G21*G16</f>
        <v>0</v>
      </c>
      <c r="H35" s="23"/>
      <c r="I35" s="27"/>
      <c r="J35" s="23"/>
      <c r="K35" s="23"/>
      <c r="M35" s="23"/>
      <c r="N35" s="23"/>
      <c r="O35" s="23"/>
      <c r="P35" s="23"/>
    </row>
    <row r="36" spans="1:16" x14ac:dyDescent="0.25">
      <c r="A36" s="26"/>
      <c r="B36" s="26"/>
      <c r="C36" s="26"/>
      <c r="D36" s="26"/>
      <c r="E36" s="26"/>
      <c r="F36" s="26"/>
      <c r="G36" s="56"/>
      <c r="H36" s="42"/>
      <c r="I36" s="26"/>
      <c r="J36" s="57"/>
      <c r="K36" s="26"/>
      <c r="L36" s="26"/>
      <c r="M36" s="26"/>
      <c r="N36" s="26"/>
      <c r="O36" s="26"/>
      <c r="P36" s="23"/>
    </row>
    <row r="37" spans="1:16" x14ac:dyDescent="0.25">
      <c r="A37" s="23"/>
      <c r="B37" s="23"/>
      <c r="C37" s="23"/>
      <c r="D37" s="23"/>
      <c r="E37" s="23"/>
      <c r="F37" s="23"/>
      <c r="G37" s="40"/>
      <c r="H37" s="29"/>
      <c r="I37" s="23"/>
      <c r="J37" s="27"/>
      <c r="K37" s="23"/>
      <c r="L37" s="23"/>
    </row>
    <row r="38" spans="1:16" x14ac:dyDescent="0.25">
      <c r="A38" s="35" t="s">
        <v>32</v>
      </c>
      <c r="B38" s="23"/>
      <c r="C38" s="23"/>
      <c r="D38" s="44" t="s">
        <v>33</v>
      </c>
      <c r="E38" s="23"/>
      <c r="F38" s="23"/>
      <c r="G38" s="43"/>
      <c r="H38" s="25"/>
      <c r="I38" s="23"/>
      <c r="J38" s="23"/>
      <c r="K38" s="23"/>
      <c r="L38" s="23"/>
    </row>
    <row r="39" spans="1:16" x14ac:dyDescent="0.25">
      <c r="A39" s="35"/>
      <c r="B39" s="23"/>
      <c r="C39" s="23"/>
      <c r="D39" s="23"/>
      <c r="E39" s="23"/>
      <c r="F39" s="23"/>
      <c r="G39" s="43"/>
      <c r="H39" s="25"/>
      <c r="I39" s="23"/>
      <c r="J39" s="23"/>
      <c r="K39" s="23"/>
      <c r="L39" s="23"/>
    </row>
    <row r="40" spans="1:16" x14ac:dyDescent="0.25">
      <c r="A40" s="58" t="s">
        <v>34</v>
      </c>
      <c r="B40" s="58" t="s">
        <v>35</v>
      </c>
      <c r="C40" s="58" t="s">
        <v>36</v>
      </c>
      <c r="D40" s="58" t="s">
        <v>37</v>
      </c>
      <c r="E40" s="58" t="s">
        <v>38</v>
      </c>
      <c r="F40" s="58" t="s">
        <v>39</v>
      </c>
      <c r="G40" s="58" t="s">
        <v>40</v>
      </c>
      <c r="H40" s="58" t="s">
        <v>41</v>
      </c>
      <c r="I40" s="58" t="s">
        <v>42</v>
      </c>
      <c r="J40" s="58" t="s">
        <v>43</v>
      </c>
      <c r="K40" s="58" t="s">
        <v>44</v>
      </c>
      <c r="L40" s="59" t="s">
        <v>45</v>
      </c>
    </row>
    <row r="41" spans="1:16" ht="56.25" x14ac:dyDescent="0.25">
      <c r="A41" s="45" t="s">
        <v>47</v>
      </c>
      <c r="B41" s="60" t="s">
        <v>105</v>
      </c>
      <c r="C41" s="60" t="s">
        <v>49</v>
      </c>
      <c r="D41" s="60" t="s">
        <v>50</v>
      </c>
      <c r="E41" s="60" t="s">
        <v>51</v>
      </c>
      <c r="F41" s="60" t="s">
        <v>52</v>
      </c>
      <c r="G41" s="60" t="s">
        <v>53</v>
      </c>
      <c r="H41" s="60" t="s">
        <v>54</v>
      </c>
      <c r="I41" s="60" t="s">
        <v>55</v>
      </c>
      <c r="J41" s="60" t="s">
        <v>56</v>
      </c>
      <c r="K41" s="60" t="s">
        <v>106</v>
      </c>
      <c r="L41" s="60" t="s">
        <v>107</v>
      </c>
    </row>
    <row r="42" spans="1:16" x14ac:dyDescent="0.25">
      <c r="A42" s="25" t="s">
        <v>60</v>
      </c>
      <c r="B42" s="25" t="s">
        <v>61</v>
      </c>
      <c r="C42" s="25" t="s">
        <v>62</v>
      </c>
      <c r="D42" s="25" t="s">
        <v>63</v>
      </c>
      <c r="E42" s="25" t="s">
        <v>64</v>
      </c>
      <c r="F42" s="25" t="s">
        <v>61</v>
      </c>
      <c r="G42" s="25" t="s">
        <v>63</v>
      </c>
      <c r="H42" s="25" t="s">
        <v>63</v>
      </c>
      <c r="I42" s="25" t="s">
        <v>64</v>
      </c>
      <c r="J42" s="25" t="s">
        <v>64</v>
      </c>
      <c r="K42" s="25" t="s">
        <v>61</v>
      </c>
      <c r="L42" s="25" t="s">
        <v>61</v>
      </c>
    </row>
    <row r="43" spans="1:16" x14ac:dyDescent="0.25">
      <c r="A43" s="23">
        <v>0</v>
      </c>
      <c r="B43" s="46">
        <v>0</v>
      </c>
      <c r="C43" s="47">
        <f>B43*6</f>
        <v>0</v>
      </c>
      <c r="D43" s="47">
        <f t="shared" ref="D43:D106" si="0">$G$9*(C43/(12*3600))*$G$7</f>
        <v>0</v>
      </c>
      <c r="E43" s="23">
        <f>(600*D43)</f>
        <v>0</v>
      </c>
      <c r="F43" s="23">
        <f>(E43*12/$G$7)</f>
        <v>0</v>
      </c>
      <c r="G43" s="23">
        <f t="shared" ref="G43:G106" si="1">$G$21*$G$11/43200</f>
        <v>0</v>
      </c>
      <c r="H43" s="48">
        <f>(D43-G43)</f>
        <v>0</v>
      </c>
      <c r="I43" s="46">
        <f>H43*600</f>
        <v>0</v>
      </c>
      <c r="J43" s="47">
        <v>0</v>
      </c>
      <c r="K43" s="47" t="e">
        <f t="shared" ref="K43:K106" si="2">IF(J43/$G$21*12/$G$16&gt;=$G$13,$G$13,J43/$G$21*12/$G$16)</f>
        <v>#DIV/0!</v>
      </c>
      <c r="L43" s="47">
        <f t="shared" ref="L43:L106" si="3">IF(J43&lt;=$G$35,0,(J43-$G$35)/$G$21*12)</f>
        <v>0</v>
      </c>
    </row>
    <row r="44" spans="1:16" x14ac:dyDescent="0.25">
      <c r="A44" s="23">
        <v>10</v>
      </c>
      <c r="B44" s="46">
        <f t="shared" ref="B44:B53" si="4">$G$5*0.004</f>
        <v>0</v>
      </c>
      <c r="C44" s="47">
        <f>B44*6</f>
        <v>0</v>
      </c>
      <c r="D44" s="47">
        <f t="shared" si="0"/>
        <v>0</v>
      </c>
      <c r="E44" s="23">
        <f t="shared" ref="E44:E107" si="5">(600*D44)</f>
        <v>0</v>
      </c>
      <c r="F44" s="23">
        <f>(E44*12/$G$7)</f>
        <v>0</v>
      </c>
      <c r="G44" s="23">
        <f t="shared" si="1"/>
        <v>0</v>
      </c>
      <c r="H44" s="48">
        <f>(D44-G44)</f>
        <v>0</v>
      </c>
      <c r="I44" s="46">
        <f t="shared" ref="I44:I107" si="6">H44*600</f>
        <v>0</v>
      </c>
      <c r="J44" s="47">
        <f>IF((I44+J43)&lt;0,0,I44+J43)</f>
        <v>0</v>
      </c>
      <c r="K44" s="47" t="e">
        <f t="shared" si="2"/>
        <v>#DIV/0!</v>
      </c>
      <c r="L44" s="47">
        <f t="shared" si="3"/>
        <v>0</v>
      </c>
    </row>
    <row r="45" spans="1:16" x14ac:dyDescent="0.25">
      <c r="A45" s="23">
        <v>20</v>
      </c>
      <c r="B45" s="46">
        <f t="shared" si="4"/>
        <v>0</v>
      </c>
      <c r="C45" s="47">
        <f t="shared" ref="C45:C108" si="7">B45*6</f>
        <v>0</v>
      </c>
      <c r="D45" s="47">
        <f t="shared" si="0"/>
        <v>0</v>
      </c>
      <c r="E45" s="23">
        <f t="shared" si="5"/>
        <v>0</v>
      </c>
      <c r="F45" s="23">
        <f t="shared" ref="F45:F108" si="8">(E45*12/$G$7)</f>
        <v>0</v>
      </c>
      <c r="G45" s="23">
        <f t="shared" si="1"/>
        <v>0</v>
      </c>
      <c r="H45" s="48">
        <f>(O45-G45)</f>
        <v>0</v>
      </c>
      <c r="I45" s="46">
        <f t="shared" si="6"/>
        <v>0</v>
      </c>
      <c r="J45" s="47">
        <f t="shared" ref="J45:J108" si="9">IF((I45+J44)&lt;0,0,I45+J44)</f>
        <v>0</v>
      </c>
      <c r="K45" s="47" t="e">
        <f t="shared" si="2"/>
        <v>#DIV/0!</v>
      </c>
      <c r="L45" s="47">
        <f t="shared" si="3"/>
        <v>0</v>
      </c>
    </row>
    <row r="46" spans="1:16" x14ac:dyDescent="0.25">
      <c r="A46" s="23">
        <v>30</v>
      </c>
      <c r="B46" s="46">
        <f>$G$5*0.004</f>
        <v>0</v>
      </c>
      <c r="C46" s="47">
        <f t="shared" si="7"/>
        <v>0</v>
      </c>
      <c r="D46" s="47">
        <f t="shared" si="0"/>
        <v>0</v>
      </c>
      <c r="E46" s="23">
        <f t="shared" si="5"/>
        <v>0</v>
      </c>
      <c r="F46" s="23">
        <f t="shared" si="8"/>
        <v>0</v>
      </c>
      <c r="G46" s="23">
        <f t="shared" si="1"/>
        <v>0</v>
      </c>
      <c r="H46" s="48">
        <f>(D46-G47)</f>
        <v>0</v>
      </c>
      <c r="I46" s="46">
        <f t="shared" si="6"/>
        <v>0</v>
      </c>
      <c r="J46" s="47">
        <f t="shared" si="9"/>
        <v>0</v>
      </c>
      <c r="K46" s="47" t="e">
        <f t="shared" si="2"/>
        <v>#DIV/0!</v>
      </c>
      <c r="L46" s="47">
        <f t="shared" si="3"/>
        <v>0</v>
      </c>
    </row>
    <row r="47" spans="1:16" x14ac:dyDescent="0.25">
      <c r="A47" s="23">
        <v>40</v>
      </c>
      <c r="B47" s="46">
        <f t="shared" si="4"/>
        <v>0</v>
      </c>
      <c r="C47" s="47">
        <f t="shared" si="7"/>
        <v>0</v>
      </c>
      <c r="D47" s="47">
        <f t="shared" si="0"/>
        <v>0</v>
      </c>
      <c r="E47" s="23">
        <f t="shared" si="5"/>
        <v>0</v>
      </c>
      <c r="F47" s="23">
        <f t="shared" si="8"/>
        <v>0</v>
      </c>
      <c r="G47" s="23">
        <f t="shared" si="1"/>
        <v>0</v>
      </c>
      <c r="H47" s="48">
        <f>(D47-G48)</f>
        <v>0</v>
      </c>
      <c r="I47" s="46">
        <f t="shared" si="6"/>
        <v>0</v>
      </c>
      <c r="J47" s="47">
        <f t="shared" si="9"/>
        <v>0</v>
      </c>
      <c r="K47" s="47" t="e">
        <f t="shared" si="2"/>
        <v>#DIV/0!</v>
      </c>
      <c r="L47" s="47">
        <f t="shared" si="3"/>
        <v>0</v>
      </c>
    </row>
    <row r="48" spans="1:16" x14ac:dyDescent="0.25">
      <c r="A48" s="23">
        <v>50</v>
      </c>
      <c r="B48" s="46">
        <f t="shared" si="4"/>
        <v>0</v>
      </c>
      <c r="C48" s="47">
        <f t="shared" si="7"/>
        <v>0</v>
      </c>
      <c r="D48" s="47">
        <f t="shared" si="0"/>
        <v>0</v>
      </c>
      <c r="E48" s="23">
        <f t="shared" si="5"/>
        <v>0</v>
      </c>
      <c r="F48" s="23">
        <f t="shared" si="8"/>
        <v>0</v>
      </c>
      <c r="G48" s="23">
        <f t="shared" si="1"/>
        <v>0</v>
      </c>
      <c r="H48" s="48">
        <f t="shared" ref="H48:H111" si="10">(D48-G48)</f>
        <v>0</v>
      </c>
      <c r="I48" s="46">
        <f t="shared" si="6"/>
        <v>0</v>
      </c>
      <c r="J48" s="47">
        <f t="shared" si="9"/>
        <v>0</v>
      </c>
      <c r="K48" s="47" t="e">
        <f t="shared" si="2"/>
        <v>#DIV/0!</v>
      </c>
      <c r="L48" s="47">
        <f t="shared" si="3"/>
        <v>0</v>
      </c>
    </row>
    <row r="49" spans="1:12" x14ac:dyDescent="0.25">
      <c r="A49" s="23">
        <v>60</v>
      </c>
      <c r="B49" s="46">
        <f t="shared" si="4"/>
        <v>0</v>
      </c>
      <c r="C49" s="47">
        <f t="shared" si="7"/>
        <v>0</v>
      </c>
      <c r="D49" s="47">
        <f t="shared" si="0"/>
        <v>0</v>
      </c>
      <c r="E49" s="23">
        <f t="shared" si="5"/>
        <v>0</v>
      </c>
      <c r="F49" s="23">
        <f t="shared" si="8"/>
        <v>0</v>
      </c>
      <c r="G49" s="23">
        <f t="shared" si="1"/>
        <v>0</v>
      </c>
      <c r="H49" s="48">
        <f t="shared" si="10"/>
        <v>0</v>
      </c>
      <c r="I49" s="46">
        <f t="shared" si="6"/>
        <v>0</v>
      </c>
      <c r="J49" s="47">
        <f t="shared" si="9"/>
        <v>0</v>
      </c>
      <c r="K49" s="47" t="e">
        <f t="shared" si="2"/>
        <v>#DIV/0!</v>
      </c>
      <c r="L49" s="47">
        <f t="shared" si="3"/>
        <v>0</v>
      </c>
    </row>
    <row r="50" spans="1:12" x14ac:dyDescent="0.25">
      <c r="A50" s="23">
        <v>70</v>
      </c>
      <c r="B50" s="46">
        <f t="shared" si="4"/>
        <v>0</v>
      </c>
      <c r="C50" s="47">
        <f t="shared" si="7"/>
        <v>0</v>
      </c>
      <c r="D50" s="47">
        <f t="shared" si="0"/>
        <v>0</v>
      </c>
      <c r="E50" s="23">
        <f t="shared" si="5"/>
        <v>0</v>
      </c>
      <c r="F50" s="23">
        <f t="shared" si="8"/>
        <v>0</v>
      </c>
      <c r="G50" s="23">
        <f t="shared" si="1"/>
        <v>0</v>
      </c>
      <c r="H50" s="48">
        <f t="shared" si="10"/>
        <v>0</v>
      </c>
      <c r="I50" s="46">
        <f t="shared" si="6"/>
        <v>0</v>
      </c>
      <c r="J50" s="47">
        <f t="shared" si="9"/>
        <v>0</v>
      </c>
      <c r="K50" s="47" t="e">
        <f t="shared" si="2"/>
        <v>#DIV/0!</v>
      </c>
      <c r="L50" s="47">
        <f t="shared" si="3"/>
        <v>0</v>
      </c>
    </row>
    <row r="51" spans="1:12" x14ac:dyDescent="0.25">
      <c r="A51" s="61">
        <v>80</v>
      </c>
      <c r="B51" s="46">
        <f t="shared" si="4"/>
        <v>0</v>
      </c>
      <c r="C51" s="47">
        <f t="shared" si="7"/>
        <v>0</v>
      </c>
      <c r="D51" s="47">
        <f t="shared" si="0"/>
        <v>0</v>
      </c>
      <c r="E51" s="23">
        <f t="shared" si="5"/>
        <v>0</v>
      </c>
      <c r="F51" s="23">
        <f t="shared" si="8"/>
        <v>0</v>
      </c>
      <c r="G51" s="23">
        <f t="shared" si="1"/>
        <v>0</v>
      </c>
      <c r="H51" s="48">
        <f t="shared" si="10"/>
        <v>0</v>
      </c>
      <c r="I51" s="46">
        <f t="shared" si="6"/>
        <v>0</v>
      </c>
      <c r="J51" s="47">
        <f t="shared" si="9"/>
        <v>0</v>
      </c>
      <c r="K51" s="47" t="e">
        <f t="shared" si="2"/>
        <v>#DIV/0!</v>
      </c>
      <c r="L51" s="47">
        <f t="shared" si="3"/>
        <v>0</v>
      </c>
    </row>
    <row r="52" spans="1:12" x14ac:dyDescent="0.25">
      <c r="A52" s="61">
        <v>90</v>
      </c>
      <c r="B52" s="46">
        <f t="shared" si="4"/>
        <v>0</v>
      </c>
      <c r="C52" s="47">
        <f t="shared" si="7"/>
        <v>0</v>
      </c>
      <c r="D52" s="47">
        <f t="shared" si="0"/>
        <v>0</v>
      </c>
      <c r="E52" s="23">
        <f t="shared" si="5"/>
        <v>0</v>
      </c>
      <c r="F52" s="23">
        <f t="shared" si="8"/>
        <v>0</v>
      </c>
      <c r="G52" s="23">
        <f t="shared" si="1"/>
        <v>0</v>
      </c>
      <c r="H52" s="48">
        <f t="shared" si="10"/>
        <v>0</v>
      </c>
      <c r="I52" s="46">
        <f t="shared" si="6"/>
        <v>0</v>
      </c>
      <c r="J52" s="47">
        <f t="shared" si="9"/>
        <v>0</v>
      </c>
      <c r="K52" s="47" t="e">
        <f t="shared" si="2"/>
        <v>#DIV/0!</v>
      </c>
      <c r="L52" s="47">
        <f t="shared" si="3"/>
        <v>0</v>
      </c>
    </row>
    <row r="53" spans="1:12" x14ac:dyDescent="0.25">
      <c r="A53" s="61">
        <v>100</v>
      </c>
      <c r="B53" s="46">
        <f t="shared" si="4"/>
        <v>0</v>
      </c>
      <c r="C53" s="47">
        <f t="shared" si="7"/>
        <v>0</v>
      </c>
      <c r="D53" s="47">
        <f t="shared" si="0"/>
        <v>0</v>
      </c>
      <c r="E53" s="23">
        <f t="shared" si="5"/>
        <v>0</v>
      </c>
      <c r="F53" s="23">
        <f t="shared" si="8"/>
        <v>0</v>
      </c>
      <c r="G53" s="23">
        <f t="shared" si="1"/>
        <v>0</v>
      </c>
      <c r="H53" s="48">
        <f t="shared" si="10"/>
        <v>0</v>
      </c>
      <c r="I53" s="46">
        <f t="shared" si="6"/>
        <v>0</v>
      </c>
      <c r="J53" s="47">
        <f t="shared" si="9"/>
        <v>0</v>
      </c>
      <c r="K53" s="47" t="e">
        <f t="shared" si="2"/>
        <v>#DIV/0!</v>
      </c>
      <c r="L53" s="47">
        <f t="shared" si="3"/>
        <v>0</v>
      </c>
    </row>
    <row r="54" spans="1:12" x14ac:dyDescent="0.25">
      <c r="A54" s="61">
        <v>110</v>
      </c>
      <c r="B54" s="46">
        <f t="shared" ref="B54:B59" si="11">$G$5*0.005</f>
        <v>0</v>
      </c>
      <c r="C54" s="47">
        <f t="shared" si="7"/>
        <v>0</v>
      </c>
      <c r="D54" s="47">
        <f t="shared" si="0"/>
        <v>0</v>
      </c>
      <c r="E54" s="23">
        <f t="shared" si="5"/>
        <v>0</v>
      </c>
      <c r="F54" s="23">
        <f t="shared" si="8"/>
        <v>0</v>
      </c>
      <c r="G54" s="23">
        <f t="shared" si="1"/>
        <v>0</v>
      </c>
      <c r="H54" s="48">
        <f t="shared" si="10"/>
        <v>0</v>
      </c>
      <c r="I54" s="46">
        <f t="shared" si="6"/>
        <v>0</v>
      </c>
      <c r="J54" s="47">
        <f t="shared" si="9"/>
        <v>0</v>
      </c>
      <c r="K54" s="47" t="e">
        <f t="shared" si="2"/>
        <v>#DIV/0!</v>
      </c>
      <c r="L54" s="47">
        <f t="shared" si="3"/>
        <v>0</v>
      </c>
    </row>
    <row r="55" spans="1:12" x14ac:dyDescent="0.25">
      <c r="A55" s="61">
        <v>120</v>
      </c>
      <c r="B55" s="46">
        <f t="shared" si="11"/>
        <v>0</v>
      </c>
      <c r="C55" s="47">
        <f t="shared" si="7"/>
        <v>0</v>
      </c>
      <c r="D55" s="47">
        <f t="shared" si="0"/>
        <v>0</v>
      </c>
      <c r="E55" s="23">
        <f t="shared" si="5"/>
        <v>0</v>
      </c>
      <c r="F55" s="23">
        <f t="shared" si="8"/>
        <v>0</v>
      </c>
      <c r="G55" s="23">
        <f t="shared" si="1"/>
        <v>0</v>
      </c>
      <c r="H55" s="48">
        <f t="shared" si="10"/>
        <v>0</v>
      </c>
      <c r="I55" s="46">
        <f t="shared" si="6"/>
        <v>0</v>
      </c>
      <c r="J55" s="47">
        <f t="shared" si="9"/>
        <v>0</v>
      </c>
      <c r="K55" s="47" t="e">
        <f t="shared" si="2"/>
        <v>#DIV/0!</v>
      </c>
      <c r="L55" s="47">
        <f t="shared" si="3"/>
        <v>0</v>
      </c>
    </row>
    <row r="56" spans="1:12" x14ac:dyDescent="0.25">
      <c r="A56" s="61">
        <v>130</v>
      </c>
      <c r="B56" s="46">
        <f t="shared" si="11"/>
        <v>0</v>
      </c>
      <c r="C56" s="47">
        <f t="shared" si="7"/>
        <v>0</v>
      </c>
      <c r="D56" s="47">
        <f t="shared" si="0"/>
        <v>0</v>
      </c>
      <c r="E56" s="23">
        <f t="shared" si="5"/>
        <v>0</v>
      </c>
      <c r="F56" s="23">
        <f t="shared" si="8"/>
        <v>0</v>
      </c>
      <c r="G56" s="23">
        <f t="shared" si="1"/>
        <v>0</v>
      </c>
      <c r="H56" s="48">
        <f t="shared" si="10"/>
        <v>0</v>
      </c>
      <c r="I56" s="46">
        <f t="shared" si="6"/>
        <v>0</v>
      </c>
      <c r="J56" s="47">
        <f t="shared" si="9"/>
        <v>0</v>
      </c>
      <c r="K56" s="47" t="e">
        <f t="shared" si="2"/>
        <v>#DIV/0!</v>
      </c>
      <c r="L56" s="47">
        <f t="shared" si="3"/>
        <v>0</v>
      </c>
    </row>
    <row r="57" spans="1:12" x14ac:dyDescent="0.25">
      <c r="A57" s="61">
        <v>140</v>
      </c>
      <c r="B57" s="46">
        <f t="shared" si="11"/>
        <v>0</v>
      </c>
      <c r="C57" s="47">
        <f t="shared" si="7"/>
        <v>0</v>
      </c>
      <c r="D57" s="47">
        <f t="shared" si="0"/>
        <v>0</v>
      </c>
      <c r="E57" s="23">
        <f t="shared" si="5"/>
        <v>0</v>
      </c>
      <c r="F57" s="23">
        <f t="shared" si="8"/>
        <v>0</v>
      </c>
      <c r="G57" s="23">
        <f t="shared" si="1"/>
        <v>0</v>
      </c>
      <c r="H57" s="48">
        <f t="shared" si="10"/>
        <v>0</v>
      </c>
      <c r="I57" s="46">
        <f t="shared" si="6"/>
        <v>0</v>
      </c>
      <c r="J57" s="47">
        <f t="shared" si="9"/>
        <v>0</v>
      </c>
      <c r="K57" s="47" t="e">
        <f t="shared" si="2"/>
        <v>#DIV/0!</v>
      </c>
      <c r="L57" s="47">
        <f t="shared" si="3"/>
        <v>0</v>
      </c>
    </row>
    <row r="58" spans="1:12" x14ac:dyDescent="0.25">
      <c r="A58" s="61">
        <v>150</v>
      </c>
      <c r="B58" s="46">
        <f t="shared" si="11"/>
        <v>0</v>
      </c>
      <c r="C58" s="47">
        <f t="shared" si="7"/>
        <v>0</v>
      </c>
      <c r="D58" s="47">
        <f t="shared" si="0"/>
        <v>0</v>
      </c>
      <c r="E58" s="23">
        <f t="shared" si="5"/>
        <v>0</v>
      </c>
      <c r="F58" s="23">
        <f t="shared" si="8"/>
        <v>0</v>
      </c>
      <c r="G58" s="23">
        <f t="shared" si="1"/>
        <v>0</v>
      </c>
      <c r="H58" s="48">
        <f t="shared" si="10"/>
        <v>0</v>
      </c>
      <c r="I58" s="46">
        <f t="shared" si="6"/>
        <v>0</v>
      </c>
      <c r="J58" s="47">
        <f t="shared" si="9"/>
        <v>0</v>
      </c>
      <c r="K58" s="47" t="e">
        <f t="shared" si="2"/>
        <v>#DIV/0!</v>
      </c>
      <c r="L58" s="47">
        <f t="shared" si="3"/>
        <v>0</v>
      </c>
    </row>
    <row r="59" spans="1:12" x14ac:dyDescent="0.25">
      <c r="A59" s="61">
        <v>160</v>
      </c>
      <c r="B59" s="46">
        <f t="shared" si="11"/>
        <v>0</v>
      </c>
      <c r="C59" s="47">
        <f t="shared" si="7"/>
        <v>0</v>
      </c>
      <c r="D59" s="47">
        <f t="shared" si="0"/>
        <v>0</v>
      </c>
      <c r="E59" s="23">
        <f t="shared" si="5"/>
        <v>0</v>
      </c>
      <c r="F59" s="23">
        <f t="shared" si="8"/>
        <v>0</v>
      </c>
      <c r="G59" s="23">
        <f t="shared" si="1"/>
        <v>0</v>
      </c>
      <c r="H59" s="48">
        <f t="shared" si="10"/>
        <v>0</v>
      </c>
      <c r="I59" s="46">
        <f t="shared" si="6"/>
        <v>0</v>
      </c>
      <c r="J59" s="47">
        <f t="shared" si="9"/>
        <v>0</v>
      </c>
      <c r="K59" s="47" t="e">
        <f t="shared" si="2"/>
        <v>#DIV/0!</v>
      </c>
      <c r="L59" s="47">
        <f t="shared" si="3"/>
        <v>0</v>
      </c>
    </row>
    <row r="60" spans="1:12" x14ac:dyDescent="0.25">
      <c r="A60" s="61">
        <v>170</v>
      </c>
      <c r="B60" s="46">
        <f t="shared" ref="B60:B65" si="12">$G$5*0.006</f>
        <v>0</v>
      </c>
      <c r="C60" s="47">
        <f t="shared" si="7"/>
        <v>0</v>
      </c>
      <c r="D60" s="47">
        <f t="shared" si="0"/>
        <v>0</v>
      </c>
      <c r="E60" s="23">
        <f t="shared" si="5"/>
        <v>0</v>
      </c>
      <c r="F60" s="23">
        <f t="shared" si="8"/>
        <v>0</v>
      </c>
      <c r="G60" s="23">
        <f t="shared" si="1"/>
        <v>0</v>
      </c>
      <c r="H60" s="48">
        <f t="shared" si="10"/>
        <v>0</v>
      </c>
      <c r="I60" s="46">
        <f t="shared" si="6"/>
        <v>0</v>
      </c>
      <c r="J60" s="47">
        <f t="shared" si="9"/>
        <v>0</v>
      </c>
      <c r="K60" s="47" t="e">
        <f t="shared" si="2"/>
        <v>#DIV/0!</v>
      </c>
      <c r="L60" s="47">
        <f t="shared" si="3"/>
        <v>0</v>
      </c>
    </row>
    <row r="61" spans="1:12" x14ac:dyDescent="0.25">
      <c r="A61" s="61">
        <v>180</v>
      </c>
      <c r="B61" s="46">
        <f t="shared" si="12"/>
        <v>0</v>
      </c>
      <c r="C61" s="47">
        <f t="shared" si="7"/>
        <v>0</v>
      </c>
      <c r="D61" s="47">
        <f t="shared" si="0"/>
        <v>0</v>
      </c>
      <c r="E61" s="23">
        <f t="shared" si="5"/>
        <v>0</v>
      </c>
      <c r="F61" s="23">
        <f t="shared" si="8"/>
        <v>0</v>
      </c>
      <c r="G61" s="23">
        <f t="shared" si="1"/>
        <v>0</v>
      </c>
      <c r="H61" s="48">
        <f t="shared" si="10"/>
        <v>0</v>
      </c>
      <c r="I61" s="46">
        <f t="shared" si="6"/>
        <v>0</v>
      </c>
      <c r="J61" s="47">
        <f t="shared" si="9"/>
        <v>0</v>
      </c>
      <c r="K61" s="47" t="e">
        <f t="shared" si="2"/>
        <v>#DIV/0!</v>
      </c>
      <c r="L61" s="47">
        <f t="shared" si="3"/>
        <v>0</v>
      </c>
    </row>
    <row r="62" spans="1:12" x14ac:dyDescent="0.25">
      <c r="A62" s="61">
        <v>190</v>
      </c>
      <c r="B62" s="46">
        <f t="shared" si="12"/>
        <v>0</v>
      </c>
      <c r="C62" s="47">
        <f t="shared" si="7"/>
        <v>0</v>
      </c>
      <c r="D62" s="47">
        <f t="shared" si="0"/>
        <v>0</v>
      </c>
      <c r="E62" s="23">
        <f t="shared" si="5"/>
        <v>0</v>
      </c>
      <c r="F62" s="23">
        <f t="shared" si="8"/>
        <v>0</v>
      </c>
      <c r="G62" s="23">
        <f t="shared" si="1"/>
        <v>0</v>
      </c>
      <c r="H62" s="48">
        <f t="shared" si="10"/>
        <v>0</v>
      </c>
      <c r="I62" s="46">
        <f t="shared" si="6"/>
        <v>0</v>
      </c>
      <c r="J62" s="47">
        <f t="shared" si="9"/>
        <v>0</v>
      </c>
      <c r="K62" s="47" t="e">
        <f t="shared" si="2"/>
        <v>#DIV/0!</v>
      </c>
      <c r="L62" s="47">
        <f t="shared" si="3"/>
        <v>0</v>
      </c>
    </row>
    <row r="63" spans="1:12" x14ac:dyDescent="0.25">
      <c r="A63" s="61">
        <v>200</v>
      </c>
      <c r="B63" s="46">
        <f t="shared" si="12"/>
        <v>0</v>
      </c>
      <c r="C63" s="47">
        <f t="shared" si="7"/>
        <v>0</v>
      </c>
      <c r="D63" s="47">
        <f t="shared" si="0"/>
        <v>0</v>
      </c>
      <c r="E63" s="23">
        <f t="shared" si="5"/>
        <v>0</v>
      </c>
      <c r="F63" s="23">
        <f t="shared" si="8"/>
        <v>0</v>
      </c>
      <c r="G63" s="23">
        <f t="shared" si="1"/>
        <v>0</v>
      </c>
      <c r="H63" s="48">
        <f t="shared" si="10"/>
        <v>0</v>
      </c>
      <c r="I63" s="46">
        <f t="shared" si="6"/>
        <v>0</v>
      </c>
      <c r="J63" s="47">
        <f t="shared" si="9"/>
        <v>0</v>
      </c>
      <c r="K63" s="47" t="e">
        <f t="shared" si="2"/>
        <v>#DIV/0!</v>
      </c>
      <c r="L63" s="47">
        <f t="shared" si="3"/>
        <v>0</v>
      </c>
    </row>
    <row r="64" spans="1:12" x14ac:dyDescent="0.25">
      <c r="A64" s="61">
        <v>210</v>
      </c>
      <c r="B64" s="46">
        <f t="shared" si="12"/>
        <v>0</v>
      </c>
      <c r="C64" s="47">
        <f t="shared" si="7"/>
        <v>0</v>
      </c>
      <c r="D64" s="47">
        <f t="shared" si="0"/>
        <v>0</v>
      </c>
      <c r="E64" s="23">
        <f t="shared" si="5"/>
        <v>0</v>
      </c>
      <c r="F64" s="23">
        <f t="shared" si="8"/>
        <v>0</v>
      </c>
      <c r="G64" s="23">
        <f t="shared" si="1"/>
        <v>0</v>
      </c>
      <c r="H64" s="48">
        <f t="shared" si="10"/>
        <v>0</v>
      </c>
      <c r="I64" s="46">
        <f t="shared" si="6"/>
        <v>0</v>
      </c>
      <c r="J64" s="47">
        <f t="shared" si="9"/>
        <v>0</v>
      </c>
      <c r="K64" s="47" t="e">
        <f t="shared" si="2"/>
        <v>#DIV/0!</v>
      </c>
      <c r="L64" s="47">
        <f t="shared" si="3"/>
        <v>0</v>
      </c>
    </row>
    <row r="65" spans="1:12" x14ac:dyDescent="0.25">
      <c r="A65" s="61">
        <v>220</v>
      </c>
      <c r="B65" s="46">
        <f t="shared" si="12"/>
        <v>0</v>
      </c>
      <c r="C65" s="47">
        <f t="shared" si="7"/>
        <v>0</v>
      </c>
      <c r="D65" s="47">
        <f t="shared" si="0"/>
        <v>0</v>
      </c>
      <c r="E65" s="23">
        <f t="shared" si="5"/>
        <v>0</v>
      </c>
      <c r="F65" s="23">
        <f t="shared" si="8"/>
        <v>0</v>
      </c>
      <c r="G65" s="23">
        <f t="shared" si="1"/>
        <v>0</v>
      </c>
      <c r="H65" s="48">
        <f t="shared" si="10"/>
        <v>0</v>
      </c>
      <c r="I65" s="46">
        <f t="shared" si="6"/>
        <v>0</v>
      </c>
      <c r="J65" s="47">
        <f t="shared" si="9"/>
        <v>0</v>
      </c>
      <c r="K65" s="47" t="e">
        <f t="shared" si="2"/>
        <v>#DIV/0!</v>
      </c>
      <c r="L65" s="47">
        <f t="shared" si="3"/>
        <v>0</v>
      </c>
    </row>
    <row r="66" spans="1:12" x14ac:dyDescent="0.25">
      <c r="A66" s="61">
        <v>230</v>
      </c>
      <c r="B66" s="46">
        <f t="shared" ref="B66:B71" si="13">$G$5*0.007</f>
        <v>0</v>
      </c>
      <c r="C66" s="47">
        <f t="shared" si="7"/>
        <v>0</v>
      </c>
      <c r="D66" s="47">
        <f t="shared" si="0"/>
        <v>0</v>
      </c>
      <c r="E66" s="23">
        <f t="shared" si="5"/>
        <v>0</v>
      </c>
      <c r="F66" s="23">
        <f t="shared" si="8"/>
        <v>0</v>
      </c>
      <c r="G66" s="23">
        <f t="shared" si="1"/>
        <v>0</v>
      </c>
      <c r="H66" s="48">
        <f t="shared" si="10"/>
        <v>0</v>
      </c>
      <c r="I66" s="46">
        <f t="shared" si="6"/>
        <v>0</v>
      </c>
      <c r="J66" s="47">
        <f t="shared" si="9"/>
        <v>0</v>
      </c>
      <c r="K66" s="47" t="e">
        <f t="shared" si="2"/>
        <v>#DIV/0!</v>
      </c>
      <c r="L66" s="47">
        <f t="shared" si="3"/>
        <v>0</v>
      </c>
    </row>
    <row r="67" spans="1:12" x14ac:dyDescent="0.25">
      <c r="A67" s="61">
        <v>240</v>
      </c>
      <c r="B67" s="46">
        <f t="shared" si="13"/>
        <v>0</v>
      </c>
      <c r="C67" s="47">
        <f t="shared" si="7"/>
        <v>0</v>
      </c>
      <c r="D67" s="47">
        <f t="shared" si="0"/>
        <v>0</v>
      </c>
      <c r="E67" s="23">
        <f t="shared" si="5"/>
        <v>0</v>
      </c>
      <c r="F67" s="23">
        <f t="shared" si="8"/>
        <v>0</v>
      </c>
      <c r="G67" s="23">
        <f t="shared" si="1"/>
        <v>0</v>
      </c>
      <c r="H67" s="48">
        <f t="shared" si="10"/>
        <v>0</v>
      </c>
      <c r="I67" s="46">
        <f t="shared" si="6"/>
        <v>0</v>
      </c>
      <c r="J67" s="47">
        <f t="shared" si="9"/>
        <v>0</v>
      </c>
      <c r="K67" s="47" t="e">
        <f t="shared" si="2"/>
        <v>#DIV/0!</v>
      </c>
      <c r="L67" s="47">
        <f t="shared" si="3"/>
        <v>0</v>
      </c>
    </row>
    <row r="68" spans="1:12" x14ac:dyDescent="0.25">
      <c r="A68" s="61">
        <v>250</v>
      </c>
      <c r="B68" s="46">
        <f t="shared" si="13"/>
        <v>0</v>
      </c>
      <c r="C68" s="47">
        <f t="shared" si="7"/>
        <v>0</v>
      </c>
      <c r="D68" s="47">
        <f t="shared" si="0"/>
        <v>0</v>
      </c>
      <c r="E68" s="23">
        <f t="shared" si="5"/>
        <v>0</v>
      </c>
      <c r="F68" s="23">
        <f t="shared" si="8"/>
        <v>0</v>
      </c>
      <c r="G68" s="23">
        <f t="shared" si="1"/>
        <v>0</v>
      </c>
      <c r="H68" s="48">
        <f t="shared" si="10"/>
        <v>0</v>
      </c>
      <c r="I68" s="46">
        <f t="shared" si="6"/>
        <v>0</v>
      </c>
      <c r="J68" s="47">
        <f t="shared" si="9"/>
        <v>0</v>
      </c>
      <c r="K68" s="47" t="e">
        <f t="shared" si="2"/>
        <v>#DIV/0!</v>
      </c>
      <c r="L68" s="47">
        <f t="shared" si="3"/>
        <v>0</v>
      </c>
    </row>
    <row r="69" spans="1:12" x14ac:dyDescent="0.25">
      <c r="A69" s="61">
        <v>260</v>
      </c>
      <c r="B69" s="46">
        <f t="shared" si="13"/>
        <v>0</v>
      </c>
      <c r="C69" s="47">
        <f t="shared" si="7"/>
        <v>0</v>
      </c>
      <c r="D69" s="47">
        <f t="shared" si="0"/>
        <v>0</v>
      </c>
      <c r="E69" s="23">
        <f t="shared" si="5"/>
        <v>0</v>
      </c>
      <c r="F69" s="23">
        <f t="shared" si="8"/>
        <v>0</v>
      </c>
      <c r="G69" s="23">
        <f t="shared" si="1"/>
        <v>0</v>
      </c>
      <c r="H69" s="48">
        <f t="shared" si="10"/>
        <v>0</v>
      </c>
      <c r="I69" s="46">
        <f t="shared" si="6"/>
        <v>0</v>
      </c>
      <c r="J69" s="47">
        <f t="shared" si="9"/>
        <v>0</v>
      </c>
      <c r="K69" s="47" t="e">
        <f t="shared" si="2"/>
        <v>#DIV/0!</v>
      </c>
      <c r="L69" s="47">
        <f t="shared" si="3"/>
        <v>0</v>
      </c>
    </row>
    <row r="70" spans="1:12" x14ac:dyDescent="0.25">
      <c r="A70" s="61">
        <v>270</v>
      </c>
      <c r="B70" s="46">
        <f t="shared" si="13"/>
        <v>0</v>
      </c>
      <c r="C70" s="47">
        <f t="shared" si="7"/>
        <v>0</v>
      </c>
      <c r="D70" s="47">
        <f t="shared" si="0"/>
        <v>0</v>
      </c>
      <c r="E70" s="23">
        <f t="shared" si="5"/>
        <v>0</v>
      </c>
      <c r="F70" s="23">
        <f t="shared" si="8"/>
        <v>0</v>
      </c>
      <c r="G70" s="23">
        <f t="shared" si="1"/>
        <v>0</v>
      </c>
      <c r="H70" s="48">
        <f t="shared" si="10"/>
        <v>0</v>
      </c>
      <c r="I70" s="46">
        <f t="shared" si="6"/>
        <v>0</v>
      </c>
      <c r="J70" s="47">
        <f t="shared" si="9"/>
        <v>0</v>
      </c>
      <c r="K70" s="47" t="e">
        <f t="shared" si="2"/>
        <v>#DIV/0!</v>
      </c>
      <c r="L70" s="47">
        <f t="shared" si="3"/>
        <v>0</v>
      </c>
    </row>
    <row r="71" spans="1:12" x14ac:dyDescent="0.25">
      <c r="A71" s="61">
        <v>280</v>
      </c>
      <c r="B71" s="46">
        <f t="shared" si="13"/>
        <v>0</v>
      </c>
      <c r="C71" s="47">
        <f t="shared" si="7"/>
        <v>0</v>
      </c>
      <c r="D71" s="47">
        <f t="shared" si="0"/>
        <v>0</v>
      </c>
      <c r="E71" s="23">
        <f t="shared" si="5"/>
        <v>0</v>
      </c>
      <c r="F71" s="23">
        <f t="shared" si="8"/>
        <v>0</v>
      </c>
      <c r="G71" s="23">
        <f t="shared" si="1"/>
        <v>0</v>
      </c>
      <c r="H71" s="48">
        <f t="shared" si="10"/>
        <v>0</v>
      </c>
      <c r="I71" s="46">
        <f t="shared" si="6"/>
        <v>0</v>
      </c>
      <c r="J71" s="47">
        <f t="shared" si="9"/>
        <v>0</v>
      </c>
      <c r="K71" s="47" t="e">
        <f t="shared" si="2"/>
        <v>#DIV/0!</v>
      </c>
      <c r="L71" s="47">
        <f t="shared" si="3"/>
        <v>0</v>
      </c>
    </row>
    <row r="72" spans="1:12" x14ac:dyDescent="0.25">
      <c r="A72" s="61">
        <v>290</v>
      </c>
      <c r="B72" s="46">
        <f t="shared" ref="B72:B77" si="14">$G$5*0.0082</f>
        <v>0</v>
      </c>
      <c r="C72" s="47">
        <f t="shared" si="7"/>
        <v>0</v>
      </c>
      <c r="D72" s="47">
        <f t="shared" si="0"/>
        <v>0</v>
      </c>
      <c r="E72" s="23">
        <f t="shared" si="5"/>
        <v>0</v>
      </c>
      <c r="F72" s="23">
        <f t="shared" si="8"/>
        <v>0</v>
      </c>
      <c r="G72" s="23">
        <f t="shared" si="1"/>
        <v>0</v>
      </c>
      <c r="H72" s="48">
        <f t="shared" si="10"/>
        <v>0</v>
      </c>
      <c r="I72" s="46">
        <f t="shared" si="6"/>
        <v>0</v>
      </c>
      <c r="J72" s="47">
        <f t="shared" si="9"/>
        <v>0</v>
      </c>
      <c r="K72" s="47" t="e">
        <f t="shared" si="2"/>
        <v>#DIV/0!</v>
      </c>
      <c r="L72" s="47">
        <f t="shared" si="3"/>
        <v>0</v>
      </c>
    </row>
    <row r="73" spans="1:12" x14ac:dyDescent="0.25">
      <c r="A73" s="61">
        <v>300</v>
      </c>
      <c r="B73" s="46">
        <f t="shared" si="14"/>
        <v>0</v>
      </c>
      <c r="C73" s="47">
        <f t="shared" si="7"/>
        <v>0</v>
      </c>
      <c r="D73" s="47">
        <f t="shared" si="0"/>
        <v>0</v>
      </c>
      <c r="E73" s="23">
        <f t="shared" si="5"/>
        <v>0</v>
      </c>
      <c r="F73" s="23">
        <f t="shared" si="8"/>
        <v>0</v>
      </c>
      <c r="G73" s="23">
        <f t="shared" si="1"/>
        <v>0</v>
      </c>
      <c r="H73" s="48">
        <f t="shared" si="10"/>
        <v>0</v>
      </c>
      <c r="I73" s="46">
        <f t="shared" si="6"/>
        <v>0</v>
      </c>
      <c r="J73" s="47">
        <f t="shared" si="9"/>
        <v>0</v>
      </c>
      <c r="K73" s="47" t="e">
        <f t="shared" si="2"/>
        <v>#DIV/0!</v>
      </c>
      <c r="L73" s="47">
        <f t="shared" si="3"/>
        <v>0</v>
      </c>
    </row>
    <row r="74" spans="1:12" x14ac:dyDescent="0.25">
      <c r="A74" s="61">
        <v>310</v>
      </c>
      <c r="B74" s="46">
        <f t="shared" si="14"/>
        <v>0</v>
      </c>
      <c r="C74" s="47">
        <f t="shared" si="7"/>
        <v>0</v>
      </c>
      <c r="D74" s="47">
        <f t="shared" si="0"/>
        <v>0</v>
      </c>
      <c r="E74" s="23">
        <f t="shared" si="5"/>
        <v>0</v>
      </c>
      <c r="F74" s="23">
        <f t="shared" si="8"/>
        <v>0</v>
      </c>
      <c r="G74" s="23">
        <f t="shared" si="1"/>
        <v>0</v>
      </c>
      <c r="H74" s="48">
        <f t="shared" si="10"/>
        <v>0</v>
      </c>
      <c r="I74" s="46">
        <f t="shared" si="6"/>
        <v>0</v>
      </c>
      <c r="J74" s="47">
        <f t="shared" si="9"/>
        <v>0</v>
      </c>
      <c r="K74" s="47" t="e">
        <f t="shared" si="2"/>
        <v>#DIV/0!</v>
      </c>
      <c r="L74" s="47">
        <f t="shared" si="3"/>
        <v>0</v>
      </c>
    </row>
    <row r="75" spans="1:12" x14ac:dyDescent="0.25">
      <c r="A75" s="61">
        <v>320</v>
      </c>
      <c r="B75" s="46">
        <f t="shared" si="14"/>
        <v>0</v>
      </c>
      <c r="C75" s="47">
        <f t="shared" si="7"/>
        <v>0</v>
      </c>
      <c r="D75" s="47">
        <f t="shared" si="0"/>
        <v>0</v>
      </c>
      <c r="E75" s="23">
        <f t="shared" si="5"/>
        <v>0</v>
      </c>
      <c r="F75" s="23">
        <f t="shared" si="8"/>
        <v>0</v>
      </c>
      <c r="G75" s="23">
        <f t="shared" si="1"/>
        <v>0</v>
      </c>
      <c r="H75" s="48">
        <f t="shared" si="10"/>
        <v>0</v>
      </c>
      <c r="I75" s="46">
        <f t="shared" si="6"/>
        <v>0</v>
      </c>
      <c r="J75" s="47">
        <f t="shared" si="9"/>
        <v>0</v>
      </c>
      <c r="K75" s="47" t="e">
        <f t="shared" si="2"/>
        <v>#DIV/0!</v>
      </c>
      <c r="L75" s="47">
        <f t="shared" si="3"/>
        <v>0</v>
      </c>
    </row>
    <row r="76" spans="1:12" x14ac:dyDescent="0.25">
      <c r="A76" s="61">
        <v>330</v>
      </c>
      <c r="B76" s="46">
        <f t="shared" si="14"/>
        <v>0</v>
      </c>
      <c r="C76" s="47">
        <f t="shared" si="7"/>
        <v>0</v>
      </c>
      <c r="D76" s="47">
        <f t="shared" si="0"/>
        <v>0</v>
      </c>
      <c r="E76" s="23">
        <f t="shared" si="5"/>
        <v>0</v>
      </c>
      <c r="F76" s="23">
        <f t="shared" si="8"/>
        <v>0</v>
      </c>
      <c r="G76" s="23">
        <f t="shared" si="1"/>
        <v>0</v>
      </c>
      <c r="H76" s="48">
        <f t="shared" si="10"/>
        <v>0</v>
      </c>
      <c r="I76" s="46">
        <f t="shared" si="6"/>
        <v>0</v>
      </c>
      <c r="J76" s="47">
        <f t="shared" si="9"/>
        <v>0</v>
      </c>
      <c r="K76" s="47" t="e">
        <f t="shared" si="2"/>
        <v>#DIV/0!</v>
      </c>
      <c r="L76" s="47">
        <f t="shared" si="3"/>
        <v>0</v>
      </c>
    </row>
    <row r="77" spans="1:12" x14ac:dyDescent="0.25">
      <c r="A77" s="61">
        <v>340</v>
      </c>
      <c r="B77" s="46">
        <f t="shared" si="14"/>
        <v>0</v>
      </c>
      <c r="C77" s="47">
        <f t="shared" si="7"/>
        <v>0</v>
      </c>
      <c r="D77" s="47">
        <f t="shared" si="0"/>
        <v>0</v>
      </c>
      <c r="E77" s="23">
        <f t="shared" si="5"/>
        <v>0</v>
      </c>
      <c r="F77" s="23">
        <f t="shared" si="8"/>
        <v>0</v>
      </c>
      <c r="G77" s="23">
        <f t="shared" si="1"/>
        <v>0</v>
      </c>
      <c r="H77" s="48">
        <f t="shared" si="10"/>
        <v>0</v>
      </c>
      <c r="I77" s="46">
        <f t="shared" si="6"/>
        <v>0</v>
      </c>
      <c r="J77" s="47">
        <f t="shared" si="9"/>
        <v>0</v>
      </c>
      <c r="K77" s="47" t="e">
        <f t="shared" si="2"/>
        <v>#DIV/0!</v>
      </c>
      <c r="L77" s="47">
        <f t="shared" si="3"/>
        <v>0</v>
      </c>
    </row>
    <row r="78" spans="1:12" x14ac:dyDescent="0.25">
      <c r="A78" s="61">
        <v>350</v>
      </c>
      <c r="B78" s="46">
        <f t="shared" ref="B78:B83" si="15">$G$5*0.0095</f>
        <v>0</v>
      </c>
      <c r="C78" s="47">
        <f t="shared" si="7"/>
        <v>0</v>
      </c>
      <c r="D78" s="47">
        <f t="shared" si="0"/>
        <v>0</v>
      </c>
      <c r="E78" s="23">
        <f t="shared" si="5"/>
        <v>0</v>
      </c>
      <c r="F78" s="23">
        <f t="shared" si="8"/>
        <v>0</v>
      </c>
      <c r="G78" s="23">
        <f t="shared" si="1"/>
        <v>0</v>
      </c>
      <c r="H78" s="48">
        <f t="shared" si="10"/>
        <v>0</v>
      </c>
      <c r="I78" s="46">
        <f t="shared" si="6"/>
        <v>0</v>
      </c>
      <c r="J78" s="47">
        <f t="shared" si="9"/>
        <v>0</v>
      </c>
      <c r="K78" s="47" t="e">
        <f t="shared" si="2"/>
        <v>#DIV/0!</v>
      </c>
      <c r="L78" s="47">
        <f t="shared" si="3"/>
        <v>0</v>
      </c>
    </row>
    <row r="79" spans="1:12" x14ac:dyDescent="0.25">
      <c r="A79" s="61">
        <v>360</v>
      </c>
      <c r="B79" s="46">
        <f t="shared" si="15"/>
        <v>0</v>
      </c>
      <c r="C79" s="47">
        <f t="shared" si="7"/>
        <v>0</v>
      </c>
      <c r="D79" s="47">
        <f t="shared" si="0"/>
        <v>0</v>
      </c>
      <c r="E79" s="23">
        <f t="shared" si="5"/>
        <v>0</v>
      </c>
      <c r="F79" s="23">
        <f t="shared" si="8"/>
        <v>0</v>
      </c>
      <c r="G79" s="23">
        <f t="shared" si="1"/>
        <v>0</v>
      </c>
      <c r="H79" s="48">
        <f t="shared" si="10"/>
        <v>0</v>
      </c>
      <c r="I79" s="46">
        <f t="shared" si="6"/>
        <v>0</v>
      </c>
      <c r="J79" s="47">
        <f t="shared" si="9"/>
        <v>0</v>
      </c>
      <c r="K79" s="47" t="e">
        <f t="shared" si="2"/>
        <v>#DIV/0!</v>
      </c>
      <c r="L79" s="47">
        <f t="shared" si="3"/>
        <v>0</v>
      </c>
    </row>
    <row r="80" spans="1:12" x14ac:dyDescent="0.25">
      <c r="A80" s="61">
        <v>370</v>
      </c>
      <c r="B80" s="46">
        <f t="shared" si="15"/>
        <v>0</v>
      </c>
      <c r="C80" s="47">
        <f t="shared" si="7"/>
        <v>0</v>
      </c>
      <c r="D80" s="47">
        <f t="shared" si="0"/>
        <v>0</v>
      </c>
      <c r="E80" s="23">
        <f t="shared" si="5"/>
        <v>0</v>
      </c>
      <c r="F80" s="23">
        <f t="shared" si="8"/>
        <v>0</v>
      </c>
      <c r="G80" s="23">
        <f t="shared" si="1"/>
        <v>0</v>
      </c>
      <c r="H80" s="48">
        <f t="shared" si="10"/>
        <v>0</v>
      </c>
      <c r="I80" s="46">
        <f t="shared" si="6"/>
        <v>0</v>
      </c>
      <c r="J80" s="47">
        <f t="shared" si="9"/>
        <v>0</v>
      </c>
      <c r="K80" s="47" t="e">
        <f t="shared" si="2"/>
        <v>#DIV/0!</v>
      </c>
      <c r="L80" s="47">
        <f t="shared" si="3"/>
        <v>0</v>
      </c>
    </row>
    <row r="81" spans="1:12" x14ac:dyDescent="0.25">
      <c r="A81" s="61">
        <v>380</v>
      </c>
      <c r="B81" s="46">
        <f t="shared" si="15"/>
        <v>0</v>
      </c>
      <c r="C81" s="47">
        <f t="shared" si="7"/>
        <v>0</v>
      </c>
      <c r="D81" s="47">
        <f t="shared" si="0"/>
        <v>0</v>
      </c>
      <c r="E81" s="23">
        <f t="shared" si="5"/>
        <v>0</v>
      </c>
      <c r="F81" s="23">
        <f t="shared" si="8"/>
        <v>0</v>
      </c>
      <c r="G81" s="23">
        <f t="shared" si="1"/>
        <v>0</v>
      </c>
      <c r="H81" s="48">
        <f t="shared" si="10"/>
        <v>0</v>
      </c>
      <c r="I81" s="46">
        <f t="shared" si="6"/>
        <v>0</v>
      </c>
      <c r="J81" s="47">
        <f t="shared" si="9"/>
        <v>0</v>
      </c>
      <c r="K81" s="47" t="e">
        <f t="shared" si="2"/>
        <v>#DIV/0!</v>
      </c>
      <c r="L81" s="47">
        <f t="shared" si="3"/>
        <v>0</v>
      </c>
    </row>
    <row r="82" spans="1:12" x14ac:dyDescent="0.25">
      <c r="A82" s="61">
        <v>390</v>
      </c>
      <c r="B82" s="46">
        <f t="shared" si="15"/>
        <v>0</v>
      </c>
      <c r="C82" s="47">
        <f t="shared" si="7"/>
        <v>0</v>
      </c>
      <c r="D82" s="47">
        <f t="shared" si="0"/>
        <v>0</v>
      </c>
      <c r="E82" s="23">
        <f t="shared" si="5"/>
        <v>0</v>
      </c>
      <c r="F82" s="23">
        <f t="shared" si="8"/>
        <v>0</v>
      </c>
      <c r="G82" s="23">
        <f t="shared" si="1"/>
        <v>0</v>
      </c>
      <c r="H82" s="48">
        <f t="shared" si="10"/>
        <v>0</v>
      </c>
      <c r="I82" s="46">
        <f t="shared" si="6"/>
        <v>0</v>
      </c>
      <c r="J82" s="47">
        <f t="shared" si="9"/>
        <v>0</v>
      </c>
      <c r="K82" s="47" t="e">
        <f t="shared" si="2"/>
        <v>#DIV/0!</v>
      </c>
      <c r="L82" s="47">
        <f t="shared" si="3"/>
        <v>0</v>
      </c>
    </row>
    <row r="83" spans="1:12" x14ac:dyDescent="0.25">
      <c r="A83" s="61">
        <v>400</v>
      </c>
      <c r="B83" s="46">
        <f t="shared" si="15"/>
        <v>0</v>
      </c>
      <c r="C83" s="47">
        <f t="shared" si="7"/>
        <v>0</v>
      </c>
      <c r="D83" s="47">
        <f t="shared" si="0"/>
        <v>0</v>
      </c>
      <c r="E83" s="23">
        <f t="shared" si="5"/>
        <v>0</v>
      </c>
      <c r="F83" s="23">
        <f t="shared" si="8"/>
        <v>0</v>
      </c>
      <c r="G83" s="23">
        <f t="shared" si="1"/>
        <v>0</v>
      </c>
      <c r="H83" s="48">
        <f t="shared" si="10"/>
        <v>0</v>
      </c>
      <c r="I83" s="46">
        <f t="shared" si="6"/>
        <v>0</v>
      </c>
      <c r="J83" s="47">
        <f t="shared" si="9"/>
        <v>0</v>
      </c>
      <c r="K83" s="47" t="e">
        <f t="shared" si="2"/>
        <v>#DIV/0!</v>
      </c>
      <c r="L83" s="47">
        <f t="shared" si="3"/>
        <v>0</v>
      </c>
    </row>
    <row r="84" spans="1:12" x14ac:dyDescent="0.25">
      <c r="A84" s="61">
        <v>410</v>
      </c>
      <c r="B84" s="46">
        <f>$G$5*0.0134</f>
        <v>0</v>
      </c>
      <c r="C84" s="47">
        <f t="shared" si="7"/>
        <v>0</v>
      </c>
      <c r="D84" s="47">
        <f t="shared" si="0"/>
        <v>0</v>
      </c>
      <c r="E84" s="23">
        <f t="shared" si="5"/>
        <v>0</v>
      </c>
      <c r="F84" s="23">
        <f t="shared" si="8"/>
        <v>0</v>
      </c>
      <c r="G84" s="23">
        <f t="shared" si="1"/>
        <v>0</v>
      </c>
      <c r="H84" s="48">
        <f t="shared" si="10"/>
        <v>0</v>
      </c>
      <c r="I84" s="46">
        <f t="shared" si="6"/>
        <v>0</v>
      </c>
      <c r="J84" s="47">
        <f t="shared" si="9"/>
        <v>0</v>
      </c>
      <c r="K84" s="47" t="e">
        <f t="shared" si="2"/>
        <v>#DIV/0!</v>
      </c>
      <c r="L84" s="47">
        <f t="shared" si="3"/>
        <v>0</v>
      </c>
    </row>
    <row r="85" spans="1:12" x14ac:dyDescent="0.25">
      <c r="A85" s="61">
        <v>420</v>
      </c>
      <c r="B85" s="46">
        <f>$G$5*0.0134</f>
        <v>0</v>
      </c>
      <c r="C85" s="47">
        <f t="shared" si="7"/>
        <v>0</v>
      </c>
      <c r="D85" s="47">
        <f t="shared" si="0"/>
        <v>0</v>
      </c>
      <c r="E85" s="23">
        <f t="shared" si="5"/>
        <v>0</v>
      </c>
      <c r="F85" s="23">
        <f t="shared" si="8"/>
        <v>0</v>
      </c>
      <c r="G85" s="23">
        <f t="shared" si="1"/>
        <v>0</v>
      </c>
      <c r="H85" s="48">
        <f t="shared" si="10"/>
        <v>0</v>
      </c>
      <c r="I85" s="46">
        <f t="shared" si="6"/>
        <v>0</v>
      </c>
      <c r="J85" s="47">
        <f t="shared" si="9"/>
        <v>0</v>
      </c>
      <c r="K85" s="47" t="e">
        <f t="shared" si="2"/>
        <v>#DIV/0!</v>
      </c>
      <c r="L85" s="47">
        <f t="shared" si="3"/>
        <v>0</v>
      </c>
    </row>
    <row r="86" spans="1:12" x14ac:dyDescent="0.25">
      <c r="A86" s="61">
        <v>430</v>
      </c>
      <c r="B86" s="46">
        <f>$G$5*0.0134</f>
        <v>0</v>
      </c>
      <c r="C86" s="47">
        <f t="shared" si="7"/>
        <v>0</v>
      </c>
      <c r="D86" s="47">
        <f t="shared" si="0"/>
        <v>0</v>
      </c>
      <c r="E86" s="23">
        <f t="shared" si="5"/>
        <v>0</v>
      </c>
      <c r="F86" s="23">
        <f t="shared" si="8"/>
        <v>0</v>
      </c>
      <c r="G86" s="23">
        <f t="shared" si="1"/>
        <v>0</v>
      </c>
      <c r="H86" s="48">
        <f t="shared" si="10"/>
        <v>0</v>
      </c>
      <c r="I86" s="46">
        <f t="shared" si="6"/>
        <v>0</v>
      </c>
      <c r="J86" s="47">
        <f t="shared" si="9"/>
        <v>0</v>
      </c>
      <c r="K86" s="47" t="e">
        <f t="shared" si="2"/>
        <v>#DIV/0!</v>
      </c>
      <c r="L86" s="47">
        <f t="shared" si="3"/>
        <v>0</v>
      </c>
    </row>
    <row r="87" spans="1:12" x14ac:dyDescent="0.25">
      <c r="A87" s="61">
        <v>440</v>
      </c>
      <c r="B87" s="46">
        <f>$G$5*0.018</f>
        <v>0</v>
      </c>
      <c r="C87" s="47">
        <f t="shared" si="7"/>
        <v>0</v>
      </c>
      <c r="D87" s="47">
        <f t="shared" si="0"/>
        <v>0</v>
      </c>
      <c r="E87" s="23">
        <f t="shared" si="5"/>
        <v>0</v>
      </c>
      <c r="F87" s="23">
        <f t="shared" si="8"/>
        <v>0</v>
      </c>
      <c r="G87" s="23">
        <f t="shared" si="1"/>
        <v>0</v>
      </c>
      <c r="H87" s="48">
        <f t="shared" si="10"/>
        <v>0</v>
      </c>
      <c r="I87" s="46">
        <f t="shared" si="6"/>
        <v>0</v>
      </c>
      <c r="J87" s="47">
        <f t="shared" si="9"/>
        <v>0</v>
      </c>
      <c r="K87" s="47" t="e">
        <f t="shared" si="2"/>
        <v>#DIV/0!</v>
      </c>
      <c r="L87" s="47">
        <f t="shared" si="3"/>
        <v>0</v>
      </c>
    </row>
    <row r="88" spans="1:12" x14ac:dyDescent="0.25">
      <c r="A88" s="61">
        <v>450</v>
      </c>
      <c r="B88" s="46">
        <f>$G$5*0.018</f>
        <v>0</v>
      </c>
      <c r="C88" s="47">
        <f t="shared" si="7"/>
        <v>0</v>
      </c>
      <c r="D88" s="47">
        <f t="shared" si="0"/>
        <v>0</v>
      </c>
      <c r="E88" s="23">
        <f t="shared" si="5"/>
        <v>0</v>
      </c>
      <c r="F88" s="23">
        <f t="shared" si="8"/>
        <v>0</v>
      </c>
      <c r="G88" s="23">
        <f t="shared" si="1"/>
        <v>0</v>
      </c>
      <c r="H88" s="48">
        <f t="shared" si="10"/>
        <v>0</v>
      </c>
      <c r="I88" s="46">
        <f t="shared" si="6"/>
        <v>0</v>
      </c>
      <c r="J88" s="47">
        <f t="shared" si="9"/>
        <v>0</v>
      </c>
      <c r="K88" s="47" t="e">
        <f t="shared" si="2"/>
        <v>#DIV/0!</v>
      </c>
      <c r="L88" s="47">
        <f t="shared" si="3"/>
        <v>0</v>
      </c>
    </row>
    <row r="89" spans="1:12" x14ac:dyDescent="0.25">
      <c r="A89" s="61">
        <v>460</v>
      </c>
      <c r="B89" s="46">
        <f>$G$5*0.034</f>
        <v>0</v>
      </c>
      <c r="C89" s="47">
        <f t="shared" si="7"/>
        <v>0</v>
      </c>
      <c r="D89" s="47">
        <f t="shared" si="0"/>
        <v>0</v>
      </c>
      <c r="E89" s="23">
        <f t="shared" si="5"/>
        <v>0</v>
      </c>
      <c r="F89" s="23">
        <f t="shared" si="8"/>
        <v>0</v>
      </c>
      <c r="G89" s="23">
        <f t="shared" si="1"/>
        <v>0</v>
      </c>
      <c r="H89" s="48">
        <f t="shared" si="10"/>
        <v>0</v>
      </c>
      <c r="I89" s="46">
        <f t="shared" si="6"/>
        <v>0</v>
      </c>
      <c r="J89" s="47">
        <f t="shared" si="9"/>
        <v>0</v>
      </c>
      <c r="K89" s="47" t="e">
        <f t="shared" si="2"/>
        <v>#DIV/0!</v>
      </c>
      <c r="L89" s="47">
        <f t="shared" si="3"/>
        <v>0</v>
      </c>
    </row>
    <row r="90" spans="1:12" x14ac:dyDescent="0.25">
      <c r="A90" s="61">
        <v>470</v>
      </c>
      <c r="B90" s="46">
        <f>$G$5*0.054</f>
        <v>0</v>
      </c>
      <c r="C90" s="47">
        <f t="shared" si="7"/>
        <v>0</v>
      </c>
      <c r="D90" s="47">
        <f t="shared" si="0"/>
        <v>0</v>
      </c>
      <c r="E90" s="23">
        <f t="shared" si="5"/>
        <v>0</v>
      </c>
      <c r="F90" s="23">
        <f t="shared" si="8"/>
        <v>0</v>
      </c>
      <c r="G90" s="23">
        <f t="shared" si="1"/>
        <v>0</v>
      </c>
      <c r="H90" s="48">
        <f t="shared" si="10"/>
        <v>0</v>
      </c>
      <c r="I90" s="46">
        <f t="shared" si="6"/>
        <v>0</v>
      </c>
      <c r="J90" s="47">
        <f t="shared" si="9"/>
        <v>0</v>
      </c>
      <c r="K90" s="47" t="e">
        <f t="shared" si="2"/>
        <v>#DIV/0!</v>
      </c>
      <c r="L90" s="47">
        <f t="shared" si="3"/>
        <v>0</v>
      </c>
    </row>
    <row r="91" spans="1:12" x14ac:dyDescent="0.25">
      <c r="A91" s="61">
        <v>480</v>
      </c>
      <c r="B91" s="46">
        <f>$G$5*0.027</f>
        <v>0</v>
      </c>
      <c r="C91" s="47">
        <f t="shared" si="7"/>
        <v>0</v>
      </c>
      <c r="D91" s="47">
        <f t="shared" si="0"/>
        <v>0</v>
      </c>
      <c r="E91" s="23">
        <f t="shared" si="5"/>
        <v>0</v>
      </c>
      <c r="F91" s="23">
        <f t="shared" si="8"/>
        <v>0</v>
      </c>
      <c r="G91" s="23">
        <f t="shared" si="1"/>
        <v>0</v>
      </c>
      <c r="H91" s="48">
        <f t="shared" si="10"/>
        <v>0</v>
      </c>
      <c r="I91" s="46">
        <f t="shared" si="6"/>
        <v>0</v>
      </c>
      <c r="J91" s="47">
        <f t="shared" si="9"/>
        <v>0</v>
      </c>
      <c r="K91" s="47" t="e">
        <f t="shared" si="2"/>
        <v>#DIV/0!</v>
      </c>
      <c r="L91" s="47">
        <f t="shared" si="3"/>
        <v>0</v>
      </c>
    </row>
    <row r="92" spans="1:12" x14ac:dyDescent="0.25">
      <c r="A92" s="61">
        <v>490</v>
      </c>
      <c r="B92" s="46">
        <f>$G$5*0.018</f>
        <v>0</v>
      </c>
      <c r="C92" s="47">
        <f t="shared" si="7"/>
        <v>0</v>
      </c>
      <c r="D92" s="47">
        <f t="shared" si="0"/>
        <v>0</v>
      </c>
      <c r="E92" s="23">
        <f t="shared" si="5"/>
        <v>0</v>
      </c>
      <c r="F92" s="23">
        <f t="shared" si="8"/>
        <v>0</v>
      </c>
      <c r="G92" s="23">
        <f t="shared" si="1"/>
        <v>0</v>
      </c>
      <c r="H92" s="48">
        <f t="shared" si="10"/>
        <v>0</v>
      </c>
      <c r="I92" s="46">
        <f t="shared" si="6"/>
        <v>0</v>
      </c>
      <c r="J92" s="47">
        <f t="shared" si="9"/>
        <v>0</v>
      </c>
      <c r="K92" s="47" t="e">
        <f t="shared" si="2"/>
        <v>#DIV/0!</v>
      </c>
      <c r="L92" s="47">
        <f t="shared" si="3"/>
        <v>0</v>
      </c>
    </row>
    <row r="93" spans="1:12" x14ac:dyDescent="0.25">
      <c r="A93" s="61">
        <v>500</v>
      </c>
      <c r="B93" s="46">
        <f>$G$5*0.0134</f>
        <v>0</v>
      </c>
      <c r="C93" s="47">
        <f t="shared" si="7"/>
        <v>0</v>
      </c>
      <c r="D93" s="47">
        <f t="shared" si="0"/>
        <v>0</v>
      </c>
      <c r="E93" s="23">
        <f t="shared" si="5"/>
        <v>0</v>
      </c>
      <c r="F93" s="23">
        <f t="shared" si="8"/>
        <v>0</v>
      </c>
      <c r="G93" s="23">
        <f t="shared" si="1"/>
        <v>0</v>
      </c>
      <c r="H93" s="48">
        <f t="shared" si="10"/>
        <v>0</v>
      </c>
      <c r="I93" s="46">
        <f t="shared" si="6"/>
        <v>0</v>
      </c>
      <c r="J93" s="47">
        <f t="shared" si="9"/>
        <v>0</v>
      </c>
      <c r="K93" s="47" t="e">
        <f t="shared" si="2"/>
        <v>#DIV/0!</v>
      </c>
      <c r="L93" s="47">
        <f t="shared" si="3"/>
        <v>0</v>
      </c>
    </row>
    <row r="94" spans="1:12" x14ac:dyDescent="0.25">
      <c r="A94" s="61">
        <v>510</v>
      </c>
      <c r="B94" s="46">
        <f>$G$5*0.0134</f>
        <v>0</v>
      </c>
      <c r="C94" s="47">
        <f t="shared" si="7"/>
        <v>0</v>
      </c>
      <c r="D94" s="47">
        <f t="shared" si="0"/>
        <v>0</v>
      </c>
      <c r="E94" s="23">
        <f t="shared" si="5"/>
        <v>0</v>
      </c>
      <c r="F94" s="23">
        <f t="shared" si="8"/>
        <v>0</v>
      </c>
      <c r="G94" s="23">
        <f t="shared" si="1"/>
        <v>0</v>
      </c>
      <c r="H94" s="48">
        <f t="shared" si="10"/>
        <v>0</v>
      </c>
      <c r="I94" s="46">
        <f t="shared" si="6"/>
        <v>0</v>
      </c>
      <c r="J94" s="47">
        <f t="shared" si="9"/>
        <v>0</v>
      </c>
      <c r="K94" s="47" t="e">
        <f t="shared" si="2"/>
        <v>#DIV/0!</v>
      </c>
      <c r="L94" s="47">
        <f t="shared" si="3"/>
        <v>0</v>
      </c>
    </row>
    <row r="95" spans="1:12" x14ac:dyDescent="0.25">
      <c r="A95" s="61">
        <v>520</v>
      </c>
      <c r="B95" s="46">
        <f>$G$5*0.0134</f>
        <v>0</v>
      </c>
      <c r="C95" s="47">
        <f t="shared" si="7"/>
        <v>0</v>
      </c>
      <c r="D95" s="47">
        <f t="shared" si="0"/>
        <v>0</v>
      </c>
      <c r="E95" s="23">
        <f t="shared" si="5"/>
        <v>0</v>
      </c>
      <c r="F95" s="23">
        <f t="shared" si="8"/>
        <v>0</v>
      </c>
      <c r="G95" s="23">
        <f t="shared" si="1"/>
        <v>0</v>
      </c>
      <c r="H95" s="48">
        <f t="shared" si="10"/>
        <v>0</v>
      </c>
      <c r="I95" s="46">
        <f t="shared" si="6"/>
        <v>0</v>
      </c>
      <c r="J95" s="47">
        <f t="shared" si="9"/>
        <v>0</v>
      </c>
      <c r="K95" s="47" t="e">
        <f t="shared" si="2"/>
        <v>#DIV/0!</v>
      </c>
      <c r="L95" s="47">
        <f t="shared" si="3"/>
        <v>0</v>
      </c>
    </row>
    <row r="96" spans="1:12" x14ac:dyDescent="0.25">
      <c r="A96" s="61">
        <v>530</v>
      </c>
      <c r="B96" s="46">
        <f>$G$5*0.0088</f>
        <v>0</v>
      </c>
      <c r="C96" s="47">
        <f t="shared" si="7"/>
        <v>0</v>
      </c>
      <c r="D96" s="47">
        <f t="shared" si="0"/>
        <v>0</v>
      </c>
      <c r="E96" s="23">
        <f t="shared" si="5"/>
        <v>0</v>
      </c>
      <c r="F96" s="23">
        <f t="shared" si="8"/>
        <v>0</v>
      </c>
      <c r="G96" s="23">
        <f t="shared" si="1"/>
        <v>0</v>
      </c>
      <c r="H96" s="48">
        <f t="shared" si="10"/>
        <v>0</v>
      </c>
      <c r="I96" s="46">
        <f t="shared" si="6"/>
        <v>0</v>
      </c>
      <c r="J96" s="47">
        <f t="shared" si="9"/>
        <v>0</v>
      </c>
      <c r="K96" s="47" t="e">
        <f t="shared" si="2"/>
        <v>#DIV/0!</v>
      </c>
      <c r="L96" s="47">
        <f t="shared" si="3"/>
        <v>0</v>
      </c>
    </row>
    <row r="97" spans="1:12" x14ac:dyDescent="0.25">
      <c r="A97" s="61">
        <v>540</v>
      </c>
      <c r="B97" s="46">
        <f t="shared" ref="B97:B107" si="16">$G$5*0.0088</f>
        <v>0</v>
      </c>
      <c r="C97" s="47">
        <f t="shared" si="7"/>
        <v>0</v>
      </c>
      <c r="D97" s="47">
        <f t="shared" si="0"/>
        <v>0</v>
      </c>
      <c r="E97" s="23">
        <f t="shared" si="5"/>
        <v>0</v>
      </c>
      <c r="F97" s="23">
        <f t="shared" si="8"/>
        <v>0</v>
      </c>
      <c r="G97" s="23">
        <f t="shared" si="1"/>
        <v>0</v>
      </c>
      <c r="H97" s="48">
        <f t="shared" si="10"/>
        <v>0</v>
      </c>
      <c r="I97" s="46">
        <f t="shared" si="6"/>
        <v>0</v>
      </c>
      <c r="J97" s="47">
        <f t="shared" si="9"/>
        <v>0</v>
      </c>
      <c r="K97" s="47" t="e">
        <f t="shared" si="2"/>
        <v>#DIV/0!</v>
      </c>
      <c r="L97" s="47">
        <f t="shared" si="3"/>
        <v>0</v>
      </c>
    </row>
    <row r="98" spans="1:12" x14ac:dyDescent="0.25">
      <c r="A98" s="61">
        <v>550</v>
      </c>
      <c r="B98" s="46">
        <f t="shared" si="16"/>
        <v>0</v>
      </c>
      <c r="C98" s="47">
        <f t="shared" si="7"/>
        <v>0</v>
      </c>
      <c r="D98" s="47">
        <f t="shared" si="0"/>
        <v>0</v>
      </c>
      <c r="E98" s="23">
        <f t="shared" si="5"/>
        <v>0</v>
      </c>
      <c r="F98" s="23">
        <f t="shared" si="8"/>
        <v>0</v>
      </c>
      <c r="G98" s="23">
        <f t="shared" si="1"/>
        <v>0</v>
      </c>
      <c r="H98" s="48">
        <f t="shared" si="10"/>
        <v>0</v>
      </c>
      <c r="I98" s="46">
        <f t="shared" si="6"/>
        <v>0</v>
      </c>
      <c r="J98" s="47">
        <f t="shared" si="9"/>
        <v>0</v>
      </c>
      <c r="K98" s="47" t="e">
        <f t="shared" si="2"/>
        <v>#DIV/0!</v>
      </c>
      <c r="L98" s="47">
        <f t="shared" si="3"/>
        <v>0</v>
      </c>
    </row>
    <row r="99" spans="1:12" x14ac:dyDescent="0.25">
      <c r="A99" s="61">
        <v>560</v>
      </c>
      <c r="B99" s="46">
        <f t="shared" si="16"/>
        <v>0</v>
      </c>
      <c r="C99" s="47">
        <f t="shared" si="7"/>
        <v>0</v>
      </c>
      <c r="D99" s="47">
        <f t="shared" si="0"/>
        <v>0</v>
      </c>
      <c r="E99" s="23">
        <f t="shared" si="5"/>
        <v>0</v>
      </c>
      <c r="F99" s="23">
        <f t="shared" si="8"/>
        <v>0</v>
      </c>
      <c r="G99" s="23">
        <f t="shared" si="1"/>
        <v>0</v>
      </c>
      <c r="H99" s="48">
        <f t="shared" si="10"/>
        <v>0</v>
      </c>
      <c r="I99" s="46">
        <f t="shared" si="6"/>
        <v>0</v>
      </c>
      <c r="J99" s="47">
        <f t="shared" si="9"/>
        <v>0</v>
      </c>
      <c r="K99" s="47" t="e">
        <f t="shared" si="2"/>
        <v>#DIV/0!</v>
      </c>
      <c r="L99" s="47">
        <f t="shared" si="3"/>
        <v>0</v>
      </c>
    </row>
    <row r="100" spans="1:12" x14ac:dyDescent="0.25">
      <c r="A100" s="61">
        <v>570</v>
      </c>
      <c r="B100" s="46">
        <f t="shared" si="16"/>
        <v>0</v>
      </c>
      <c r="C100" s="47">
        <f t="shared" si="7"/>
        <v>0</v>
      </c>
      <c r="D100" s="47">
        <f t="shared" si="0"/>
        <v>0</v>
      </c>
      <c r="E100" s="23">
        <f t="shared" si="5"/>
        <v>0</v>
      </c>
      <c r="F100" s="23">
        <f t="shared" si="8"/>
        <v>0</v>
      </c>
      <c r="G100" s="23">
        <f t="shared" si="1"/>
        <v>0</v>
      </c>
      <c r="H100" s="48">
        <f t="shared" si="10"/>
        <v>0</v>
      </c>
      <c r="I100" s="46">
        <f t="shared" si="6"/>
        <v>0</v>
      </c>
      <c r="J100" s="47">
        <f t="shared" si="9"/>
        <v>0</v>
      </c>
      <c r="K100" s="47" t="e">
        <f t="shared" si="2"/>
        <v>#DIV/0!</v>
      </c>
      <c r="L100" s="47">
        <f t="shared" si="3"/>
        <v>0</v>
      </c>
    </row>
    <row r="101" spans="1:12" x14ac:dyDescent="0.25">
      <c r="A101" s="61">
        <v>580</v>
      </c>
      <c r="B101" s="46">
        <f t="shared" si="16"/>
        <v>0</v>
      </c>
      <c r="C101" s="47">
        <f t="shared" si="7"/>
        <v>0</v>
      </c>
      <c r="D101" s="47">
        <f t="shared" si="0"/>
        <v>0</v>
      </c>
      <c r="E101" s="23">
        <f t="shared" si="5"/>
        <v>0</v>
      </c>
      <c r="F101" s="23">
        <f t="shared" si="8"/>
        <v>0</v>
      </c>
      <c r="G101" s="23">
        <f t="shared" si="1"/>
        <v>0</v>
      </c>
      <c r="H101" s="48">
        <f t="shared" si="10"/>
        <v>0</v>
      </c>
      <c r="I101" s="46">
        <f t="shared" si="6"/>
        <v>0</v>
      </c>
      <c r="J101" s="47">
        <f t="shared" si="9"/>
        <v>0</v>
      </c>
      <c r="K101" s="47" t="e">
        <f t="shared" si="2"/>
        <v>#DIV/0!</v>
      </c>
      <c r="L101" s="47">
        <f t="shared" si="3"/>
        <v>0</v>
      </c>
    </row>
    <row r="102" spans="1:12" x14ac:dyDescent="0.25">
      <c r="A102" s="61">
        <v>590</v>
      </c>
      <c r="B102" s="46">
        <f t="shared" si="16"/>
        <v>0</v>
      </c>
      <c r="C102" s="47">
        <f t="shared" si="7"/>
        <v>0</v>
      </c>
      <c r="D102" s="47">
        <f t="shared" si="0"/>
        <v>0</v>
      </c>
      <c r="E102" s="23">
        <f t="shared" si="5"/>
        <v>0</v>
      </c>
      <c r="F102" s="23">
        <f t="shared" si="8"/>
        <v>0</v>
      </c>
      <c r="G102" s="23">
        <f t="shared" si="1"/>
        <v>0</v>
      </c>
      <c r="H102" s="48">
        <f t="shared" si="10"/>
        <v>0</v>
      </c>
      <c r="I102" s="46">
        <f t="shared" si="6"/>
        <v>0</v>
      </c>
      <c r="J102" s="47">
        <f t="shared" si="9"/>
        <v>0</v>
      </c>
      <c r="K102" s="47" t="e">
        <f t="shared" si="2"/>
        <v>#DIV/0!</v>
      </c>
      <c r="L102" s="47">
        <f t="shared" si="3"/>
        <v>0</v>
      </c>
    </row>
    <row r="103" spans="1:12" x14ac:dyDescent="0.25">
      <c r="A103" s="61">
        <v>600</v>
      </c>
      <c r="B103" s="46">
        <f t="shared" si="16"/>
        <v>0</v>
      </c>
      <c r="C103" s="47">
        <f t="shared" si="7"/>
        <v>0</v>
      </c>
      <c r="D103" s="47">
        <f t="shared" si="0"/>
        <v>0</v>
      </c>
      <c r="E103" s="23">
        <f t="shared" si="5"/>
        <v>0</v>
      </c>
      <c r="F103" s="23">
        <f t="shared" si="8"/>
        <v>0</v>
      </c>
      <c r="G103" s="23">
        <f t="shared" si="1"/>
        <v>0</v>
      </c>
      <c r="H103" s="48">
        <f t="shared" si="10"/>
        <v>0</v>
      </c>
      <c r="I103" s="46">
        <f t="shared" si="6"/>
        <v>0</v>
      </c>
      <c r="J103" s="47">
        <f t="shared" si="9"/>
        <v>0</v>
      </c>
      <c r="K103" s="47" t="e">
        <f t="shared" si="2"/>
        <v>#DIV/0!</v>
      </c>
      <c r="L103" s="47">
        <f t="shared" si="3"/>
        <v>0</v>
      </c>
    </row>
    <row r="104" spans="1:12" x14ac:dyDescent="0.25">
      <c r="A104" s="61">
        <v>610</v>
      </c>
      <c r="B104" s="46">
        <f t="shared" si="16"/>
        <v>0</v>
      </c>
      <c r="C104" s="47">
        <f t="shared" si="7"/>
        <v>0</v>
      </c>
      <c r="D104" s="47">
        <f t="shared" si="0"/>
        <v>0</v>
      </c>
      <c r="E104" s="23">
        <f t="shared" si="5"/>
        <v>0</v>
      </c>
      <c r="F104" s="23">
        <f t="shared" si="8"/>
        <v>0</v>
      </c>
      <c r="G104" s="23">
        <f t="shared" si="1"/>
        <v>0</v>
      </c>
      <c r="H104" s="48">
        <f t="shared" si="10"/>
        <v>0</v>
      </c>
      <c r="I104" s="46">
        <f t="shared" si="6"/>
        <v>0</v>
      </c>
      <c r="J104" s="47">
        <f t="shared" si="9"/>
        <v>0</v>
      </c>
      <c r="K104" s="47" t="e">
        <f t="shared" si="2"/>
        <v>#DIV/0!</v>
      </c>
      <c r="L104" s="47">
        <f t="shared" si="3"/>
        <v>0</v>
      </c>
    </row>
    <row r="105" spans="1:12" x14ac:dyDescent="0.25">
      <c r="A105" s="61">
        <v>620</v>
      </c>
      <c r="B105" s="46">
        <f t="shared" si="16"/>
        <v>0</v>
      </c>
      <c r="C105" s="47">
        <f t="shared" si="7"/>
        <v>0</v>
      </c>
      <c r="D105" s="47">
        <f t="shared" si="0"/>
        <v>0</v>
      </c>
      <c r="E105" s="23">
        <f t="shared" si="5"/>
        <v>0</v>
      </c>
      <c r="F105" s="23">
        <f t="shared" si="8"/>
        <v>0</v>
      </c>
      <c r="G105" s="23">
        <f t="shared" si="1"/>
        <v>0</v>
      </c>
      <c r="H105" s="48">
        <f t="shared" si="10"/>
        <v>0</v>
      </c>
      <c r="I105" s="46">
        <f t="shared" si="6"/>
        <v>0</v>
      </c>
      <c r="J105" s="47">
        <f t="shared" si="9"/>
        <v>0</v>
      </c>
      <c r="K105" s="47" t="e">
        <f t="shared" si="2"/>
        <v>#DIV/0!</v>
      </c>
      <c r="L105" s="47">
        <f t="shared" si="3"/>
        <v>0</v>
      </c>
    </row>
    <row r="106" spans="1:12" x14ac:dyDescent="0.25">
      <c r="A106" s="61">
        <v>630</v>
      </c>
      <c r="B106" s="46">
        <f t="shared" si="16"/>
        <v>0</v>
      </c>
      <c r="C106" s="47">
        <f t="shared" si="7"/>
        <v>0</v>
      </c>
      <c r="D106" s="47">
        <f t="shared" si="0"/>
        <v>0</v>
      </c>
      <c r="E106" s="23">
        <f t="shared" si="5"/>
        <v>0</v>
      </c>
      <c r="F106" s="23">
        <f t="shared" si="8"/>
        <v>0</v>
      </c>
      <c r="G106" s="23">
        <f t="shared" si="1"/>
        <v>0</v>
      </c>
      <c r="H106" s="48">
        <f t="shared" si="10"/>
        <v>0</v>
      </c>
      <c r="I106" s="46">
        <f t="shared" si="6"/>
        <v>0</v>
      </c>
      <c r="J106" s="47">
        <f t="shared" si="9"/>
        <v>0</v>
      </c>
      <c r="K106" s="47" t="e">
        <f t="shared" si="2"/>
        <v>#DIV/0!</v>
      </c>
      <c r="L106" s="47">
        <f t="shared" si="3"/>
        <v>0</v>
      </c>
    </row>
    <row r="107" spans="1:12" x14ac:dyDescent="0.25">
      <c r="A107" s="61">
        <v>640</v>
      </c>
      <c r="B107" s="46">
        <f t="shared" si="16"/>
        <v>0</v>
      </c>
      <c r="C107" s="47">
        <f t="shared" si="7"/>
        <v>0</v>
      </c>
      <c r="D107" s="47">
        <f t="shared" ref="D107:D170" si="17">$G$9*(C107/(12*3600))*$G$7</f>
        <v>0</v>
      </c>
      <c r="E107" s="23">
        <f t="shared" si="5"/>
        <v>0</v>
      </c>
      <c r="F107" s="23">
        <f t="shared" si="8"/>
        <v>0</v>
      </c>
      <c r="G107" s="23">
        <f t="shared" ref="G107:G170" si="18">$G$21*$G$11/43200</f>
        <v>0</v>
      </c>
      <c r="H107" s="48">
        <f t="shared" si="10"/>
        <v>0</v>
      </c>
      <c r="I107" s="46">
        <f t="shared" si="6"/>
        <v>0</v>
      </c>
      <c r="J107" s="47">
        <f t="shared" si="9"/>
        <v>0</v>
      </c>
      <c r="K107" s="47" t="e">
        <f t="shared" ref="K107:K170" si="19">IF(J107/$G$21*12/$G$16&gt;=$G$13,$G$13,J107/$G$21*12/$G$16)</f>
        <v>#DIV/0!</v>
      </c>
      <c r="L107" s="47">
        <f t="shared" ref="L107:L170" si="20">IF(J107&lt;=$G$35,0,(J107-$G$35)/$G$21*12)</f>
        <v>0</v>
      </c>
    </row>
    <row r="108" spans="1:12" x14ac:dyDescent="0.25">
      <c r="A108" s="61">
        <v>650</v>
      </c>
      <c r="B108" s="46">
        <f>$G$5*0.0072</f>
        <v>0</v>
      </c>
      <c r="C108" s="47">
        <f t="shared" si="7"/>
        <v>0</v>
      </c>
      <c r="D108" s="47">
        <f t="shared" si="17"/>
        <v>0</v>
      </c>
      <c r="E108" s="23">
        <f t="shared" ref="E108:E171" si="21">(600*D108)</f>
        <v>0</v>
      </c>
      <c r="F108" s="23">
        <f t="shared" si="8"/>
        <v>0</v>
      </c>
      <c r="G108" s="23">
        <f t="shared" si="18"/>
        <v>0</v>
      </c>
      <c r="H108" s="48">
        <f t="shared" si="10"/>
        <v>0</v>
      </c>
      <c r="I108" s="46">
        <f t="shared" ref="I108:I171" si="22">H108*600</f>
        <v>0</v>
      </c>
      <c r="J108" s="47">
        <f t="shared" si="9"/>
        <v>0</v>
      </c>
      <c r="K108" s="47" t="e">
        <f t="shared" si="19"/>
        <v>#DIV/0!</v>
      </c>
      <c r="L108" s="47">
        <f t="shared" si="20"/>
        <v>0</v>
      </c>
    </row>
    <row r="109" spans="1:12" x14ac:dyDescent="0.25">
      <c r="A109" s="61">
        <v>660</v>
      </c>
      <c r="B109" s="46">
        <f t="shared" ref="B109:B119" si="23">$G$5*0.0072</f>
        <v>0</v>
      </c>
      <c r="C109" s="47">
        <f t="shared" ref="C109:C172" si="24">B109*6</f>
        <v>0</v>
      </c>
      <c r="D109" s="47">
        <f t="shared" si="17"/>
        <v>0</v>
      </c>
      <c r="E109" s="23">
        <f t="shared" si="21"/>
        <v>0</v>
      </c>
      <c r="F109" s="23">
        <f t="shared" ref="F109:F172" si="25">(E109*12/$G$7)</f>
        <v>0</v>
      </c>
      <c r="G109" s="23">
        <f t="shared" si="18"/>
        <v>0</v>
      </c>
      <c r="H109" s="48">
        <f t="shared" si="10"/>
        <v>0</v>
      </c>
      <c r="I109" s="46">
        <f t="shared" si="22"/>
        <v>0</v>
      </c>
      <c r="J109" s="47">
        <f t="shared" ref="J109:J172" si="26">IF((I109+J108)&lt;0,0,I109+J108)</f>
        <v>0</v>
      </c>
      <c r="K109" s="47" t="e">
        <f t="shared" si="19"/>
        <v>#DIV/0!</v>
      </c>
      <c r="L109" s="47">
        <f t="shared" si="20"/>
        <v>0</v>
      </c>
    </row>
    <row r="110" spans="1:12" x14ac:dyDescent="0.25">
      <c r="A110" s="61">
        <v>670</v>
      </c>
      <c r="B110" s="46">
        <f t="shared" si="23"/>
        <v>0</v>
      </c>
      <c r="C110" s="47">
        <f t="shared" si="24"/>
        <v>0</v>
      </c>
      <c r="D110" s="47">
        <f t="shared" si="17"/>
        <v>0</v>
      </c>
      <c r="E110" s="23">
        <f t="shared" si="21"/>
        <v>0</v>
      </c>
      <c r="F110" s="23">
        <f t="shared" si="25"/>
        <v>0</v>
      </c>
      <c r="G110" s="23">
        <f t="shared" si="18"/>
        <v>0</v>
      </c>
      <c r="H110" s="48">
        <f t="shared" si="10"/>
        <v>0</v>
      </c>
      <c r="I110" s="46">
        <f t="shared" si="22"/>
        <v>0</v>
      </c>
      <c r="J110" s="47">
        <f t="shared" si="26"/>
        <v>0</v>
      </c>
      <c r="K110" s="47" t="e">
        <f t="shared" si="19"/>
        <v>#DIV/0!</v>
      </c>
      <c r="L110" s="47">
        <f t="shared" si="20"/>
        <v>0</v>
      </c>
    </row>
    <row r="111" spans="1:12" x14ac:dyDescent="0.25">
      <c r="A111" s="61">
        <v>680</v>
      </c>
      <c r="B111" s="46">
        <f t="shared" si="23"/>
        <v>0</v>
      </c>
      <c r="C111" s="47">
        <f t="shared" si="24"/>
        <v>0</v>
      </c>
      <c r="D111" s="47">
        <f t="shared" si="17"/>
        <v>0</v>
      </c>
      <c r="E111" s="23">
        <f t="shared" si="21"/>
        <v>0</v>
      </c>
      <c r="F111" s="23">
        <f t="shared" si="25"/>
        <v>0</v>
      </c>
      <c r="G111" s="23">
        <f t="shared" si="18"/>
        <v>0</v>
      </c>
      <c r="H111" s="48">
        <f t="shared" si="10"/>
        <v>0</v>
      </c>
      <c r="I111" s="46">
        <f t="shared" si="22"/>
        <v>0</v>
      </c>
      <c r="J111" s="47">
        <f t="shared" si="26"/>
        <v>0</v>
      </c>
      <c r="K111" s="47" t="e">
        <f t="shared" si="19"/>
        <v>#DIV/0!</v>
      </c>
      <c r="L111" s="47">
        <f t="shared" si="20"/>
        <v>0</v>
      </c>
    </row>
    <row r="112" spans="1:12" x14ac:dyDescent="0.25">
      <c r="A112" s="61">
        <v>690</v>
      </c>
      <c r="B112" s="46">
        <f t="shared" si="23"/>
        <v>0</v>
      </c>
      <c r="C112" s="47">
        <f t="shared" si="24"/>
        <v>0</v>
      </c>
      <c r="D112" s="47">
        <f t="shared" si="17"/>
        <v>0</v>
      </c>
      <c r="E112" s="23">
        <f t="shared" si="21"/>
        <v>0</v>
      </c>
      <c r="F112" s="23">
        <f t="shared" si="25"/>
        <v>0</v>
      </c>
      <c r="G112" s="23">
        <f t="shared" si="18"/>
        <v>0</v>
      </c>
      <c r="H112" s="48">
        <f t="shared" ref="H112:H175" si="27">(D112-G112)</f>
        <v>0</v>
      </c>
      <c r="I112" s="46">
        <f t="shared" si="22"/>
        <v>0</v>
      </c>
      <c r="J112" s="47">
        <f t="shared" si="26"/>
        <v>0</v>
      </c>
      <c r="K112" s="47" t="e">
        <f t="shared" si="19"/>
        <v>#DIV/0!</v>
      </c>
      <c r="L112" s="47">
        <f t="shared" si="20"/>
        <v>0</v>
      </c>
    </row>
    <row r="113" spans="1:12" x14ac:dyDescent="0.25">
      <c r="A113" s="61">
        <v>700</v>
      </c>
      <c r="B113" s="46">
        <f t="shared" si="23"/>
        <v>0</v>
      </c>
      <c r="C113" s="47">
        <f t="shared" si="24"/>
        <v>0</v>
      </c>
      <c r="D113" s="47">
        <f t="shared" si="17"/>
        <v>0</v>
      </c>
      <c r="E113" s="23">
        <f t="shared" si="21"/>
        <v>0</v>
      </c>
      <c r="F113" s="23">
        <f t="shared" si="25"/>
        <v>0</v>
      </c>
      <c r="G113" s="23">
        <f t="shared" si="18"/>
        <v>0</v>
      </c>
      <c r="H113" s="48">
        <f t="shared" si="27"/>
        <v>0</v>
      </c>
      <c r="I113" s="46">
        <f t="shared" si="22"/>
        <v>0</v>
      </c>
      <c r="J113" s="47">
        <f t="shared" si="26"/>
        <v>0</v>
      </c>
      <c r="K113" s="47" t="e">
        <f t="shared" si="19"/>
        <v>#DIV/0!</v>
      </c>
      <c r="L113" s="47">
        <f t="shared" si="20"/>
        <v>0</v>
      </c>
    </row>
    <row r="114" spans="1:12" x14ac:dyDescent="0.25">
      <c r="A114" s="61">
        <v>710</v>
      </c>
      <c r="B114" s="46">
        <f t="shared" si="23"/>
        <v>0</v>
      </c>
      <c r="C114" s="47">
        <f t="shared" si="24"/>
        <v>0</v>
      </c>
      <c r="D114" s="47">
        <f t="shared" si="17"/>
        <v>0</v>
      </c>
      <c r="E114" s="23">
        <f t="shared" si="21"/>
        <v>0</v>
      </c>
      <c r="F114" s="23">
        <f t="shared" si="25"/>
        <v>0</v>
      </c>
      <c r="G114" s="23">
        <f t="shared" si="18"/>
        <v>0</v>
      </c>
      <c r="H114" s="48">
        <f t="shared" si="27"/>
        <v>0</v>
      </c>
      <c r="I114" s="46">
        <f t="shared" si="22"/>
        <v>0</v>
      </c>
      <c r="J114" s="47">
        <f t="shared" si="26"/>
        <v>0</v>
      </c>
      <c r="K114" s="47" t="e">
        <f t="shared" si="19"/>
        <v>#DIV/0!</v>
      </c>
      <c r="L114" s="47">
        <f t="shared" si="20"/>
        <v>0</v>
      </c>
    </row>
    <row r="115" spans="1:12" x14ac:dyDescent="0.25">
      <c r="A115" s="61">
        <v>720</v>
      </c>
      <c r="B115" s="46">
        <f t="shared" si="23"/>
        <v>0</v>
      </c>
      <c r="C115" s="47">
        <f t="shared" si="24"/>
        <v>0</v>
      </c>
      <c r="D115" s="47">
        <f t="shared" si="17"/>
        <v>0</v>
      </c>
      <c r="E115" s="23">
        <f t="shared" si="21"/>
        <v>0</v>
      </c>
      <c r="F115" s="23">
        <f t="shared" si="25"/>
        <v>0</v>
      </c>
      <c r="G115" s="23">
        <f t="shared" si="18"/>
        <v>0</v>
      </c>
      <c r="H115" s="48">
        <f t="shared" si="27"/>
        <v>0</v>
      </c>
      <c r="I115" s="46">
        <f t="shared" si="22"/>
        <v>0</v>
      </c>
      <c r="J115" s="47">
        <f t="shared" si="26"/>
        <v>0</v>
      </c>
      <c r="K115" s="47" t="e">
        <f t="shared" si="19"/>
        <v>#DIV/0!</v>
      </c>
      <c r="L115" s="47">
        <f t="shared" si="20"/>
        <v>0</v>
      </c>
    </row>
    <row r="116" spans="1:12" x14ac:dyDescent="0.25">
      <c r="A116" s="61">
        <v>730</v>
      </c>
      <c r="B116" s="46">
        <f t="shared" si="23"/>
        <v>0</v>
      </c>
      <c r="C116" s="47">
        <f t="shared" si="24"/>
        <v>0</v>
      </c>
      <c r="D116" s="47">
        <f t="shared" si="17"/>
        <v>0</v>
      </c>
      <c r="E116" s="23">
        <f t="shared" si="21"/>
        <v>0</v>
      </c>
      <c r="F116" s="23">
        <f t="shared" si="25"/>
        <v>0</v>
      </c>
      <c r="G116" s="23">
        <f t="shared" si="18"/>
        <v>0</v>
      </c>
      <c r="H116" s="48">
        <f t="shared" si="27"/>
        <v>0</v>
      </c>
      <c r="I116" s="46">
        <f t="shared" si="22"/>
        <v>0</v>
      </c>
      <c r="J116" s="47">
        <f t="shared" si="26"/>
        <v>0</v>
      </c>
      <c r="K116" s="47" t="e">
        <f t="shared" si="19"/>
        <v>#DIV/0!</v>
      </c>
      <c r="L116" s="47">
        <f t="shared" si="20"/>
        <v>0</v>
      </c>
    </row>
    <row r="117" spans="1:12" x14ac:dyDescent="0.25">
      <c r="A117" s="61">
        <v>740</v>
      </c>
      <c r="B117" s="46">
        <f t="shared" si="23"/>
        <v>0</v>
      </c>
      <c r="C117" s="47">
        <f t="shared" si="24"/>
        <v>0</v>
      </c>
      <c r="D117" s="47">
        <f t="shared" si="17"/>
        <v>0</v>
      </c>
      <c r="E117" s="23">
        <f t="shared" si="21"/>
        <v>0</v>
      </c>
      <c r="F117" s="23">
        <f t="shared" si="25"/>
        <v>0</v>
      </c>
      <c r="G117" s="23">
        <f t="shared" si="18"/>
        <v>0</v>
      </c>
      <c r="H117" s="48">
        <f t="shared" si="27"/>
        <v>0</v>
      </c>
      <c r="I117" s="46">
        <f t="shared" si="22"/>
        <v>0</v>
      </c>
      <c r="J117" s="47">
        <f t="shared" si="26"/>
        <v>0</v>
      </c>
      <c r="K117" s="47" t="e">
        <f t="shared" si="19"/>
        <v>#DIV/0!</v>
      </c>
      <c r="L117" s="47">
        <f t="shared" si="20"/>
        <v>0</v>
      </c>
    </row>
    <row r="118" spans="1:12" x14ac:dyDescent="0.25">
      <c r="A118" s="61">
        <v>750</v>
      </c>
      <c r="B118" s="46">
        <f t="shared" si="23"/>
        <v>0</v>
      </c>
      <c r="C118" s="47">
        <f t="shared" si="24"/>
        <v>0</v>
      </c>
      <c r="D118" s="47">
        <f t="shared" si="17"/>
        <v>0</v>
      </c>
      <c r="E118" s="23">
        <f t="shared" si="21"/>
        <v>0</v>
      </c>
      <c r="F118" s="23">
        <f t="shared" si="25"/>
        <v>0</v>
      </c>
      <c r="G118" s="23">
        <f t="shared" si="18"/>
        <v>0</v>
      </c>
      <c r="H118" s="48">
        <f t="shared" si="27"/>
        <v>0</v>
      </c>
      <c r="I118" s="46">
        <f t="shared" si="22"/>
        <v>0</v>
      </c>
      <c r="J118" s="47">
        <f t="shared" si="26"/>
        <v>0</v>
      </c>
      <c r="K118" s="47" t="e">
        <f t="shared" si="19"/>
        <v>#DIV/0!</v>
      </c>
      <c r="L118" s="47">
        <f t="shared" si="20"/>
        <v>0</v>
      </c>
    </row>
    <row r="119" spans="1:12" x14ac:dyDescent="0.25">
      <c r="A119" s="61">
        <v>760</v>
      </c>
      <c r="B119" s="46">
        <f t="shared" si="23"/>
        <v>0</v>
      </c>
      <c r="C119" s="47">
        <f t="shared" si="24"/>
        <v>0</v>
      </c>
      <c r="D119" s="47">
        <f t="shared" si="17"/>
        <v>0</v>
      </c>
      <c r="E119" s="23">
        <f t="shared" si="21"/>
        <v>0</v>
      </c>
      <c r="F119" s="23">
        <f t="shared" si="25"/>
        <v>0</v>
      </c>
      <c r="G119" s="23">
        <f t="shared" si="18"/>
        <v>0</v>
      </c>
      <c r="H119" s="48">
        <f t="shared" si="27"/>
        <v>0</v>
      </c>
      <c r="I119" s="46">
        <f t="shared" si="22"/>
        <v>0</v>
      </c>
      <c r="J119" s="47">
        <f t="shared" si="26"/>
        <v>0</v>
      </c>
      <c r="K119" s="47" t="e">
        <f t="shared" si="19"/>
        <v>#DIV/0!</v>
      </c>
      <c r="L119" s="47">
        <f t="shared" si="20"/>
        <v>0</v>
      </c>
    </row>
    <row r="120" spans="1:12" x14ac:dyDescent="0.25">
      <c r="A120" s="61">
        <v>770</v>
      </c>
      <c r="B120" s="46">
        <f>$G$5*0.0057</f>
        <v>0</v>
      </c>
      <c r="C120" s="47">
        <f t="shared" si="24"/>
        <v>0</v>
      </c>
      <c r="D120" s="47">
        <f t="shared" si="17"/>
        <v>0</v>
      </c>
      <c r="E120" s="23">
        <f t="shared" si="21"/>
        <v>0</v>
      </c>
      <c r="F120" s="23">
        <f t="shared" si="25"/>
        <v>0</v>
      </c>
      <c r="G120" s="23">
        <f t="shared" si="18"/>
        <v>0</v>
      </c>
      <c r="H120" s="48">
        <f t="shared" si="27"/>
        <v>0</v>
      </c>
      <c r="I120" s="46">
        <f t="shared" si="22"/>
        <v>0</v>
      </c>
      <c r="J120" s="47">
        <f t="shared" si="26"/>
        <v>0</v>
      </c>
      <c r="K120" s="47" t="e">
        <f t="shared" si="19"/>
        <v>#DIV/0!</v>
      </c>
      <c r="L120" s="47">
        <f t="shared" si="20"/>
        <v>0</v>
      </c>
    </row>
    <row r="121" spans="1:12" x14ac:dyDescent="0.25">
      <c r="A121" s="61">
        <v>780</v>
      </c>
      <c r="B121" s="46">
        <f t="shared" ref="B121:B131" si="28">$G$5*0.0057</f>
        <v>0</v>
      </c>
      <c r="C121" s="47">
        <f t="shared" si="24"/>
        <v>0</v>
      </c>
      <c r="D121" s="47">
        <f t="shared" si="17"/>
        <v>0</v>
      </c>
      <c r="E121" s="23">
        <f t="shared" si="21"/>
        <v>0</v>
      </c>
      <c r="F121" s="23">
        <f t="shared" si="25"/>
        <v>0</v>
      </c>
      <c r="G121" s="23">
        <f t="shared" si="18"/>
        <v>0</v>
      </c>
      <c r="H121" s="48">
        <f t="shared" si="27"/>
        <v>0</v>
      </c>
      <c r="I121" s="46">
        <f t="shared" si="22"/>
        <v>0</v>
      </c>
      <c r="J121" s="47">
        <f t="shared" si="26"/>
        <v>0</v>
      </c>
      <c r="K121" s="47" t="e">
        <f t="shared" si="19"/>
        <v>#DIV/0!</v>
      </c>
      <c r="L121" s="47">
        <f t="shared" si="20"/>
        <v>0</v>
      </c>
    </row>
    <row r="122" spans="1:12" x14ac:dyDescent="0.25">
      <c r="A122" s="61">
        <v>790</v>
      </c>
      <c r="B122" s="46">
        <f t="shared" si="28"/>
        <v>0</v>
      </c>
      <c r="C122" s="47">
        <f t="shared" si="24"/>
        <v>0</v>
      </c>
      <c r="D122" s="47">
        <f t="shared" si="17"/>
        <v>0</v>
      </c>
      <c r="E122" s="23">
        <f t="shared" si="21"/>
        <v>0</v>
      </c>
      <c r="F122" s="23">
        <f t="shared" si="25"/>
        <v>0</v>
      </c>
      <c r="G122" s="23">
        <f t="shared" si="18"/>
        <v>0</v>
      </c>
      <c r="H122" s="48">
        <f t="shared" si="27"/>
        <v>0</v>
      </c>
      <c r="I122" s="46">
        <f t="shared" si="22"/>
        <v>0</v>
      </c>
      <c r="J122" s="47">
        <f t="shared" si="26"/>
        <v>0</v>
      </c>
      <c r="K122" s="47" t="e">
        <f t="shared" si="19"/>
        <v>#DIV/0!</v>
      </c>
      <c r="L122" s="47">
        <f t="shared" si="20"/>
        <v>0</v>
      </c>
    </row>
    <row r="123" spans="1:12" x14ac:dyDescent="0.25">
      <c r="A123" s="61">
        <v>800</v>
      </c>
      <c r="B123" s="46">
        <f t="shared" si="28"/>
        <v>0</v>
      </c>
      <c r="C123" s="47">
        <f t="shared" si="24"/>
        <v>0</v>
      </c>
      <c r="D123" s="47">
        <f t="shared" si="17"/>
        <v>0</v>
      </c>
      <c r="E123" s="23">
        <f t="shared" si="21"/>
        <v>0</v>
      </c>
      <c r="F123" s="23">
        <f t="shared" si="25"/>
        <v>0</v>
      </c>
      <c r="G123" s="23">
        <f t="shared" si="18"/>
        <v>0</v>
      </c>
      <c r="H123" s="48">
        <f t="shared" si="27"/>
        <v>0</v>
      </c>
      <c r="I123" s="46">
        <f t="shared" si="22"/>
        <v>0</v>
      </c>
      <c r="J123" s="47">
        <f t="shared" si="26"/>
        <v>0</v>
      </c>
      <c r="K123" s="47" t="e">
        <f t="shared" si="19"/>
        <v>#DIV/0!</v>
      </c>
      <c r="L123" s="47">
        <f t="shared" si="20"/>
        <v>0</v>
      </c>
    </row>
    <row r="124" spans="1:12" x14ac:dyDescent="0.25">
      <c r="A124" s="61">
        <v>810</v>
      </c>
      <c r="B124" s="46">
        <f t="shared" si="28"/>
        <v>0</v>
      </c>
      <c r="C124" s="47">
        <f t="shared" si="24"/>
        <v>0</v>
      </c>
      <c r="D124" s="47">
        <f t="shared" si="17"/>
        <v>0</v>
      </c>
      <c r="E124" s="23">
        <f t="shared" si="21"/>
        <v>0</v>
      </c>
      <c r="F124" s="23">
        <f t="shared" si="25"/>
        <v>0</v>
      </c>
      <c r="G124" s="23">
        <f t="shared" si="18"/>
        <v>0</v>
      </c>
      <c r="H124" s="48">
        <f t="shared" si="27"/>
        <v>0</v>
      </c>
      <c r="I124" s="46">
        <f t="shared" si="22"/>
        <v>0</v>
      </c>
      <c r="J124" s="47">
        <f t="shared" si="26"/>
        <v>0</v>
      </c>
      <c r="K124" s="47" t="e">
        <f t="shared" si="19"/>
        <v>#DIV/0!</v>
      </c>
      <c r="L124" s="47">
        <f t="shared" si="20"/>
        <v>0</v>
      </c>
    </row>
    <row r="125" spans="1:12" x14ac:dyDescent="0.25">
      <c r="A125" s="61">
        <v>820</v>
      </c>
      <c r="B125" s="46">
        <f t="shared" si="28"/>
        <v>0</v>
      </c>
      <c r="C125" s="47">
        <f t="shared" si="24"/>
        <v>0</v>
      </c>
      <c r="D125" s="47">
        <f t="shared" si="17"/>
        <v>0</v>
      </c>
      <c r="E125" s="23">
        <f t="shared" si="21"/>
        <v>0</v>
      </c>
      <c r="F125" s="23">
        <f t="shared" si="25"/>
        <v>0</v>
      </c>
      <c r="G125" s="23">
        <f t="shared" si="18"/>
        <v>0</v>
      </c>
      <c r="H125" s="48">
        <f t="shared" si="27"/>
        <v>0</v>
      </c>
      <c r="I125" s="46">
        <f t="shared" si="22"/>
        <v>0</v>
      </c>
      <c r="J125" s="47">
        <f t="shared" si="26"/>
        <v>0</v>
      </c>
      <c r="K125" s="47" t="e">
        <f t="shared" si="19"/>
        <v>#DIV/0!</v>
      </c>
      <c r="L125" s="47">
        <f t="shared" si="20"/>
        <v>0</v>
      </c>
    </row>
    <row r="126" spans="1:12" x14ac:dyDescent="0.25">
      <c r="A126" s="61">
        <v>830</v>
      </c>
      <c r="B126" s="46">
        <f t="shared" si="28"/>
        <v>0</v>
      </c>
      <c r="C126" s="47">
        <f t="shared" si="24"/>
        <v>0</v>
      </c>
      <c r="D126" s="47">
        <f t="shared" si="17"/>
        <v>0</v>
      </c>
      <c r="E126" s="23">
        <f t="shared" si="21"/>
        <v>0</v>
      </c>
      <c r="F126" s="23">
        <f t="shared" si="25"/>
        <v>0</v>
      </c>
      <c r="G126" s="23">
        <f t="shared" si="18"/>
        <v>0</v>
      </c>
      <c r="H126" s="48">
        <f t="shared" si="27"/>
        <v>0</v>
      </c>
      <c r="I126" s="46">
        <f t="shared" si="22"/>
        <v>0</v>
      </c>
      <c r="J126" s="47">
        <f t="shared" si="26"/>
        <v>0</v>
      </c>
      <c r="K126" s="47" t="e">
        <f t="shared" si="19"/>
        <v>#DIV/0!</v>
      </c>
      <c r="L126" s="47">
        <f t="shared" si="20"/>
        <v>0</v>
      </c>
    </row>
    <row r="127" spans="1:12" x14ac:dyDescent="0.25">
      <c r="A127" s="61">
        <v>840</v>
      </c>
      <c r="B127" s="46">
        <f t="shared" si="28"/>
        <v>0</v>
      </c>
      <c r="C127" s="47">
        <f t="shared" si="24"/>
        <v>0</v>
      </c>
      <c r="D127" s="47">
        <f t="shared" si="17"/>
        <v>0</v>
      </c>
      <c r="E127" s="23">
        <f t="shared" si="21"/>
        <v>0</v>
      </c>
      <c r="F127" s="23">
        <f t="shared" si="25"/>
        <v>0</v>
      </c>
      <c r="G127" s="23">
        <f t="shared" si="18"/>
        <v>0</v>
      </c>
      <c r="H127" s="48">
        <f t="shared" si="27"/>
        <v>0</v>
      </c>
      <c r="I127" s="46">
        <f t="shared" si="22"/>
        <v>0</v>
      </c>
      <c r="J127" s="47">
        <f t="shared" si="26"/>
        <v>0</v>
      </c>
      <c r="K127" s="47" t="e">
        <f t="shared" si="19"/>
        <v>#DIV/0!</v>
      </c>
      <c r="L127" s="47">
        <f t="shared" si="20"/>
        <v>0</v>
      </c>
    </row>
    <row r="128" spans="1:12" x14ac:dyDescent="0.25">
      <c r="A128" s="61">
        <v>850</v>
      </c>
      <c r="B128" s="46">
        <f t="shared" si="28"/>
        <v>0</v>
      </c>
      <c r="C128" s="47">
        <f t="shared" si="24"/>
        <v>0</v>
      </c>
      <c r="D128" s="47">
        <f t="shared" si="17"/>
        <v>0</v>
      </c>
      <c r="E128" s="23">
        <f t="shared" si="21"/>
        <v>0</v>
      </c>
      <c r="F128" s="23">
        <f t="shared" si="25"/>
        <v>0</v>
      </c>
      <c r="G128" s="23">
        <f t="shared" si="18"/>
        <v>0</v>
      </c>
      <c r="H128" s="48">
        <f t="shared" si="27"/>
        <v>0</v>
      </c>
      <c r="I128" s="46">
        <f t="shared" si="22"/>
        <v>0</v>
      </c>
      <c r="J128" s="47">
        <f t="shared" si="26"/>
        <v>0</v>
      </c>
      <c r="K128" s="47" t="e">
        <f t="shared" si="19"/>
        <v>#DIV/0!</v>
      </c>
      <c r="L128" s="47">
        <f t="shared" si="20"/>
        <v>0</v>
      </c>
    </row>
    <row r="129" spans="1:12" x14ac:dyDescent="0.25">
      <c r="A129" s="61">
        <v>860</v>
      </c>
      <c r="B129" s="46">
        <f t="shared" si="28"/>
        <v>0</v>
      </c>
      <c r="C129" s="47">
        <f t="shared" si="24"/>
        <v>0</v>
      </c>
      <c r="D129" s="47">
        <f t="shared" si="17"/>
        <v>0</v>
      </c>
      <c r="E129" s="23">
        <f t="shared" si="21"/>
        <v>0</v>
      </c>
      <c r="F129" s="23">
        <f t="shared" si="25"/>
        <v>0</v>
      </c>
      <c r="G129" s="23">
        <f t="shared" si="18"/>
        <v>0</v>
      </c>
      <c r="H129" s="48">
        <f t="shared" si="27"/>
        <v>0</v>
      </c>
      <c r="I129" s="46">
        <f t="shared" si="22"/>
        <v>0</v>
      </c>
      <c r="J129" s="47">
        <f t="shared" si="26"/>
        <v>0</v>
      </c>
      <c r="K129" s="47" t="e">
        <f t="shared" si="19"/>
        <v>#DIV/0!</v>
      </c>
      <c r="L129" s="47">
        <f t="shared" si="20"/>
        <v>0</v>
      </c>
    </row>
    <row r="130" spans="1:12" x14ac:dyDescent="0.25">
      <c r="A130" s="61">
        <v>870</v>
      </c>
      <c r="B130" s="46">
        <f t="shared" si="28"/>
        <v>0</v>
      </c>
      <c r="C130" s="47">
        <f t="shared" si="24"/>
        <v>0</v>
      </c>
      <c r="D130" s="47">
        <f t="shared" si="17"/>
        <v>0</v>
      </c>
      <c r="E130" s="23">
        <f t="shared" si="21"/>
        <v>0</v>
      </c>
      <c r="F130" s="23">
        <f t="shared" si="25"/>
        <v>0</v>
      </c>
      <c r="G130" s="23">
        <f t="shared" si="18"/>
        <v>0</v>
      </c>
      <c r="H130" s="48">
        <f t="shared" si="27"/>
        <v>0</v>
      </c>
      <c r="I130" s="46">
        <f t="shared" si="22"/>
        <v>0</v>
      </c>
      <c r="J130" s="47">
        <f t="shared" si="26"/>
        <v>0</v>
      </c>
      <c r="K130" s="47" t="e">
        <f t="shared" si="19"/>
        <v>#DIV/0!</v>
      </c>
      <c r="L130" s="47">
        <f t="shared" si="20"/>
        <v>0</v>
      </c>
    </row>
    <row r="131" spans="1:12" x14ac:dyDescent="0.25">
      <c r="A131" s="61">
        <v>880</v>
      </c>
      <c r="B131" s="46">
        <f t="shared" si="28"/>
        <v>0</v>
      </c>
      <c r="C131" s="47">
        <f t="shared" si="24"/>
        <v>0</v>
      </c>
      <c r="D131" s="47">
        <f t="shared" si="17"/>
        <v>0</v>
      </c>
      <c r="E131" s="23">
        <f t="shared" si="21"/>
        <v>0</v>
      </c>
      <c r="F131" s="23">
        <f t="shared" si="25"/>
        <v>0</v>
      </c>
      <c r="G131" s="23">
        <f t="shared" si="18"/>
        <v>0</v>
      </c>
      <c r="H131" s="48">
        <f t="shared" si="27"/>
        <v>0</v>
      </c>
      <c r="I131" s="46">
        <f t="shared" si="22"/>
        <v>0</v>
      </c>
      <c r="J131" s="47">
        <f t="shared" si="26"/>
        <v>0</v>
      </c>
      <c r="K131" s="47" t="e">
        <f t="shared" si="19"/>
        <v>#DIV/0!</v>
      </c>
      <c r="L131" s="47">
        <f t="shared" si="20"/>
        <v>0</v>
      </c>
    </row>
    <row r="132" spans="1:12" x14ac:dyDescent="0.25">
      <c r="A132" s="61">
        <v>890</v>
      </c>
      <c r="B132" s="46">
        <f>$G$5*0.005</f>
        <v>0</v>
      </c>
      <c r="C132" s="47">
        <f t="shared" si="24"/>
        <v>0</v>
      </c>
      <c r="D132" s="47">
        <f t="shared" si="17"/>
        <v>0</v>
      </c>
      <c r="E132" s="23">
        <f t="shared" si="21"/>
        <v>0</v>
      </c>
      <c r="F132" s="23">
        <f t="shared" si="25"/>
        <v>0</v>
      </c>
      <c r="G132" s="23">
        <f t="shared" si="18"/>
        <v>0</v>
      </c>
      <c r="H132" s="48">
        <f t="shared" si="27"/>
        <v>0</v>
      </c>
      <c r="I132" s="46">
        <f t="shared" si="22"/>
        <v>0</v>
      </c>
      <c r="J132" s="47">
        <f t="shared" si="26"/>
        <v>0</v>
      </c>
      <c r="K132" s="47" t="e">
        <f t="shared" si="19"/>
        <v>#DIV/0!</v>
      </c>
      <c r="L132" s="47">
        <f t="shared" si="20"/>
        <v>0</v>
      </c>
    </row>
    <row r="133" spans="1:12" x14ac:dyDescent="0.25">
      <c r="A133" s="61">
        <v>900</v>
      </c>
      <c r="B133" s="46">
        <f t="shared" ref="B133:B143" si="29">$G$5*0.005</f>
        <v>0</v>
      </c>
      <c r="C133" s="47">
        <f t="shared" si="24"/>
        <v>0</v>
      </c>
      <c r="D133" s="47">
        <f t="shared" si="17"/>
        <v>0</v>
      </c>
      <c r="E133" s="23">
        <f t="shared" si="21"/>
        <v>0</v>
      </c>
      <c r="F133" s="23">
        <f t="shared" si="25"/>
        <v>0</v>
      </c>
      <c r="G133" s="23">
        <f t="shared" si="18"/>
        <v>0</v>
      </c>
      <c r="H133" s="48">
        <f t="shared" si="27"/>
        <v>0</v>
      </c>
      <c r="I133" s="46">
        <f t="shared" si="22"/>
        <v>0</v>
      </c>
      <c r="J133" s="47">
        <f t="shared" si="26"/>
        <v>0</v>
      </c>
      <c r="K133" s="47" t="e">
        <f t="shared" si="19"/>
        <v>#DIV/0!</v>
      </c>
      <c r="L133" s="47">
        <f t="shared" si="20"/>
        <v>0</v>
      </c>
    </row>
    <row r="134" spans="1:12" x14ac:dyDescent="0.25">
      <c r="A134" s="61">
        <v>910</v>
      </c>
      <c r="B134" s="46">
        <f t="shared" si="29"/>
        <v>0</v>
      </c>
      <c r="C134" s="47">
        <f t="shared" si="24"/>
        <v>0</v>
      </c>
      <c r="D134" s="47">
        <f t="shared" si="17"/>
        <v>0</v>
      </c>
      <c r="E134" s="23">
        <f t="shared" si="21"/>
        <v>0</v>
      </c>
      <c r="F134" s="23">
        <f t="shared" si="25"/>
        <v>0</v>
      </c>
      <c r="G134" s="23">
        <f t="shared" si="18"/>
        <v>0</v>
      </c>
      <c r="H134" s="48">
        <f t="shared" si="27"/>
        <v>0</v>
      </c>
      <c r="I134" s="46">
        <f t="shared" si="22"/>
        <v>0</v>
      </c>
      <c r="J134" s="47">
        <f t="shared" si="26"/>
        <v>0</v>
      </c>
      <c r="K134" s="47" t="e">
        <f t="shared" si="19"/>
        <v>#DIV/0!</v>
      </c>
      <c r="L134" s="47">
        <f t="shared" si="20"/>
        <v>0</v>
      </c>
    </row>
    <row r="135" spans="1:12" x14ac:dyDescent="0.25">
      <c r="A135" s="61">
        <v>920</v>
      </c>
      <c r="B135" s="46">
        <f t="shared" si="29"/>
        <v>0</v>
      </c>
      <c r="C135" s="47">
        <f t="shared" si="24"/>
        <v>0</v>
      </c>
      <c r="D135" s="47">
        <f t="shared" si="17"/>
        <v>0</v>
      </c>
      <c r="E135" s="23">
        <f t="shared" si="21"/>
        <v>0</v>
      </c>
      <c r="F135" s="23">
        <f t="shared" si="25"/>
        <v>0</v>
      </c>
      <c r="G135" s="23">
        <f t="shared" si="18"/>
        <v>0</v>
      </c>
      <c r="H135" s="48">
        <f t="shared" si="27"/>
        <v>0</v>
      </c>
      <c r="I135" s="46">
        <f t="shared" si="22"/>
        <v>0</v>
      </c>
      <c r="J135" s="47">
        <f t="shared" si="26"/>
        <v>0</v>
      </c>
      <c r="K135" s="47" t="e">
        <f t="shared" si="19"/>
        <v>#DIV/0!</v>
      </c>
      <c r="L135" s="47">
        <f t="shared" si="20"/>
        <v>0</v>
      </c>
    </row>
    <row r="136" spans="1:12" x14ac:dyDescent="0.25">
      <c r="A136" s="61">
        <v>930</v>
      </c>
      <c r="B136" s="46">
        <f t="shared" si="29"/>
        <v>0</v>
      </c>
      <c r="C136" s="47">
        <f t="shared" si="24"/>
        <v>0</v>
      </c>
      <c r="D136" s="47">
        <f t="shared" si="17"/>
        <v>0</v>
      </c>
      <c r="E136" s="23">
        <f t="shared" si="21"/>
        <v>0</v>
      </c>
      <c r="F136" s="23">
        <f t="shared" si="25"/>
        <v>0</v>
      </c>
      <c r="G136" s="23">
        <f t="shared" si="18"/>
        <v>0</v>
      </c>
      <c r="H136" s="48">
        <f t="shared" si="27"/>
        <v>0</v>
      </c>
      <c r="I136" s="46">
        <f t="shared" si="22"/>
        <v>0</v>
      </c>
      <c r="J136" s="47">
        <f t="shared" si="26"/>
        <v>0</v>
      </c>
      <c r="K136" s="47" t="e">
        <f t="shared" si="19"/>
        <v>#DIV/0!</v>
      </c>
      <c r="L136" s="47">
        <f t="shared" si="20"/>
        <v>0</v>
      </c>
    </row>
    <row r="137" spans="1:12" x14ac:dyDescent="0.25">
      <c r="A137" s="61">
        <v>940</v>
      </c>
      <c r="B137" s="46">
        <f t="shared" si="29"/>
        <v>0</v>
      </c>
      <c r="C137" s="47">
        <f t="shared" si="24"/>
        <v>0</v>
      </c>
      <c r="D137" s="47">
        <f t="shared" si="17"/>
        <v>0</v>
      </c>
      <c r="E137" s="23">
        <f t="shared" si="21"/>
        <v>0</v>
      </c>
      <c r="F137" s="23">
        <f t="shared" si="25"/>
        <v>0</v>
      </c>
      <c r="G137" s="23">
        <f t="shared" si="18"/>
        <v>0</v>
      </c>
      <c r="H137" s="48">
        <f t="shared" si="27"/>
        <v>0</v>
      </c>
      <c r="I137" s="46">
        <f t="shared" si="22"/>
        <v>0</v>
      </c>
      <c r="J137" s="47">
        <f t="shared" si="26"/>
        <v>0</v>
      </c>
      <c r="K137" s="47" t="e">
        <f t="shared" si="19"/>
        <v>#DIV/0!</v>
      </c>
      <c r="L137" s="47">
        <f t="shared" si="20"/>
        <v>0</v>
      </c>
    </row>
    <row r="138" spans="1:12" x14ac:dyDescent="0.25">
      <c r="A138" s="61">
        <v>950</v>
      </c>
      <c r="B138" s="46">
        <f t="shared" si="29"/>
        <v>0</v>
      </c>
      <c r="C138" s="47">
        <f t="shared" si="24"/>
        <v>0</v>
      </c>
      <c r="D138" s="47">
        <f t="shared" si="17"/>
        <v>0</v>
      </c>
      <c r="E138" s="23">
        <f t="shared" si="21"/>
        <v>0</v>
      </c>
      <c r="F138" s="23">
        <f t="shared" si="25"/>
        <v>0</v>
      </c>
      <c r="G138" s="23">
        <f t="shared" si="18"/>
        <v>0</v>
      </c>
      <c r="H138" s="48">
        <f t="shared" si="27"/>
        <v>0</v>
      </c>
      <c r="I138" s="46">
        <f t="shared" si="22"/>
        <v>0</v>
      </c>
      <c r="J138" s="47">
        <f t="shared" si="26"/>
        <v>0</v>
      </c>
      <c r="K138" s="47" t="e">
        <f t="shared" si="19"/>
        <v>#DIV/0!</v>
      </c>
      <c r="L138" s="47">
        <f t="shared" si="20"/>
        <v>0</v>
      </c>
    </row>
    <row r="139" spans="1:12" x14ac:dyDescent="0.25">
      <c r="A139" s="61">
        <v>960</v>
      </c>
      <c r="B139" s="46">
        <f t="shared" si="29"/>
        <v>0</v>
      </c>
      <c r="C139" s="47">
        <f t="shared" si="24"/>
        <v>0</v>
      </c>
      <c r="D139" s="47">
        <f t="shared" si="17"/>
        <v>0</v>
      </c>
      <c r="E139" s="23">
        <f t="shared" si="21"/>
        <v>0</v>
      </c>
      <c r="F139" s="23">
        <f t="shared" si="25"/>
        <v>0</v>
      </c>
      <c r="G139" s="23">
        <f t="shared" si="18"/>
        <v>0</v>
      </c>
      <c r="H139" s="48">
        <f t="shared" si="27"/>
        <v>0</v>
      </c>
      <c r="I139" s="46">
        <f t="shared" si="22"/>
        <v>0</v>
      </c>
      <c r="J139" s="47">
        <f t="shared" si="26"/>
        <v>0</v>
      </c>
      <c r="K139" s="47" t="e">
        <f t="shared" si="19"/>
        <v>#DIV/0!</v>
      </c>
      <c r="L139" s="47">
        <f t="shared" si="20"/>
        <v>0</v>
      </c>
    </row>
    <row r="140" spans="1:12" x14ac:dyDescent="0.25">
      <c r="A140" s="61">
        <v>970</v>
      </c>
      <c r="B140" s="46">
        <f t="shared" si="29"/>
        <v>0</v>
      </c>
      <c r="C140" s="47">
        <f t="shared" si="24"/>
        <v>0</v>
      </c>
      <c r="D140" s="47">
        <f t="shared" si="17"/>
        <v>0</v>
      </c>
      <c r="E140" s="23">
        <f t="shared" si="21"/>
        <v>0</v>
      </c>
      <c r="F140" s="23">
        <f t="shared" si="25"/>
        <v>0</v>
      </c>
      <c r="G140" s="23">
        <f t="shared" si="18"/>
        <v>0</v>
      </c>
      <c r="H140" s="48">
        <f t="shared" si="27"/>
        <v>0</v>
      </c>
      <c r="I140" s="46">
        <f t="shared" si="22"/>
        <v>0</v>
      </c>
      <c r="J140" s="47">
        <f t="shared" si="26"/>
        <v>0</v>
      </c>
      <c r="K140" s="47" t="e">
        <f t="shared" si="19"/>
        <v>#DIV/0!</v>
      </c>
      <c r="L140" s="47">
        <f t="shared" si="20"/>
        <v>0</v>
      </c>
    </row>
    <row r="141" spans="1:12" x14ac:dyDescent="0.25">
      <c r="A141" s="61">
        <v>980</v>
      </c>
      <c r="B141" s="46">
        <f t="shared" si="29"/>
        <v>0</v>
      </c>
      <c r="C141" s="47">
        <f t="shared" si="24"/>
        <v>0</v>
      </c>
      <c r="D141" s="47">
        <f t="shared" si="17"/>
        <v>0</v>
      </c>
      <c r="E141" s="23">
        <f t="shared" si="21"/>
        <v>0</v>
      </c>
      <c r="F141" s="23">
        <f t="shared" si="25"/>
        <v>0</v>
      </c>
      <c r="G141" s="23">
        <f t="shared" si="18"/>
        <v>0</v>
      </c>
      <c r="H141" s="48">
        <f t="shared" si="27"/>
        <v>0</v>
      </c>
      <c r="I141" s="46">
        <f t="shared" si="22"/>
        <v>0</v>
      </c>
      <c r="J141" s="47">
        <f t="shared" si="26"/>
        <v>0</v>
      </c>
      <c r="K141" s="47" t="e">
        <f t="shared" si="19"/>
        <v>#DIV/0!</v>
      </c>
      <c r="L141" s="47">
        <f t="shared" si="20"/>
        <v>0</v>
      </c>
    </row>
    <row r="142" spans="1:12" x14ac:dyDescent="0.25">
      <c r="A142" s="61">
        <v>990</v>
      </c>
      <c r="B142" s="46">
        <f t="shared" si="29"/>
        <v>0</v>
      </c>
      <c r="C142" s="47">
        <f t="shared" si="24"/>
        <v>0</v>
      </c>
      <c r="D142" s="47">
        <f t="shared" si="17"/>
        <v>0</v>
      </c>
      <c r="E142" s="23">
        <f t="shared" si="21"/>
        <v>0</v>
      </c>
      <c r="F142" s="23">
        <f t="shared" si="25"/>
        <v>0</v>
      </c>
      <c r="G142" s="23">
        <f t="shared" si="18"/>
        <v>0</v>
      </c>
      <c r="H142" s="48">
        <f t="shared" si="27"/>
        <v>0</v>
      </c>
      <c r="I142" s="46">
        <f t="shared" si="22"/>
        <v>0</v>
      </c>
      <c r="J142" s="47">
        <f t="shared" si="26"/>
        <v>0</v>
      </c>
      <c r="K142" s="47" t="e">
        <f t="shared" si="19"/>
        <v>#DIV/0!</v>
      </c>
      <c r="L142" s="47">
        <f t="shared" si="20"/>
        <v>0</v>
      </c>
    </row>
    <row r="143" spans="1:12" x14ac:dyDescent="0.25">
      <c r="A143" s="61">
        <v>1000</v>
      </c>
      <c r="B143" s="46">
        <f t="shared" si="29"/>
        <v>0</v>
      </c>
      <c r="C143" s="47">
        <f t="shared" si="24"/>
        <v>0</v>
      </c>
      <c r="D143" s="47">
        <f t="shared" si="17"/>
        <v>0</v>
      </c>
      <c r="E143" s="23">
        <f t="shared" si="21"/>
        <v>0</v>
      </c>
      <c r="F143" s="23">
        <f t="shared" si="25"/>
        <v>0</v>
      </c>
      <c r="G143" s="23">
        <f t="shared" si="18"/>
        <v>0</v>
      </c>
      <c r="H143" s="48">
        <f t="shared" si="27"/>
        <v>0</v>
      </c>
      <c r="I143" s="46">
        <f t="shared" si="22"/>
        <v>0</v>
      </c>
      <c r="J143" s="47">
        <f t="shared" si="26"/>
        <v>0</v>
      </c>
      <c r="K143" s="47" t="e">
        <f t="shared" si="19"/>
        <v>#DIV/0!</v>
      </c>
      <c r="L143" s="47">
        <f t="shared" si="20"/>
        <v>0</v>
      </c>
    </row>
    <row r="144" spans="1:12" x14ac:dyDescent="0.25">
      <c r="A144" s="61">
        <v>1010</v>
      </c>
      <c r="B144" s="46">
        <f>$G$5*0.004</f>
        <v>0</v>
      </c>
      <c r="C144" s="47">
        <f t="shared" si="24"/>
        <v>0</v>
      </c>
      <c r="D144" s="47">
        <f t="shared" si="17"/>
        <v>0</v>
      </c>
      <c r="E144" s="23">
        <f t="shared" si="21"/>
        <v>0</v>
      </c>
      <c r="F144" s="23">
        <f t="shared" si="25"/>
        <v>0</v>
      </c>
      <c r="G144" s="23">
        <f t="shared" si="18"/>
        <v>0</v>
      </c>
      <c r="H144" s="48">
        <f t="shared" si="27"/>
        <v>0</v>
      </c>
      <c r="I144" s="46">
        <f t="shared" si="22"/>
        <v>0</v>
      </c>
      <c r="J144" s="47">
        <f t="shared" si="26"/>
        <v>0</v>
      </c>
      <c r="K144" s="47" t="e">
        <f t="shared" si="19"/>
        <v>#DIV/0!</v>
      </c>
      <c r="L144" s="47">
        <f t="shared" si="20"/>
        <v>0</v>
      </c>
    </row>
    <row r="145" spans="1:12" x14ac:dyDescent="0.25">
      <c r="A145" s="61">
        <v>1020</v>
      </c>
      <c r="B145" s="46">
        <f t="shared" ref="B145:B187" si="30">$G$5*0.004</f>
        <v>0</v>
      </c>
      <c r="C145" s="47">
        <f t="shared" si="24"/>
        <v>0</v>
      </c>
      <c r="D145" s="47">
        <f t="shared" si="17"/>
        <v>0</v>
      </c>
      <c r="E145" s="23">
        <f t="shared" si="21"/>
        <v>0</v>
      </c>
      <c r="F145" s="23">
        <f t="shared" si="25"/>
        <v>0</v>
      </c>
      <c r="G145" s="23">
        <f t="shared" si="18"/>
        <v>0</v>
      </c>
      <c r="H145" s="48">
        <f t="shared" si="27"/>
        <v>0</v>
      </c>
      <c r="I145" s="46">
        <f t="shared" si="22"/>
        <v>0</v>
      </c>
      <c r="J145" s="47">
        <f t="shared" si="26"/>
        <v>0</v>
      </c>
      <c r="K145" s="47" t="e">
        <f t="shared" si="19"/>
        <v>#DIV/0!</v>
      </c>
      <c r="L145" s="47">
        <f t="shared" si="20"/>
        <v>0</v>
      </c>
    </row>
    <row r="146" spans="1:12" x14ac:dyDescent="0.25">
      <c r="A146" s="61">
        <v>1030</v>
      </c>
      <c r="B146" s="46">
        <f t="shared" si="30"/>
        <v>0</v>
      </c>
      <c r="C146" s="47">
        <f t="shared" si="24"/>
        <v>0</v>
      </c>
      <c r="D146" s="47">
        <f t="shared" si="17"/>
        <v>0</v>
      </c>
      <c r="E146" s="23">
        <f t="shared" si="21"/>
        <v>0</v>
      </c>
      <c r="F146" s="23">
        <f t="shared" si="25"/>
        <v>0</v>
      </c>
      <c r="G146" s="23">
        <f t="shared" si="18"/>
        <v>0</v>
      </c>
      <c r="H146" s="48">
        <f t="shared" si="27"/>
        <v>0</v>
      </c>
      <c r="I146" s="46">
        <f t="shared" si="22"/>
        <v>0</v>
      </c>
      <c r="J146" s="47">
        <f t="shared" si="26"/>
        <v>0</v>
      </c>
      <c r="K146" s="47" t="e">
        <f t="shared" si="19"/>
        <v>#DIV/0!</v>
      </c>
      <c r="L146" s="47">
        <f t="shared" si="20"/>
        <v>0</v>
      </c>
    </row>
    <row r="147" spans="1:12" x14ac:dyDescent="0.25">
      <c r="A147" s="61">
        <v>1040</v>
      </c>
      <c r="B147" s="46">
        <f t="shared" si="30"/>
        <v>0</v>
      </c>
      <c r="C147" s="47">
        <f t="shared" si="24"/>
        <v>0</v>
      </c>
      <c r="D147" s="47">
        <f t="shared" si="17"/>
        <v>0</v>
      </c>
      <c r="E147" s="23">
        <f t="shared" si="21"/>
        <v>0</v>
      </c>
      <c r="F147" s="23">
        <f t="shared" si="25"/>
        <v>0</v>
      </c>
      <c r="G147" s="23">
        <f t="shared" si="18"/>
        <v>0</v>
      </c>
      <c r="H147" s="48">
        <f t="shared" si="27"/>
        <v>0</v>
      </c>
      <c r="I147" s="46">
        <f t="shared" si="22"/>
        <v>0</v>
      </c>
      <c r="J147" s="47">
        <f t="shared" si="26"/>
        <v>0</v>
      </c>
      <c r="K147" s="47" t="e">
        <f t="shared" si="19"/>
        <v>#DIV/0!</v>
      </c>
      <c r="L147" s="47">
        <f t="shared" si="20"/>
        <v>0</v>
      </c>
    </row>
    <row r="148" spans="1:12" x14ac:dyDescent="0.25">
      <c r="A148" s="61">
        <v>1050</v>
      </c>
      <c r="B148" s="46">
        <f t="shared" si="30"/>
        <v>0</v>
      </c>
      <c r="C148" s="47">
        <f t="shared" si="24"/>
        <v>0</v>
      </c>
      <c r="D148" s="47">
        <f t="shared" si="17"/>
        <v>0</v>
      </c>
      <c r="E148" s="23">
        <f t="shared" si="21"/>
        <v>0</v>
      </c>
      <c r="F148" s="23">
        <f t="shared" si="25"/>
        <v>0</v>
      </c>
      <c r="G148" s="23">
        <f t="shared" si="18"/>
        <v>0</v>
      </c>
      <c r="H148" s="48">
        <f t="shared" si="27"/>
        <v>0</v>
      </c>
      <c r="I148" s="46">
        <f t="shared" si="22"/>
        <v>0</v>
      </c>
      <c r="J148" s="47">
        <f t="shared" si="26"/>
        <v>0</v>
      </c>
      <c r="K148" s="47" t="e">
        <f t="shared" si="19"/>
        <v>#DIV/0!</v>
      </c>
      <c r="L148" s="47">
        <f t="shared" si="20"/>
        <v>0</v>
      </c>
    </row>
    <row r="149" spans="1:12" x14ac:dyDescent="0.25">
      <c r="A149" s="61">
        <v>1060</v>
      </c>
      <c r="B149" s="46">
        <f t="shared" si="30"/>
        <v>0</v>
      </c>
      <c r="C149" s="47">
        <f t="shared" si="24"/>
        <v>0</v>
      </c>
      <c r="D149" s="47">
        <f t="shared" si="17"/>
        <v>0</v>
      </c>
      <c r="E149" s="23">
        <f t="shared" si="21"/>
        <v>0</v>
      </c>
      <c r="F149" s="23">
        <f t="shared" si="25"/>
        <v>0</v>
      </c>
      <c r="G149" s="23">
        <f t="shared" si="18"/>
        <v>0</v>
      </c>
      <c r="H149" s="48">
        <f t="shared" si="27"/>
        <v>0</v>
      </c>
      <c r="I149" s="46">
        <f t="shared" si="22"/>
        <v>0</v>
      </c>
      <c r="J149" s="47">
        <f t="shared" si="26"/>
        <v>0</v>
      </c>
      <c r="K149" s="47" t="e">
        <f t="shared" si="19"/>
        <v>#DIV/0!</v>
      </c>
      <c r="L149" s="47">
        <f t="shared" si="20"/>
        <v>0</v>
      </c>
    </row>
    <row r="150" spans="1:12" x14ac:dyDescent="0.25">
      <c r="A150" s="61">
        <v>1070</v>
      </c>
      <c r="B150" s="46">
        <f t="shared" si="30"/>
        <v>0</v>
      </c>
      <c r="C150" s="47">
        <f t="shared" si="24"/>
        <v>0</v>
      </c>
      <c r="D150" s="47">
        <f t="shared" si="17"/>
        <v>0</v>
      </c>
      <c r="E150" s="23">
        <f t="shared" si="21"/>
        <v>0</v>
      </c>
      <c r="F150" s="23">
        <f t="shared" si="25"/>
        <v>0</v>
      </c>
      <c r="G150" s="23">
        <f t="shared" si="18"/>
        <v>0</v>
      </c>
      <c r="H150" s="48">
        <f t="shared" si="27"/>
        <v>0</v>
      </c>
      <c r="I150" s="46">
        <f t="shared" si="22"/>
        <v>0</v>
      </c>
      <c r="J150" s="47">
        <f t="shared" si="26"/>
        <v>0</v>
      </c>
      <c r="K150" s="47" t="e">
        <f t="shared" si="19"/>
        <v>#DIV/0!</v>
      </c>
      <c r="L150" s="47">
        <f t="shared" si="20"/>
        <v>0</v>
      </c>
    </row>
    <row r="151" spans="1:12" x14ac:dyDescent="0.25">
      <c r="A151" s="61">
        <v>1080</v>
      </c>
      <c r="B151" s="46">
        <f t="shared" si="30"/>
        <v>0</v>
      </c>
      <c r="C151" s="47">
        <f t="shared" si="24"/>
        <v>0</v>
      </c>
      <c r="D151" s="47">
        <f t="shared" si="17"/>
        <v>0</v>
      </c>
      <c r="E151" s="23">
        <f t="shared" si="21"/>
        <v>0</v>
      </c>
      <c r="F151" s="23">
        <f t="shared" si="25"/>
        <v>0</v>
      </c>
      <c r="G151" s="23">
        <f t="shared" si="18"/>
        <v>0</v>
      </c>
      <c r="H151" s="48">
        <f t="shared" si="27"/>
        <v>0</v>
      </c>
      <c r="I151" s="46">
        <f t="shared" si="22"/>
        <v>0</v>
      </c>
      <c r="J151" s="47">
        <f t="shared" si="26"/>
        <v>0</v>
      </c>
      <c r="K151" s="47" t="e">
        <f t="shared" si="19"/>
        <v>#DIV/0!</v>
      </c>
      <c r="L151" s="47">
        <f t="shared" si="20"/>
        <v>0</v>
      </c>
    </row>
    <row r="152" spans="1:12" x14ac:dyDescent="0.25">
      <c r="A152" s="61">
        <v>1090</v>
      </c>
      <c r="B152" s="46">
        <f t="shared" si="30"/>
        <v>0</v>
      </c>
      <c r="C152" s="47">
        <f t="shared" si="24"/>
        <v>0</v>
      </c>
      <c r="D152" s="47">
        <f t="shared" si="17"/>
        <v>0</v>
      </c>
      <c r="E152" s="23">
        <f t="shared" si="21"/>
        <v>0</v>
      </c>
      <c r="F152" s="23">
        <f t="shared" si="25"/>
        <v>0</v>
      </c>
      <c r="G152" s="23">
        <f t="shared" si="18"/>
        <v>0</v>
      </c>
      <c r="H152" s="48">
        <f t="shared" si="27"/>
        <v>0</v>
      </c>
      <c r="I152" s="46">
        <f t="shared" si="22"/>
        <v>0</v>
      </c>
      <c r="J152" s="47">
        <f t="shared" si="26"/>
        <v>0</v>
      </c>
      <c r="K152" s="47" t="e">
        <f t="shared" si="19"/>
        <v>#DIV/0!</v>
      </c>
      <c r="L152" s="47">
        <f t="shared" si="20"/>
        <v>0</v>
      </c>
    </row>
    <row r="153" spans="1:12" x14ac:dyDescent="0.25">
      <c r="A153" s="61">
        <v>1100</v>
      </c>
      <c r="B153" s="46">
        <f t="shared" si="30"/>
        <v>0</v>
      </c>
      <c r="C153" s="47">
        <f t="shared" si="24"/>
        <v>0</v>
      </c>
      <c r="D153" s="47">
        <f t="shared" si="17"/>
        <v>0</v>
      </c>
      <c r="E153" s="23">
        <f t="shared" si="21"/>
        <v>0</v>
      </c>
      <c r="F153" s="23">
        <f t="shared" si="25"/>
        <v>0</v>
      </c>
      <c r="G153" s="23">
        <f t="shared" si="18"/>
        <v>0</v>
      </c>
      <c r="H153" s="48">
        <f t="shared" si="27"/>
        <v>0</v>
      </c>
      <c r="I153" s="46">
        <f t="shared" si="22"/>
        <v>0</v>
      </c>
      <c r="J153" s="47">
        <f t="shared" si="26"/>
        <v>0</v>
      </c>
      <c r="K153" s="47" t="e">
        <f t="shared" si="19"/>
        <v>#DIV/0!</v>
      </c>
      <c r="L153" s="47">
        <f t="shared" si="20"/>
        <v>0</v>
      </c>
    </row>
    <row r="154" spans="1:12" x14ac:dyDescent="0.25">
      <c r="A154" s="61">
        <v>1110</v>
      </c>
      <c r="B154" s="46">
        <f t="shared" si="30"/>
        <v>0</v>
      </c>
      <c r="C154" s="47">
        <f t="shared" si="24"/>
        <v>0</v>
      </c>
      <c r="D154" s="47">
        <f t="shared" si="17"/>
        <v>0</v>
      </c>
      <c r="E154" s="23">
        <f t="shared" si="21"/>
        <v>0</v>
      </c>
      <c r="F154" s="23">
        <f t="shared" si="25"/>
        <v>0</v>
      </c>
      <c r="G154" s="23">
        <f t="shared" si="18"/>
        <v>0</v>
      </c>
      <c r="H154" s="48">
        <f t="shared" si="27"/>
        <v>0</v>
      </c>
      <c r="I154" s="46">
        <f t="shared" si="22"/>
        <v>0</v>
      </c>
      <c r="J154" s="47">
        <f t="shared" si="26"/>
        <v>0</v>
      </c>
      <c r="K154" s="47" t="e">
        <f t="shared" si="19"/>
        <v>#DIV/0!</v>
      </c>
      <c r="L154" s="47">
        <f t="shared" si="20"/>
        <v>0</v>
      </c>
    </row>
    <row r="155" spans="1:12" x14ac:dyDescent="0.25">
      <c r="A155" s="61">
        <v>1120</v>
      </c>
      <c r="B155" s="46">
        <f t="shared" si="30"/>
        <v>0</v>
      </c>
      <c r="C155" s="47">
        <f t="shared" si="24"/>
        <v>0</v>
      </c>
      <c r="D155" s="47">
        <f t="shared" si="17"/>
        <v>0</v>
      </c>
      <c r="E155" s="23">
        <f t="shared" si="21"/>
        <v>0</v>
      </c>
      <c r="F155" s="23">
        <f t="shared" si="25"/>
        <v>0</v>
      </c>
      <c r="G155" s="23">
        <f t="shared" si="18"/>
        <v>0</v>
      </c>
      <c r="H155" s="48">
        <f t="shared" si="27"/>
        <v>0</v>
      </c>
      <c r="I155" s="46">
        <f t="shared" si="22"/>
        <v>0</v>
      </c>
      <c r="J155" s="47">
        <f t="shared" si="26"/>
        <v>0</v>
      </c>
      <c r="K155" s="47" t="e">
        <f t="shared" si="19"/>
        <v>#DIV/0!</v>
      </c>
      <c r="L155" s="47">
        <f t="shared" si="20"/>
        <v>0</v>
      </c>
    </row>
    <row r="156" spans="1:12" x14ac:dyDescent="0.25">
      <c r="A156" s="61">
        <v>1130</v>
      </c>
      <c r="B156" s="46">
        <f t="shared" si="30"/>
        <v>0</v>
      </c>
      <c r="C156" s="47">
        <f t="shared" si="24"/>
        <v>0</v>
      </c>
      <c r="D156" s="47">
        <f t="shared" si="17"/>
        <v>0</v>
      </c>
      <c r="E156" s="23">
        <f t="shared" si="21"/>
        <v>0</v>
      </c>
      <c r="F156" s="23">
        <f t="shared" si="25"/>
        <v>0</v>
      </c>
      <c r="G156" s="23">
        <f t="shared" si="18"/>
        <v>0</v>
      </c>
      <c r="H156" s="48">
        <f t="shared" si="27"/>
        <v>0</v>
      </c>
      <c r="I156" s="46">
        <f t="shared" si="22"/>
        <v>0</v>
      </c>
      <c r="J156" s="47">
        <f t="shared" si="26"/>
        <v>0</v>
      </c>
      <c r="K156" s="47" t="e">
        <f t="shared" si="19"/>
        <v>#DIV/0!</v>
      </c>
      <c r="L156" s="47">
        <f t="shared" si="20"/>
        <v>0</v>
      </c>
    </row>
    <row r="157" spans="1:12" x14ac:dyDescent="0.25">
      <c r="A157" s="61">
        <v>1140</v>
      </c>
      <c r="B157" s="46">
        <f t="shared" si="30"/>
        <v>0</v>
      </c>
      <c r="C157" s="47">
        <f t="shared" si="24"/>
        <v>0</v>
      </c>
      <c r="D157" s="47">
        <f t="shared" si="17"/>
        <v>0</v>
      </c>
      <c r="E157" s="23">
        <f t="shared" si="21"/>
        <v>0</v>
      </c>
      <c r="F157" s="23">
        <f t="shared" si="25"/>
        <v>0</v>
      </c>
      <c r="G157" s="23">
        <f t="shared" si="18"/>
        <v>0</v>
      </c>
      <c r="H157" s="48">
        <f t="shared" si="27"/>
        <v>0</v>
      </c>
      <c r="I157" s="46">
        <f t="shared" si="22"/>
        <v>0</v>
      </c>
      <c r="J157" s="47">
        <f t="shared" si="26"/>
        <v>0</v>
      </c>
      <c r="K157" s="47" t="e">
        <f t="shared" si="19"/>
        <v>#DIV/0!</v>
      </c>
      <c r="L157" s="47">
        <f t="shared" si="20"/>
        <v>0</v>
      </c>
    </row>
    <row r="158" spans="1:12" x14ac:dyDescent="0.25">
      <c r="A158" s="61">
        <v>1150</v>
      </c>
      <c r="B158" s="46">
        <f t="shared" si="30"/>
        <v>0</v>
      </c>
      <c r="C158" s="47">
        <f t="shared" si="24"/>
        <v>0</v>
      </c>
      <c r="D158" s="47">
        <f t="shared" si="17"/>
        <v>0</v>
      </c>
      <c r="E158" s="23">
        <f t="shared" si="21"/>
        <v>0</v>
      </c>
      <c r="F158" s="23">
        <f t="shared" si="25"/>
        <v>0</v>
      </c>
      <c r="G158" s="23">
        <f t="shared" si="18"/>
        <v>0</v>
      </c>
      <c r="H158" s="48">
        <f t="shared" si="27"/>
        <v>0</v>
      </c>
      <c r="I158" s="46">
        <f t="shared" si="22"/>
        <v>0</v>
      </c>
      <c r="J158" s="47">
        <f t="shared" si="26"/>
        <v>0</v>
      </c>
      <c r="K158" s="47" t="e">
        <f t="shared" si="19"/>
        <v>#DIV/0!</v>
      </c>
      <c r="L158" s="47">
        <f t="shared" si="20"/>
        <v>0</v>
      </c>
    </row>
    <row r="159" spans="1:12" x14ac:dyDescent="0.25">
      <c r="A159" s="61">
        <v>1160</v>
      </c>
      <c r="B159" s="46">
        <f t="shared" si="30"/>
        <v>0</v>
      </c>
      <c r="C159" s="47">
        <f t="shared" si="24"/>
        <v>0</v>
      </c>
      <c r="D159" s="47">
        <f t="shared" si="17"/>
        <v>0</v>
      </c>
      <c r="E159" s="23">
        <f t="shared" si="21"/>
        <v>0</v>
      </c>
      <c r="F159" s="23">
        <f t="shared" si="25"/>
        <v>0</v>
      </c>
      <c r="G159" s="23">
        <f t="shared" si="18"/>
        <v>0</v>
      </c>
      <c r="H159" s="48">
        <f t="shared" si="27"/>
        <v>0</v>
      </c>
      <c r="I159" s="46">
        <f t="shared" si="22"/>
        <v>0</v>
      </c>
      <c r="J159" s="47">
        <f t="shared" si="26"/>
        <v>0</v>
      </c>
      <c r="K159" s="47" t="e">
        <f t="shared" si="19"/>
        <v>#DIV/0!</v>
      </c>
      <c r="L159" s="47">
        <f t="shared" si="20"/>
        <v>0</v>
      </c>
    </row>
    <row r="160" spans="1:12" x14ac:dyDescent="0.25">
      <c r="A160" s="61">
        <v>1170</v>
      </c>
      <c r="B160" s="46">
        <f t="shared" si="30"/>
        <v>0</v>
      </c>
      <c r="C160" s="47">
        <f t="shared" si="24"/>
        <v>0</v>
      </c>
      <c r="D160" s="47">
        <f t="shared" si="17"/>
        <v>0</v>
      </c>
      <c r="E160" s="23">
        <f t="shared" si="21"/>
        <v>0</v>
      </c>
      <c r="F160" s="23">
        <f t="shared" si="25"/>
        <v>0</v>
      </c>
      <c r="G160" s="23">
        <f t="shared" si="18"/>
        <v>0</v>
      </c>
      <c r="H160" s="48">
        <f t="shared" si="27"/>
        <v>0</v>
      </c>
      <c r="I160" s="46">
        <f t="shared" si="22"/>
        <v>0</v>
      </c>
      <c r="J160" s="47">
        <f t="shared" si="26"/>
        <v>0</v>
      </c>
      <c r="K160" s="47" t="e">
        <f t="shared" si="19"/>
        <v>#DIV/0!</v>
      </c>
      <c r="L160" s="47">
        <f t="shared" si="20"/>
        <v>0</v>
      </c>
    </row>
    <row r="161" spans="1:12" x14ac:dyDescent="0.25">
      <c r="A161" s="61">
        <v>1180</v>
      </c>
      <c r="B161" s="46">
        <f t="shared" si="30"/>
        <v>0</v>
      </c>
      <c r="C161" s="47">
        <f t="shared" si="24"/>
        <v>0</v>
      </c>
      <c r="D161" s="47">
        <f t="shared" si="17"/>
        <v>0</v>
      </c>
      <c r="E161" s="23">
        <f t="shared" si="21"/>
        <v>0</v>
      </c>
      <c r="F161" s="23">
        <f t="shared" si="25"/>
        <v>0</v>
      </c>
      <c r="G161" s="23">
        <f t="shared" si="18"/>
        <v>0</v>
      </c>
      <c r="H161" s="48">
        <f t="shared" si="27"/>
        <v>0</v>
      </c>
      <c r="I161" s="46">
        <f t="shared" si="22"/>
        <v>0</v>
      </c>
      <c r="J161" s="47">
        <f t="shared" si="26"/>
        <v>0</v>
      </c>
      <c r="K161" s="47" t="e">
        <f t="shared" si="19"/>
        <v>#DIV/0!</v>
      </c>
      <c r="L161" s="47">
        <f t="shared" si="20"/>
        <v>0</v>
      </c>
    </row>
    <row r="162" spans="1:12" x14ac:dyDescent="0.25">
      <c r="A162" s="61">
        <v>1190</v>
      </c>
      <c r="B162" s="46">
        <f t="shared" si="30"/>
        <v>0</v>
      </c>
      <c r="C162" s="47">
        <f t="shared" si="24"/>
        <v>0</v>
      </c>
      <c r="D162" s="47">
        <f t="shared" si="17"/>
        <v>0</v>
      </c>
      <c r="E162" s="23">
        <f t="shared" si="21"/>
        <v>0</v>
      </c>
      <c r="F162" s="23">
        <f t="shared" si="25"/>
        <v>0</v>
      </c>
      <c r="G162" s="23">
        <f t="shared" si="18"/>
        <v>0</v>
      </c>
      <c r="H162" s="48">
        <f t="shared" si="27"/>
        <v>0</v>
      </c>
      <c r="I162" s="46">
        <f t="shared" si="22"/>
        <v>0</v>
      </c>
      <c r="J162" s="47">
        <f t="shared" si="26"/>
        <v>0</v>
      </c>
      <c r="K162" s="47" t="e">
        <f t="shared" si="19"/>
        <v>#DIV/0!</v>
      </c>
      <c r="L162" s="47">
        <f t="shared" si="20"/>
        <v>0</v>
      </c>
    </row>
    <row r="163" spans="1:12" x14ac:dyDescent="0.25">
      <c r="A163" s="61">
        <v>1200</v>
      </c>
      <c r="B163" s="46">
        <f t="shared" si="30"/>
        <v>0</v>
      </c>
      <c r="C163" s="47">
        <f t="shared" si="24"/>
        <v>0</v>
      </c>
      <c r="D163" s="47">
        <f t="shared" si="17"/>
        <v>0</v>
      </c>
      <c r="E163" s="23">
        <f t="shared" si="21"/>
        <v>0</v>
      </c>
      <c r="F163" s="23">
        <f t="shared" si="25"/>
        <v>0</v>
      </c>
      <c r="G163" s="23">
        <f t="shared" si="18"/>
        <v>0</v>
      </c>
      <c r="H163" s="48">
        <f t="shared" si="27"/>
        <v>0</v>
      </c>
      <c r="I163" s="46">
        <f t="shared" si="22"/>
        <v>0</v>
      </c>
      <c r="J163" s="47">
        <f t="shared" si="26"/>
        <v>0</v>
      </c>
      <c r="K163" s="47" t="e">
        <f t="shared" si="19"/>
        <v>#DIV/0!</v>
      </c>
      <c r="L163" s="47">
        <f t="shared" si="20"/>
        <v>0</v>
      </c>
    </row>
    <row r="164" spans="1:12" x14ac:dyDescent="0.25">
      <c r="A164" s="61">
        <v>1210</v>
      </c>
      <c r="B164" s="46">
        <f t="shared" si="30"/>
        <v>0</v>
      </c>
      <c r="C164" s="47">
        <f t="shared" si="24"/>
        <v>0</v>
      </c>
      <c r="D164" s="47">
        <f t="shared" si="17"/>
        <v>0</v>
      </c>
      <c r="E164" s="23">
        <f t="shared" si="21"/>
        <v>0</v>
      </c>
      <c r="F164" s="23">
        <f t="shared" si="25"/>
        <v>0</v>
      </c>
      <c r="G164" s="23">
        <f t="shared" si="18"/>
        <v>0</v>
      </c>
      <c r="H164" s="48">
        <f t="shared" si="27"/>
        <v>0</v>
      </c>
      <c r="I164" s="46">
        <f t="shared" si="22"/>
        <v>0</v>
      </c>
      <c r="J164" s="47">
        <f t="shared" si="26"/>
        <v>0</v>
      </c>
      <c r="K164" s="47" t="e">
        <f t="shared" si="19"/>
        <v>#DIV/0!</v>
      </c>
      <c r="L164" s="47">
        <f t="shared" si="20"/>
        <v>0</v>
      </c>
    </row>
    <row r="165" spans="1:12" x14ac:dyDescent="0.25">
      <c r="A165" s="61">
        <v>1220</v>
      </c>
      <c r="B165" s="46">
        <f t="shared" si="30"/>
        <v>0</v>
      </c>
      <c r="C165" s="47">
        <f t="shared" si="24"/>
        <v>0</v>
      </c>
      <c r="D165" s="47">
        <f t="shared" si="17"/>
        <v>0</v>
      </c>
      <c r="E165" s="23">
        <f t="shared" si="21"/>
        <v>0</v>
      </c>
      <c r="F165" s="23">
        <f t="shared" si="25"/>
        <v>0</v>
      </c>
      <c r="G165" s="23">
        <f t="shared" si="18"/>
        <v>0</v>
      </c>
      <c r="H165" s="48">
        <f t="shared" si="27"/>
        <v>0</v>
      </c>
      <c r="I165" s="46">
        <f t="shared" si="22"/>
        <v>0</v>
      </c>
      <c r="J165" s="47">
        <f t="shared" si="26"/>
        <v>0</v>
      </c>
      <c r="K165" s="47" t="e">
        <f t="shared" si="19"/>
        <v>#DIV/0!</v>
      </c>
      <c r="L165" s="47">
        <f t="shared" si="20"/>
        <v>0</v>
      </c>
    </row>
    <row r="166" spans="1:12" x14ac:dyDescent="0.25">
      <c r="A166" s="61">
        <v>1230</v>
      </c>
      <c r="B166" s="46">
        <f t="shared" si="30"/>
        <v>0</v>
      </c>
      <c r="C166" s="47">
        <f t="shared" si="24"/>
        <v>0</v>
      </c>
      <c r="D166" s="47">
        <f t="shared" si="17"/>
        <v>0</v>
      </c>
      <c r="E166" s="23">
        <f t="shared" si="21"/>
        <v>0</v>
      </c>
      <c r="F166" s="23">
        <f t="shared" si="25"/>
        <v>0</v>
      </c>
      <c r="G166" s="23">
        <f t="shared" si="18"/>
        <v>0</v>
      </c>
      <c r="H166" s="48">
        <f t="shared" si="27"/>
        <v>0</v>
      </c>
      <c r="I166" s="46">
        <f t="shared" si="22"/>
        <v>0</v>
      </c>
      <c r="J166" s="47">
        <f t="shared" si="26"/>
        <v>0</v>
      </c>
      <c r="K166" s="47" t="e">
        <f t="shared" si="19"/>
        <v>#DIV/0!</v>
      </c>
      <c r="L166" s="47">
        <f t="shared" si="20"/>
        <v>0</v>
      </c>
    </row>
    <row r="167" spans="1:12" x14ac:dyDescent="0.25">
      <c r="A167" s="61">
        <v>1240</v>
      </c>
      <c r="B167" s="46">
        <f t="shared" si="30"/>
        <v>0</v>
      </c>
      <c r="C167" s="47">
        <f t="shared" si="24"/>
        <v>0</v>
      </c>
      <c r="D167" s="47">
        <f t="shared" si="17"/>
        <v>0</v>
      </c>
      <c r="E167" s="23">
        <f t="shared" si="21"/>
        <v>0</v>
      </c>
      <c r="F167" s="23">
        <f t="shared" si="25"/>
        <v>0</v>
      </c>
      <c r="G167" s="23">
        <f t="shared" si="18"/>
        <v>0</v>
      </c>
      <c r="H167" s="48">
        <f t="shared" si="27"/>
        <v>0</v>
      </c>
      <c r="I167" s="46">
        <f t="shared" si="22"/>
        <v>0</v>
      </c>
      <c r="J167" s="47">
        <f t="shared" si="26"/>
        <v>0</v>
      </c>
      <c r="K167" s="47" t="e">
        <f t="shared" si="19"/>
        <v>#DIV/0!</v>
      </c>
      <c r="L167" s="47">
        <f t="shared" si="20"/>
        <v>0</v>
      </c>
    </row>
    <row r="168" spans="1:12" x14ac:dyDescent="0.25">
      <c r="A168" s="61">
        <v>1250</v>
      </c>
      <c r="B168" s="46">
        <f t="shared" si="30"/>
        <v>0</v>
      </c>
      <c r="C168" s="47">
        <f t="shared" si="24"/>
        <v>0</v>
      </c>
      <c r="D168" s="47">
        <f t="shared" si="17"/>
        <v>0</v>
      </c>
      <c r="E168" s="23">
        <f t="shared" si="21"/>
        <v>0</v>
      </c>
      <c r="F168" s="23">
        <f t="shared" si="25"/>
        <v>0</v>
      </c>
      <c r="G168" s="23">
        <f t="shared" si="18"/>
        <v>0</v>
      </c>
      <c r="H168" s="48">
        <f t="shared" si="27"/>
        <v>0</v>
      </c>
      <c r="I168" s="46">
        <f t="shared" si="22"/>
        <v>0</v>
      </c>
      <c r="J168" s="47">
        <f t="shared" si="26"/>
        <v>0</v>
      </c>
      <c r="K168" s="47" t="e">
        <f t="shared" si="19"/>
        <v>#DIV/0!</v>
      </c>
      <c r="L168" s="47">
        <f t="shared" si="20"/>
        <v>0</v>
      </c>
    </row>
    <row r="169" spans="1:12" x14ac:dyDescent="0.25">
      <c r="A169" s="61">
        <v>1260</v>
      </c>
      <c r="B169" s="46">
        <f t="shared" si="30"/>
        <v>0</v>
      </c>
      <c r="C169" s="47">
        <f t="shared" si="24"/>
        <v>0</v>
      </c>
      <c r="D169" s="47">
        <f t="shared" si="17"/>
        <v>0</v>
      </c>
      <c r="E169" s="23">
        <f t="shared" si="21"/>
        <v>0</v>
      </c>
      <c r="F169" s="23">
        <f t="shared" si="25"/>
        <v>0</v>
      </c>
      <c r="G169" s="23">
        <f t="shared" si="18"/>
        <v>0</v>
      </c>
      <c r="H169" s="48">
        <f t="shared" si="27"/>
        <v>0</v>
      </c>
      <c r="I169" s="46">
        <f t="shared" si="22"/>
        <v>0</v>
      </c>
      <c r="J169" s="47">
        <f t="shared" si="26"/>
        <v>0</v>
      </c>
      <c r="K169" s="47" t="e">
        <f t="shared" si="19"/>
        <v>#DIV/0!</v>
      </c>
      <c r="L169" s="47">
        <f t="shared" si="20"/>
        <v>0</v>
      </c>
    </row>
    <row r="170" spans="1:12" x14ac:dyDescent="0.25">
      <c r="A170" s="61">
        <v>1270</v>
      </c>
      <c r="B170" s="46">
        <f t="shared" si="30"/>
        <v>0</v>
      </c>
      <c r="C170" s="47">
        <f t="shared" si="24"/>
        <v>0</v>
      </c>
      <c r="D170" s="47">
        <f t="shared" si="17"/>
        <v>0</v>
      </c>
      <c r="E170" s="23">
        <f t="shared" si="21"/>
        <v>0</v>
      </c>
      <c r="F170" s="23">
        <f t="shared" si="25"/>
        <v>0</v>
      </c>
      <c r="G170" s="23">
        <f t="shared" si="18"/>
        <v>0</v>
      </c>
      <c r="H170" s="48">
        <f t="shared" si="27"/>
        <v>0</v>
      </c>
      <c r="I170" s="46">
        <f t="shared" si="22"/>
        <v>0</v>
      </c>
      <c r="J170" s="47">
        <f t="shared" si="26"/>
        <v>0</v>
      </c>
      <c r="K170" s="47" t="e">
        <f t="shared" si="19"/>
        <v>#DIV/0!</v>
      </c>
      <c r="L170" s="47">
        <f t="shared" si="20"/>
        <v>0</v>
      </c>
    </row>
    <row r="171" spans="1:12" x14ac:dyDescent="0.25">
      <c r="A171" s="61">
        <v>1280</v>
      </c>
      <c r="B171" s="46">
        <f t="shared" si="30"/>
        <v>0</v>
      </c>
      <c r="C171" s="47">
        <f t="shared" si="24"/>
        <v>0</v>
      </c>
      <c r="D171" s="47">
        <f t="shared" ref="D171:D187" si="31">$G$9*(C171/(12*3600))*$G$7</f>
        <v>0</v>
      </c>
      <c r="E171" s="23">
        <f t="shared" si="21"/>
        <v>0</v>
      </c>
      <c r="F171" s="23">
        <f t="shared" si="25"/>
        <v>0</v>
      </c>
      <c r="G171" s="23">
        <f t="shared" ref="G171:G187" si="32">$G$21*$G$11/43200</f>
        <v>0</v>
      </c>
      <c r="H171" s="48">
        <f t="shared" si="27"/>
        <v>0</v>
      </c>
      <c r="I171" s="46">
        <f t="shared" si="22"/>
        <v>0</v>
      </c>
      <c r="J171" s="47">
        <f t="shared" si="26"/>
        <v>0</v>
      </c>
      <c r="K171" s="47" t="e">
        <f t="shared" ref="K171:K187" si="33">IF(J171/$G$21*12/$G$16&gt;=$G$13,$G$13,J171/$G$21*12/$G$16)</f>
        <v>#DIV/0!</v>
      </c>
      <c r="L171" s="47">
        <f t="shared" ref="L171:L187" si="34">IF(J171&lt;=$G$35,0,(J171-$G$35)/$G$21*12)</f>
        <v>0</v>
      </c>
    </row>
    <row r="172" spans="1:12" x14ac:dyDescent="0.25">
      <c r="A172" s="61">
        <v>1290</v>
      </c>
      <c r="B172" s="46">
        <f t="shared" si="30"/>
        <v>0</v>
      </c>
      <c r="C172" s="47">
        <f t="shared" si="24"/>
        <v>0</v>
      </c>
      <c r="D172" s="47">
        <f t="shared" si="31"/>
        <v>0</v>
      </c>
      <c r="E172" s="23">
        <f t="shared" ref="E172:E190" si="35">(600*D172)</f>
        <v>0</v>
      </c>
      <c r="F172" s="23">
        <f t="shared" si="25"/>
        <v>0</v>
      </c>
      <c r="G172" s="23">
        <f t="shared" si="32"/>
        <v>0</v>
      </c>
      <c r="H172" s="48">
        <f t="shared" si="27"/>
        <v>0</v>
      </c>
      <c r="I172" s="46">
        <f t="shared" ref="I172:I190" si="36">H172*600</f>
        <v>0</v>
      </c>
      <c r="J172" s="47">
        <f t="shared" si="26"/>
        <v>0</v>
      </c>
      <c r="K172" s="47" t="e">
        <f t="shared" si="33"/>
        <v>#DIV/0!</v>
      </c>
      <c r="L172" s="47">
        <f t="shared" si="34"/>
        <v>0</v>
      </c>
    </row>
    <row r="173" spans="1:12" x14ac:dyDescent="0.25">
      <c r="A173" s="61">
        <v>1300</v>
      </c>
      <c r="B173" s="46">
        <f t="shared" si="30"/>
        <v>0</v>
      </c>
      <c r="C173" s="47">
        <f t="shared" ref="C173:C189" si="37">B173*6</f>
        <v>0</v>
      </c>
      <c r="D173" s="47">
        <f t="shared" si="31"/>
        <v>0</v>
      </c>
      <c r="E173" s="23">
        <f t="shared" si="35"/>
        <v>0</v>
      </c>
      <c r="F173" s="23">
        <f t="shared" ref="F173:F189" si="38">(E173*12/$G$7)</f>
        <v>0</v>
      </c>
      <c r="G173" s="23">
        <f t="shared" si="32"/>
        <v>0</v>
      </c>
      <c r="H173" s="48">
        <f t="shared" si="27"/>
        <v>0</v>
      </c>
      <c r="I173" s="46">
        <f t="shared" si="36"/>
        <v>0</v>
      </c>
      <c r="J173" s="47">
        <f t="shared" ref="J173:J190" si="39">IF((I173+J172)&lt;0,0,I173+J172)</f>
        <v>0</v>
      </c>
      <c r="K173" s="47" t="e">
        <f t="shared" si="33"/>
        <v>#DIV/0!</v>
      </c>
      <c r="L173" s="47">
        <f t="shared" si="34"/>
        <v>0</v>
      </c>
    </row>
    <row r="174" spans="1:12" x14ac:dyDescent="0.25">
      <c r="A174" s="61">
        <v>1310</v>
      </c>
      <c r="B174" s="46">
        <f t="shared" si="30"/>
        <v>0</v>
      </c>
      <c r="C174" s="47">
        <f t="shared" si="37"/>
        <v>0</v>
      </c>
      <c r="D174" s="47">
        <f t="shared" si="31"/>
        <v>0</v>
      </c>
      <c r="E174" s="23">
        <f t="shared" si="35"/>
        <v>0</v>
      </c>
      <c r="F174" s="23">
        <f t="shared" si="38"/>
        <v>0</v>
      </c>
      <c r="G174" s="23">
        <f t="shared" si="32"/>
        <v>0</v>
      </c>
      <c r="H174" s="48">
        <f t="shared" si="27"/>
        <v>0</v>
      </c>
      <c r="I174" s="46">
        <f t="shared" si="36"/>
        <v>0</v>
      </c>
      <c r="J174" s="47">
        <f t="shared" si="39"/>
        <v>0</v>
      </c>
      <c r="K174" s="47" t="e">
        <f t="shared" si="33"/>
        <v>#DIV/0!</v>
      </c>
      <c r="L174" s="47">
        <f t="shared" si="34"/>
        <v>0</v>
      </c>
    </row>
    <row r="175" spans="1:12" x14ac:dyDescent="0.25">
      <c r="A175" s="61">
        <v>1320</v>
      </c>
      <c r="B175" s="46">
        <f t="shared" si="30"/>
        <v>0</v>
      </c>
      <c r="C175" s="47">
        <f t="shared" si="37"/>
        <v>0</v>
      </c>
      <c r="D175" s="47">
        <f t="shared" si="31"/>
        <v>0</v>
      </c>
      <c r="E175" s="23">
        <f t="shared" si="35"/>
        <v>0</v>
      </c>
      <c r="F175" s="23">
        <f t="shared" si="38"/>
        <v>0</v>
      </c>
      <c r="G175" s="23">
        <f t="shared" si="32"/>
        <v>0</v>
      </c>
      <c r="H175" s="48">
        <f t="shared" si="27"/>
        <v>0</v>
      </c>
      <c r="I175" s="46">
        <f t="shared" si="36"/>
        <v>0</v>
      </c>
      <c r="J175" s="47">
        <f t="shared" si="39"/>
        <v>0</v>
      </c>
      <c r="K175" s="47" t="e">
        <f t="shared" si="33"/>
        <v>#DIV/0!</v>
      </c>
      <c r="L175" s="47">
        <f t="shared" si="34"/>
        <v>0</v>
      </c>
    </row>
    <row r="176" spans="1:12" x14ac:dyDescent="0.25">
      <c r="A176" s="61">
        <v>1330</v>
      </c>
      <c r="B176" s="46">
        <f t="shared" si="30"/>
        <v>0</v>
      </c>
      <c r="C176" s="47">
        <f t="shared" si="37"/>
        <v>0</v>
      </c>
      <c r="D176" s="47">
        <f t="shared" si="31"/>
        <v>0</v>
      </c>
      <c r="E176" s="23">
        <f t="shared" si="35"/>
        <v>0</v>
      </c>
      <c r="F176" s="23">
        <f t="shared" si="38"/>
        <v>0</v>
      </c>
      <c r="G176" s="23">
        <f t="shared" si="32"/>
        <v>0</v>
      </c>
      <c r="H176" s="48">
        <f t="shared" ref="H176:H190" si="40">(D176-G176)</f>
        <v>0</v>
      </c>
      <c r="I176" s="46">
        <f t="shared" si="36"/>
        <v>0</v>
      </c>
      <c r="J176" s="47">
        <f t="shared" si="39"/>
        <v>0</v>
      </c>
      <c r="K176" s="47" t="e">
        <f t="shared" si="33"/>
        <v>#DIV/0!</v>
      </c>
      <c r="L176" s="47">
        <f t="shared" si="34"/>
        <v>0</v>
      </c>
    </row>
    <row r="177" spans="1:12" x14ac:dyDescent="0.25">
      <c r="A177" s="61">
        <v>1340</v>
      </c>
      <c r="B177" s="46">
        <f t="shared" si="30"/>
        <v>0</v>
      </c>
      <c r="C177" s="47">
        <f t="shared" si="37"/>
        <v>0</v>
      </c>
      <c r="D177" s="47">
        <f t="shared" si="31"/>
        <v>0</v>
      </c>
      <c r="E177" s="23">
        <f t="shared" si="35"/>
        <v>0</v>
      </c>
      <c r="F177" s="23">
        <f t="shared" si="38"/>
        <v>0</v>
      </c>
      <c r="G177" s="23">
        <f t="shared" si="32"/>
        <v>0</v>
      </c>
      <c r="H177" s="48">
        <f t="shared" si="40"/>
        <v>0</v>
      </c>
      <c r="I177" s="46">
        <f t="shared" si="36"/>
        <v>0</v>
      </c>
      <c r="J177" s="47">
        <f t="shared" si="39"/>
        <v>0</v>
      </c>
      <c r="K177" s="47" t="e">
        <f t="shared" si="33"/>
        <v>#DIV/0!</v>
      </c>
      <c r="L177" s="47">
        <f t="shared" si="34"/>
        <v>0</v>
      </c>
    </row>
    <row r="178" spans="1:12" x14ac:dyDescent="0.25">
      <c r="A178" s="61">
        <v>1350</v>
      </c>
      <c r="B178" s="46">
        <f t="shared" si="30"/>
        <v>0</v>
      </c>
      <c r="C178" s="47">
        <f t="shared" si="37"/>
        <v>0</v>
      </c>
      <c r="D178" s="47">
        <f t="shared" si="31"/>
        <v>0</v>
      </c>
      <c r="E178" s="23">
        <f t="shared" si="35"/>
        <v>0</v>
      </c>
      <c r="F178" s="23">
        <f t="shared" si="38"/>
        <v>0</v>
      </c>
      <c r="G178" s="23">
        <f t="shared" si="32"/>
        <v>0</v>
      </c>
      <c r="H178" s="48">
        <f t="shared" si="40"/>
        <v>0</v>
      </c>
      <c r="I178" s="46">
        <f t="shared" si="36"/>
        <v>0</v>
      </c>
      <c r="J178" s="47">
        <f t="shared" si="39"/>
        <v>0</v>
      </c>
      <c r="K178" s="47" t="e">
        <f t="shared" si="33"/>
        <v>#DIV/0!</v>
      </c>
      <c r="L178" s="47">
        <f t="shared" si="34"/>
        <v>0</v>
      </c>
    </row>
    <row r="179" spans="1:12" x14ac:dyDescent="0.25">
      <c r="A179" s="61">
        <v>1360</v>
      </c>
      <c r="B179" s="46">
        <f t="shared" si="30"/>
        <v>0</v>
      </c>
      <c r="C179" s="47">
        <f t="shared" si="37"/>
        <v>0</v>
      </c>
      <c r="D179" s="47">
        <f t="shared" si="31"/>
        <v>0</v>
      </c>
      <c r="E179" s="23">
        <f t="shared" si="35"/>
        <v>0</v>
      </c>
      <c r="F179" s="23">
        <f t="shared" si="38"/>
        <v>0</v>
      </c>
      <c r="G179" s="23">
        <f t="shared" si="32"/>
        <v>0</v>
      </c>
      <c r="H179" s="48">
        <f t="shared" si="40"/>
        <v>0</v>
      </c>
      <c r="I179" s="46">
        <f t="shared" si="36"/>
        <v>0</v>
      </c>
      <c r="J179" s="47">
        <f t="shared" si="39"/>
        <v>0</v>
      </c>
      <c r="K179" s="47" t="e">
        <f t="shared" si="33"/>
        <v>#DIV/0!</v>
      </c>
      <c r="L179" s="47">
        <f t="shared" si="34"/>
        <v>0</v>
      </c>
    </row>
    <row r="180" spans="1:12" x14ac:dyDescent="0.25">
      <c r="A180" s="61">
        <v>1370</v>
      </c>
      <c r="B180" s="46">
        <f t="shared" si="30"/>
        <v>0</v>
      </c>
      <c r="C180" s="47">
        <f t="shared" si="37"/>
        <v>0</v>
      </c>
      <c r="D180" s="47">
        <f t="shared" si="31"/>
        <v>0</v>
      </c>
      <c r="E180" s="23">
        <f t="shared" si="35"/>
        <v>0</v>
      </c>
      <c r="F180" s="23">
        <f t="shared" si="38"/>
        <v>0</v>
      </c>
      <c r="G180" s="23">
        <f t="shared" si="32"/>
        <v>0</v>
      </c>
      <c r="H180" s="48">
        <f t="shared" si="40"/>
        <v>0</v>
      </c>
      <c r="I180" s="46">
        <f t="shared" si="36"/>
        <v>0</v>
      </c>
      <c r="J180" s="47">
        <f t="shared" si="39"/>
        <v>0</v>
      </c>
      <c r="K180" s="47" t="e">
        <f t="shared" si="33"/>
        <v>#DIV/0!</v>
      </c>
      <c r="L180" s="47">
        <f t="shared" si="34"/>
        <v>0</v>
      </c>
    </row>
    <row r="181" spans="1:12" x14ac:dyDescent="0.25">
      <c r="A181" s="61">
        <v>1380</v>
      </c>
      <c r="B181" s="46">
        <f t="shared" si="30"/>
        <v>0</v>
      </c>
      <c r="C181" s="47">
        <f t="shared" si="37"/>
        <v>0</v>
      </c>
      <c r="D181" s="47">
        <f t="shared" si="31"/>
        <v>0</v>
      </c>
      <c r="E181" s="23">
        <f t="shared" si="35"/>
        <v>0</v>
      </c>
      <c r="F181" s="23">
        <f t="shared" si="38"/>
        <v>0</v>
      </c>
      <c r="G181" s="23">
        <f t="shared" si="32"/>
        <v>0</v>
      </c>
      <c r="H181" s="48">
        <f t="shared" si="40"/>
        <v>0</v>
      </c>
      <c r="I181" s="46">
        <f t="shared" si="36"/>
        <v>0</v>
      </c>
      <c r="J181" s="47">
        <f t="shared" si="39"/>
        <v>0</v>
      </c>
      <c r="K181" s="47" t="e">
        <f t="shared" si="33"/>
        <v>#DIV/0!</v>
      </c>
      <c r="L181" s="47">
        <f t="shared" si="34"/>
        <v>0</v>
      </c>
    </row>
    <row r="182" spans="1:12" x14ac:dyDescent="0.25">
      <c r="A182" s="61">
        <v>1390</v>
      </c>
      <c r="B182" s="46">
        <f t="shared" si="30"/>
        <v>0</v>
      </c>
      <c r="C182" s="47">
        <f t="shared" si="37"/>
        <v>0</v>
      </c>
      <c r="D182" s="47">
        <f t="shared" si="31"/>
        <v>0</v>
      </c>
      <c r="E182" s="23">
        <f t="shared" si="35"/>
        <v>0</v>
      </c>
      <c r="F182" s="23">
        <f t="shared" si="38"/>
        <v>0</v>
      </c>
      <c r="G182" s="23">
        <f t="shared" si="32"/>
        <v>0</v>
      </c>
      <c r="H182" s="48">
        <f t="shared" si="40"/>
        <v>0</v>
      </c>
      <c r="I182" s="46">
        <f t="shared" si="36"/>
        <v>0</v>
      </c>
      <c r="J182" s="47">
        <f t="shared" si="39"/>
        <v>0</v>
      </c>
      <c r="K182" s="47" t="e">
        <f t="shared" si="33"/>
        <v>#DIV/0!</v>
      </c>
      <c r="L182" s="47">
        <f t="shared" si="34"/>
        <v>0</v>
      </c>
    </row>
    <row r="183" spans="1:12" x14ac:dyDescent="0.25">
      <c r="A183" s="61">
        <v>1400</v>
      </c>
      <c r="B183" s="46">
        <f t="shared" si="30"/>
        <v>0</v>
      </c>
      <c r="C183" s="47">
        <f t="shared" si="37"/>
        <v>0</v>
      </c>
      <c r="D183" s="47">
        <f t="shared" si="31"/>
        <v>0</v>
      </c>
      <c r="E183" s="23">
        <f t="shared" si="35"/>
        <v>0</v>
      </c>
      <c r="F183" s="23">
        <f t="shared" si="38"/>
        <v>0</v>
      </c>
      <c r="G183" s="23">
        <f t="shared" si="32"/>
        <v>0</v>
      </c>
      <c r="H183" s="48">
        <f t="shared" si="40"/>
        <v>0</v>
      </c>
      <c r="I183" s="46">
        <f t="shared" si="36"/>
        <v>0</v>
      </c>
      <c r="J183" s="47">
        <f t="shared" si="39"/>
        <v>0</v>
      </c>
      <c r="K183" s="47" t="e">
        <f t="shared" si="33"/>
        <v>#DIV/0!</v>
      </c>
      <c r="L183" s="47">
        <f t="shared" si="34"/>
        <v>0</v>
      </c>
    </row>
    <row r="184" spans="1:12" x14ac:dyDescent="0.25">
      <c r="A184" s="61">
        <v>1410</v>
      </c>
      <c r="B184" s="46">
        <f t="shared" si="30"/>
        <v>0</v>
      </c>
      <c r="C184" s="47">
        <f t="shared" si="37"/>
        <v>0</v>
      </c>
      <c r="D184" s="47">
        <f t="shared" si="31"/>
        <v>0</v>
      </c>
      <c r="E184" s="23">
        <f t="shared" si="35"/>
        <v>0</v>
      </c>
      <c r="F184" s="23">
        <f t="shared" si="38"/>
        <v>0</v>
      </c>
      <c r="G184" s="23">
        <f t="shared" si="32"/>
        <v>0</v>
      </c>
      <c r="H184" s="48">
        <f t="shared" si="40"/>
        <v>0</v>
      </c>
      <c r="I184" s="46">
        <f t="shared" si="36"/>
        <v>0</v>
      </c>
      <c r="J184" s="47">
        <f t="shared" si="39"/>
        <v>0</v>
      </c>
      <c r="K184" s="47" t="e">
        <f t="shared" si="33"/>
        <v>#DIV/0!</v>
      </c>
      <c r="L184" s="47">
        <f t="shared" si="34"/>
        <v>0</v>
      </c>
    </row>
    <row r="185" spans="1:12" x14ac:dyDescent="0.25">
      <c r="A185" s="61">
        <v>1420</v>
      </c>
      <c r="B185" s="46">
        <f t="shared" si="30"/>
        <v>0</v>
      </c>
      <c r="C185" s="47">
        <f t="shared" si="37"/>
        <v>0</v>
      </c>
      <c r="D185" s="47">
        <f t="shared" si="31"/>
        <v>0</v>
      </c>
      <c r="E185" s="23">
        <f t="shared" si="35"/>
        <v>0</v>
      </c>
      <c r="F185" s="23">
        <f t="shared" si="38"/>
        <v>0</v>
      </c>
      <c r="G185" s="23">
        <f t="shared" si="32"/>
        <v>0</v>
      </c>
      <c r="H185" s="48">
        <f t="shared" si="40"/>
        <v>0</v>
      </c>
      <c r="I185" s="46">
        <f t="shared" si="36"/>
        <v>0</v>
      </c>
      <c r="J185" s="47">
        <f t="shared" si="39"/>
        <v>0</v>
      </c>
      <c r="K185" s="47" t="e">
        <f t="shared" si="33"/>
        <v>#DIV/0!</v>
      </c>
      <c r="L185" s="47">
        <f t="shared" si="34"/>
        <v>0</v>
      </c>
    </row>
    <row r="186" spans="1:12" x14ac:dyDescent="0.25">
      <c r="A186" s="61">
        <v>1430</v>
      </c>
      <c r="B186" s="46">
        <f t="shared" si="30"/>
        <v>0</v>
      </c>
      <c r="C186" s="47">
        <f t="shared" si="37"/>
        <v>0</v>
      </c>
      <c r="D186" s="47">
        <f t="shared" si="31"/>
        <v>0</v>
      </c>
      <c r="E186" s="23">
        <f t="shared" si="35"/>
        <v>0</v>
      </c>
      <c r="F186" s="23">
        <f t="shared" si="38"/>
        <v>0</v>
      </c>
      <c r="G186" s="23">
        <f t="shared" si="32"/>
        <v>0</v>
      </c>
      <c r="H186" s="48">
        <f t="shared" si="40"/>
        <v>0</v>
      </c>
      <c r="I186" s="46">
        <f t="shared" si="36"/>
        <v>0</v>
      </c>
      <c r="J186" s="47">
        <f t="shared" si="39"/>
        <v>0</v>
      </c>
      <c r="K186" s="47" t="e">
        <f t="shared" si="33"/>
        <v>#DIV/0!</v>
      </c>
      <c r="L186" s="47">
        <f t="shared" si="34"/>
        <v>0</v>
      </c>
    </row>
    <row r="187" spans="1:12" x14ac:dyDescent="0.25">
      <c r="A187" s="61">
        <v>1440</v>
      </c>
      <c r="B187" s="46">
        <f t="shared" si="30"/>
        <v>0</v>
      </c>
      <c r="C187" s="47">
        <f t="shared" si="37"/>
        <v>0</v>
      </c>
      <c r="D187" s="47">
        <f t="shared" si="31"/>
        <v>0</v>
      </c>
      <c r="E187" s="23">
        <f t="shared" si="35"/>
        <v>0</v>
      </c>
      <c r="F187" s="23">
        <f t="shared" si="38"/>
        <v>0</v>
      </c>
      <c r="G187" s="23">
        <f t="shared" si="32"/>
        <v>0</v>
      </c>
      <c r="H187" s="48">
        <f t="shared" si="40"/>
        <v>0</v>
      </c>
      <c r="I187" s="46">
        <f t="shared" si="36"/>
        <v>0</v>
      </c>
      <c r="J187" s="47">
        <f t="shared" si="39"/>
        <v>0</v>
      </c>
      <c r="K187" s="47" t="e">
        <f t="shared" si="33"/>
        <v>#DIV/0!</v>
      </c>
      <c r="L187" s="47">
        <f t="shared" si="34"/>
        <v>0</v>
      </c>
    </row>
    <row r="188" spans="1:12" x14ac:dyDescent="0.25">
      <c r="A188" s="62" t="s">
        <v>108</v>
      </c>
      <c r="B188" s="46"/>
      <c r="C188" s="47"/>
      <c r="D188" s="47"/>
      <c r="E188" s="23"/>
      <c r="F188" s="23"/>
      <c r="G188" s="23"/>
      <c r="H188" s="48"/>
      <c r="I188" s="46"/>
      <c r="J188" s="47"/>
      <c r="K188" s="47"/>
      <c r="L188" s="47"/>
    </row>
    <row r="189" spans="1:12" x14ac:dyDescent="0.25">
      <c r="A189" s="61">
        <v>1450</v>
      </c>
      <c r="B189" s="46">
        <v>0</v>
      </c>
      <c r="C189" s="47">
        <f t="shared" si="37"/>
        <v>0</v>
      </c>
      <c r="D189" s="47">
        <f t="shared" ref="D189:D224" si="41">$G$9*(C189/(12*3600))*$G$7</f>
        <v>0</v>
      </c>
      <c r="E189" s="23">
        <f t="shared" si="35"/>
        <v>0</v>
      </c>
      <c r="F189" s="23">
        <f t="shared" si="38"/>
        <v>0</v>
      </c>
      <c r="G189" s="23">
        <f t="shared" ref="G189:G224" si="42">$G$21*$G$11/43200</f>
        <v>0</v>
      </c>
      <c r="H189" s="48">
        <f t="shared" si="40"/>
        <v>0</v>
      </c>
      <c r="I189" s="46">
        <f t="shared" si="36"/>
        <v>0</v>
      </c>
      <c r="J189" s="47">
        <f>IF((I189+J187)&lt;0,0,I189+J187)</f>
        <v>0</v>
      </c>
      <c r="K189" s="47" t="e">
        <f t="shared" ref="K189:K224" si="43">IF(J189/$G$21*12/$G$16&gt;=$G$13,$G$13,J189/$G$21*12/$G$16)</f>
        <v>#DIV/0!</v>
      </c>
      <c r="L189" s="47">
        <f t="shared" ref="L189:L224" si="44">IF(J189&lt;=$G$35,0,(J189-$G$35)/$G$21*12)</f>
        <v>0</v>
      </c>
    </row>
    <row r="190" spans="1:12" x14ac:dyDescent="0.25">
      <c r="A190" s="23">
        <v>1460</v>
      </c>
      <c r="B190" s="46">
        <v>0</v>
      </c>
      <c r="C190" s="47">
        <f>B190*6</f>
        <v>0</v>
      </c>
      <c r="D190" s="47">
        <f t="shared" si="41"/>
        <v>0</v>
      </c>
      <c r="E190" s="23">
        <f t="shared" si="35"/>
        <v>0</v>
      </c>
      <c r="F190" s="23">
        <f>(E190*12/$G$7)</f>
        <v>0</v>
      </c>
      <c r="G190" s="23">
        <f t="shared" si="42"/>
        <v>0</v>
      </c>
      <c r="H190" s="48">
        <f t="shared" si="40"/>
        <v>0</v>
      </c>
      <c r="I190" s="46">
        <f t="shared" si="36"/>
        <v>0</v>
      </c>
      <c r="J190" s="47">
        <f t="shared" si="39"/>
        <v>0</v>
      </c>
      <c r="K190" s="47" t="e">
        <f t="shared" si="43"/>
        <v>#DIV/0!</v>
      </c>
      <c r="L190" s="47">
        <f t="shared" si="44"/>
        <v>0</v>
      </c>
    </row>
    <row r="191" spans="1:12" x14ac:dyDescent="0.25">
      <c r="A191" s="23">
        <f>A190+10</f>
        <v>1470</v>
      </c>
      <c r="B191" s="46">
        <v>0</v>
      </c>
      <c r="C191" s="47">
        <f>B191*6</f>
        <v>0</v>
      </c>
      <c r="D191" s="47">
        <f t="shared" si="41"/>
        <v>0</v>
      </c>
      <c r="E191" s="23">
        <f>(600*D191)</f>
        <v>0</v>
      </c>
      <c r="F191" s="23">
        <f>(E191*12/$G$7)</f>
        <v>0</v>
      </c>
      <c r="G191" s="23">
        <f t="shared" si="42"/>
        <v>0</v>
      </c>
      <c r="H191" s="48">
        <f>(D191-G191)</f>
        <v>0</v>
      </c>
      <c r="I191" s="46">
        <f>H191*600</f>
        <v>0</v>
      </c>
      <c r="J191" s="47">
        <f>IF((I191+J190)&lt;0,0,I191+J190)</f>
        <v>0</v>
      </c>
      <c r="K191" s="47" t="e">
        <f t="shared" si="43"/>
        <v>#DIV/0!</v>
      </c>
      <c r="L191" s="47">
        <f t="shared" si="44"/>
        <v>0</v>
      </c>
    </row>
    <row r="192" spans="1:12" x14ac:dyDescent="0.25">
      <c r="A192" s="23">
        <f>A191+10</f>
        <v>1480</v>
      </c>
      <c r="B192" s="46">
        <v>0</v>
      </c>
      <c r="C192" s="47">
        <f>B192*6</f>
        <v>0</v>
      </c>
      <c r="D192" s="47">
        <f t="shared" si="41"/>
        <v>0</v>
      </c>
      <c r="E192" s="23">
        <f>(600*D192)</f>
        <v>0</v>
      </c>
      <c r="F192" s="23">
        <f>(E192*12/$G$7)</f>
        <v>0</v>
      </c>
      <c r="G192" s="23">
        <f t="shared" si="42"/>
        <v>0</v>
      </c>
      <c r="H192" s="48">
        <f>(D192-G192)</f>
        <v>0</v>
      </c>
      <c r="I192" s="46">
        <f>H192*600</f>
        <v>0</v>
      </c>
      <c r="J192" s="47">
        <f>IF((I192+J191)&lt;0,0,I192+J191)</f>
        <v>0</v>
      </c>
      <c r="K192" s="47" t="e">
        <f t="shared" si="43"/>
        <v>#DIV/0!</v>
      </c>
      <c r="L192" s="47">
        <f t="shared" si="44"/>
        <v>0</v>
      </c>
    </row>
    <row r="193" spans="1:12" x14ac:dyDescent="0.25">
      <c r="A193" s="23">
        <f t="shared" ref="A193:A224" si="45">A192+10</f>
        <v>1490</v>
      </c>
      <c r="B193" s="46">
        <f>0</f>
        <v>0</v>
      </c>
      <c r="C193" s="47">
        <f t="shared" ref="C193:C224" si="46">B193*6</f>
        <v>0</v>
      </c>
      <c r="D193" s="47">
        <f t="shared" si="41"/>
        <v>0</v>
      </c>
      <c r="E193" s="23">
        <f t="shared" ref="E193:E224" si="47">(600*D193)</f>
        <v>0</v>
      </c>
      <c r="F193" s="23">
        <f t="shared" ref="F193:F224" si="48">(E193*12/$G$7)</f>
        <v>0</v>
      </c>
      <c r="G193" s="23">
        <f t="shared" si="42"/>
        <v>0</v>
      </c>
      <c r="H193" s="48">
        <f t="shared" ref="H193:H224" si="49">(D193-G193)</f>
        <v>0</v>
      </c>
      <c r="I193" s="46">
        <f t="shared" ref="I193:I224" si="50">H193*600</f>
        <v>0</v>
      </c>
      <c r="J193" s="47">
        <f t="shared" ref="J193:J224" si="51">IF((I193+J192)&lt;0,0,I193+J192)</f>
        <v>0</v>
      </c>
      <c r="K193" s="47" t="e">
        <f t="shared" si="43"/>
        <v>#DIV/0!</v>
      </c>
      <c r="L193" s="47">
        <f t="shared" si="44"/>
        <v>0</v>
      </c>
    </row>
    <row r="194" spans="1:12" x14ac:dyDescent="0.25">
      <c r="A194" s="23">
        <f t="shared" si="45"/>
        <v>1500</v>
      </c>
      <c r="B194" s="46">
        <f>0</f>
        <v>0</v>
      </c>
      <c r="C194" s="47">
        <f t="shared" si="46"/>
        <v>0</v>
      </c>
      <c r="D194" s="47">
        <f t="shared" si="41"/>
        <v>0</v>
      </c>
      <c r="E194" s="23">
        <f t="shared" si="47"/>
        <v>0</v>
      </c>
      <c r="F194" s="23">
        <f t="shared" si="48"/>
        <v>0</v>
      </c>
      <c r="G194" s="23">
        <f t="shared" si="42"/>
        <v>0</v>
      </c>
      <c r="H194" s="48">
        <f t="shared" si="49"/>
        <v>0</v>
      </c>
      <c r="I194" s="46">
        <f t="shared" si="50"/>
        <v>0</v>
      </c>
      <c r="J194" s="47">
        <f t="shared" si="51"/>
        <v>0</v>
      </c>
      <c r="K194" s="47" t="e">
        <f t="shared" si="43"/>
        <v>#DIV/0!</v>
      </c>
      <c r="L194" s="47">
        <f t="shared" si="44"/>
        <v>0</v>
      </c>
    </row>
    <row r="195" spans="1:12" x14ac:dyDescent="0.25">
      <c r="A195" s="23">
        <f t="shared" si="45"/>
        <v>1510</v>
      </c>
      <c r="B195" s="46">
        <f>0</f>
        <v>0</v>
      </c>
      <c r="C195" s="47">
        <f t="shared" si="46"/>
        <v>0</v>
      </c>
      <c r="D195" s="47">
        <f t="shared" si="41"/>
        <v>0</v>
      </c>
      <c r="E195" s="23">
        <f t="shared" si="47"/>
        <v>0</v>
      </c>
      <c r="F195" s="23">
        <f t="shared" si="48"/>
        <v>0</v>
      </c>
      <c r="G195" s="23">
        <f t="shared" si="42"/>
        <v>0</v>
      </c>
      <c r="H195" s="48">
        <f t="shared" si="49"/>
        <v>0</v>
      </c>
      <c r="I195" s="46">
        <f t="shared" si="50"/>
        <v>0</v>
      </c>
      <c r="J195" s="47">
        <f t="shared" si="51"/>
        <v>0</v>
      </c>
      <c r="K195" s="47" t="e">
        <f t="shared" si="43"/>
        <v>#DIV/0!</v>
      </c>
      <c r="L195" s="47">
        <f t="shared" si="44"/>
        <v>0</v>
      </c>
    </row>
    <row r="196" spans="1:12" x14ac:dyDescent="0.25">
      <c r="A196" s="23">
        <f t="shared" si="45"/>
        <v>1520</v>
      </c>
      <c r="B196" s="46">
        <f>0</f>
        <v>0</v>
      </c>
      <c r="C196" s="47">
        <f t="shared" si="46"/>
        <v>0</v>
      </c>
      <c r="D196" s="47">
        <f t="shared" si="41"/>
        <v>0</v>
      </c>
      <c r="E196" s="23">
        <f t="shared" si="47"/>
        <v>0</v>
      </c>
      <c r="F196" s="23">
        <f t="shared" si="48"/>
        <v>0</v>
      </c>
      <c r="G196" s="23">
        <f t="shared" si="42"/>
        <v>0</v>
      </c>
      <c r="H196" s="48">
        <f t="shared" si="49"/>
        <v>0</v>
      </c>
      <c r="I196" s="46">
        <f t="shared" si="50"/>
        <v>0</v>
      </c>
      <c r="J196" s="47">
        <f t="shared" si="51"/>
        <v>0</v>
      </c>
      <c r="K196" s="47" t="e">
        <f t="shared" si="43"/>
        <v>#DIV/0!</v>
      </c>
      <c r="L196" s="47">
        <f t="shared" si="44"/>
        <v>0</v>
      </c>
    </row>
    <row r="197" spans="1:12" x14ac:dyDescent="0.25">
      <c r="A197" s="23">
        <f t="shared" si="45"/>
        <v>1530</v>
      </c>
      <c r="B197" s="46">
        <f>0</f>
        <v>0</v>
      </c>
      <c r="C197" s="47">
        <f t="shared" si="46"/>
        <v>0</v>
      </c>
      <c r="D197" s="47">
        <f t="shared" si="41"/>
        <v>0</v>
      </c>
      <c r="E197" s="23">
        <f t="shared" si="47"/>
        <v>0</v>
      </c>
      <c r="F197" s="23">
        <f t="shared" si="48"/>
        <v>0</v>
      </c>
      <c r="G197" s="23">
        <f t="shared" si="42"/>
        <v>0</v>
      </c>
      <c r="H197" s="48">
        <f t="shared" si="49"/>
        <v>0</v>
      </c>
      <c r="I197" s="46">
        <f t="shared" si="50"/>
        <v>0</v>
      </c>
      <c r="J197" s="47">
        <f t="shared" si="51"/>
        <v>0</v>
      </c>
      <c r="K197" s="47" t="e">
        <f t="shared" si="43"/>
        <v>#DIV/0!</v>
      </c>
      <c r="L197" s="47">
        <f t="shared" si="44"/>
        <v>0</v>
      </c>
    </row>
    <row r="198" spans="1:12" x14ac:dyDescent="0.25">
      <c r="A198" s="23">
        <f t="shared" si="45"/>
        <v>1540</v>
      </c>
      <c r="B198" s="46">
        <f>0</f>
        <v>0</v>
      </c>
      <c r="C198" s="47">
        <f t="shared" si="46"/>
        <v>0</v>
      </c>
      <c r="D198" s="47">
        <f t="shared" si="41"/>
        <v>0</v>
      </c>
      <c r="E198" s="23">
        <f t="shared" si="47"/>
        <v>0</v>
      </c>
      <c r="F198" s="23">
        <f t="shared" si="48"/>
        <v>0</v>
      </c>
      <c r="G198" s="23">
        <f t="shared" si="42"/>
        <v>0</v>
      </c>
      <c r="H198" s="48">
        <f t="shared" si="49"/>
        <v>0</v>
      </c>
      <c r="I198" s="46">
        <f t="shared" si="50"/>
        <v>0</v>
      </c>
      <c r="J198" s="47">
        <f t="shared" si="51"/>
        <v>0</v>
      </c>
      <c r="K198" s="47" t="e">
        <f t="shared" si="43"/>
        <v>#DIV/0!</v>
      </c>
      <c r="L198" s="47">
        <f t="shared" si="44"/>
        <v>0</v>
      </c>
    </row>
    <row r="199" spans="1:12" x14ac:dyDescent="0.25">
      <c r="A199" s="23">
        <f t="shared" si="45"/>
        <v>1550</v>
      </c>
      <c r="B199" s="46">
        <f>0</f>
        <v>0</v>
      </c>
      <c r="C199" s="47">
        <f t="shared" si="46"/>
        <v>0</v>
      </c>
      <c r="D199" s="47">
        <f t="shared" si="41"/>
        <v>0</v>
      </c>
      <c r="E199" s="23">
        <f t="shared" si="47"/>
        <v>0</v>
      </c>
      <c r="F199" s="23">
        <f t="shared" si="48"/>
        <v>0</v>
      </c>
      <c r="G199" s="23">
        <f t="shared" si="42"/>
        <v>0</v>
      </c>
      <c r="H199" s="48">
        <f t="shared" si="49"/>
        <v>0</v>
      </c>
      <c r="I199" s="46">
        <f t="shared" si="50"/>
        <v>0</v>
      </c>
      <c r="J199" s="47">
        <f t="shared" si="51"/>
        <v>0</v>
      </c>
      <c r="K199" s="47" t="e">
        <f t="shared" si="43"/>
        <v>#DIV/0!</v>
      </c>
      <c r="L199" s="47">
        <f t="shared" si="44"/>
        <v>0</v>
      </c>
    </row>
    <row r="200" spans="1:12" x14ac:dyDescent="0.25">
      <c r="A200" s="23">
        <f t="shared" si="45"/>
        <v>1560</v>
      </c>
      <c r="B200" s="46">
        <f>0</f>
        <v>0</v>
      </c>
      <c r="C200" s="47">
        <f t="shared" si="46"/>
        <v>0</v>
      </c>
      <c r="D200" s="47">
        <f t="shared" si="41"/>
        <v>0</v>
      </c>
      <c r="E200" s="23">
        <f t="shared" si="47"/>
        <v>0</v>
      </c>
      <c r="F200" s="23">
        <f t="shared" si="48"/>
        <v>0</v>
      </c>
      <c r="G200" s="23">
        <f t="shared" si="42"/>
        <v>0</v>
      </c>
      <c r="H200" s="48">
        <f t="shared" si="49"/>
        <v>0</v>
      </c>
      <c r="I200" s="46">
        <f t="shared" si="50"/>
        <v>0</v>
      </c>
      <c r="J200" s="47">
        <f t="shared" si="51"/>
        <v>0</v>
      </c>
      <c r="K200" s="47" t="e">
        <f t="shared" si="43"/>
        <v>#DIV/0!</v>
      </c>
      <c r="L200" s="47">
        <f t="shared" si="44"/>
        <v>0</v>
      </c>
    </row>
    <row r="201" spans="1:12" x14ac:dyDescent="0.25">
      <c r="A201" s="23">
        <f t="shared" si="45"/>
        <v>1570</v>
      </c>
      <c r="B201" s="46">
        <f>0</f>
        <v>0</v>
      </c>
      <c r="C201" s="47">
        <f t="shared" si="46"/>
        <v>0</v>
      </c>
      <c r="D201" s="47">
        <f t="shared" si="41"/>
        <v>0</v>
      </c>
      <c r="E201" s="23">
        <f t="shared" si="47"/>
        <v>0</v>
      </c>
      <c r="F201" s="23">
        <f t="shared" si="48"/>
        <v>0</v>
      </c>
      <c r="G201" s="23">
        <f t="shared" si="42"/>
        <v>0</v>
      </c>
      <c r="H201" s="48">
        <f t="shared" si="49"/>
        <v>0</v>
      </c>
      <c r="I201" s="46">
        <f t="shared" si="50"/>
        <v>0</v>
      </c>
      <c r="J201" s="47">
        <f t="shared" si="51"/>
        <v>0</v>
      </c>
      <c r="K201" s="47" t="e">
        <f t="shared" si="43"/>
        <v>#DIV/0!</v>
      </c>
      <c r="L201" s="47">
        <f t="shared" si="44"/>
        <v>0</v>
      </c>
    </row>
    <row r="202" spans="1:12" x14ac:dyDescent="0.25">
      <c r="A202" s="23">
        <f t="shared" si="45"/>
        <v>1580</v>
      </c>
      <c r="B202" s="46">
        <f>0</f>
        <v>0</v>
      </c>
      <c r="C202" s="47">
        <f t="shared" si="46"/>
        <v>0</v>
      </c>
      <c r="D202" s="47">
        <f t="shared" si="41"/>
        <v>0</v>
      </c>
      <c r="E202" s="23">
        <f t="shared" si="47"/>
        <v>0</v>
      </c>
      <c r="F202" s="23">
        <f t="shared" si="48"/>
        <v>0</v>
      </c>
      <c r="G202" s="23">
        <f t="shared" si="42"/>
        <v>0</v>
      </c>
      <c r="H202" s="48">
        <f t="shared" si="49"/>
        <v>0</v>
      </c>
      <c r="I202" s="46">
        <f t="shared" si="50"/>
        <v>0</v>
      </c>
      <c r="J202" s="47">
        <f t="shared" si="51"/>
        <v>0</v>
      </c>
      <c r="K202" s="47" t="e">
        <f t="shared" si="43"/>
        <v>#DIV/0!</v>
      </c>
      <c r="L202" s="47">
        <f t="shared" si="44"/>
        <v>0</v>
      </c>
    </row>
    <row r="203" spans="1:12" x14ac:dyDescent="0.25">
      <c r="A203" s="23">
        <f t="shared" si="45"/>
        <v>1590</v>
      </c>
      <c r="B203" s="46">
        <f>0</f>
        <v>0</v>
      </c>
      <c r="C203" s="47">
        <f t="shared" si="46"/>
        <v>0</v>
      </c>
      <c r="D203" s="47">
        <f t="shared" si="41"/>
        <v>0</v>
      </c>
      <c r="E203" s="23">
        <f t="shared" si="47"/>
        <v>0</v>
      </c>
      <c r="F203" s="23">
        <f t="shared" si="48"/>
        <v>0</v>
      </c>
      <c r="G203" s="23">
        <f t="shared" si="42"/>
        <v>0</v>
      </c>
      <c r="H203" s="48">
        <f t="shared" si="49"/>
        <v>0</v>
      </c>
      <c r="I203" s="46">
        <f t="shared" si="50"/>
        <v>0</v>
      </c>
      <c r="J203" s="47">
        <f t="shared" si="51"/>
        <v>0</v>
      </c>
      <c r="K203" s="47" t="e">
        <f t="shared" si="43"/>
        <v>#DIV/0!</v>
      </c>
      <c r="L203" s="47">
        <f t="shared" si="44"/>
        <v>0</v>
      </c>
    </row>
    <row r="204" spans="1:12" x14ac:dyDescent="0.25">
      <c r="A204" s="23">
        <f t="shared" si="45"/>
        <v>1600</v>
      </c>
      <c r="B204" s="46">
        <f>0</f>
        <v>0</v>
      </c>
      <c r="C204" s="47">
        <f t="shared" si="46"/>
        <v>0</v>
      </c>
      <c r="D204" s="47">
        <f t="shared" si="41"/>
        <v>0</v>
      </c>
      <c r="E204" s="23">
        <f t="shared" si="47"/>
        <v>0</v>
      </c>
      <c r="F204" s="23">
        <f t="shared" si="48"/>
        <v>0</v>
      </c>
      <c r="G204" s="23">
        <f t="shared" si="42"/>
        <v>0</v>
      </c>
      <c r="H204" s="48">
        <f t="shared" si="49"/>
        <v>0</v>
      </c>
      <c r="I204" s="46">
        <f t="shared" si="50"/>
        <v>0</v>
      </c>
      <c r="J204" s="47">
        <f t="shared" si="51"/>
        <v>0</v>
      </c>
      <c r="K204" s="47" t="e">
        <f t="shared" si="43"/>
        <v>#DIV/0!</v>
      </c>
      <c r="L204" s="47">
        <f t="shared" si="44"/>
        <v>0</v>
      </c>
    </row>
    <row r="205" spans="1:12" x14ac:dyDescent="0.25">
      <c r="A205" s="23">
        <f t="shared" si="45"/>
        <v>1610</v>
      </c>
      <c r="B205" s="46">
        <f>0</f>
        <v>0</v>
      </c>
      <c r="C205" s="47">
        <f t="shared" si="46"/>
        <v>0</v>
      </c>
      <c r="D205" s="47">
        <f t="shared" si="41"/>
        <v>0</v>
      </c>
      <c r="E205" s="23">
        <f t="shared" si="47"/>
        <v>0</v>
      </c>
      <c r="F205" s="23">
        <f t="shared" si="48"/>
        <v>0</v>
      </c>
      <c r="G205" s="23">
        <f t="shared" si="42"/>
        <v>0</v>
      </c>
      <c r="H205" s="48">
        <f t="shared" si="49"/>
        <v>0</v>
      </c>
      <c r="I205" s="46">
        <f t="shared" si="50"/>
        <v>0</v>
      </c>
      <c r="J205" s="47">
        <f t="shared" si="51"/>
        <v>0</v>
      </c>
      <c r="K205" s="47" t="e">
        <f t="shared" si="43"/>
        <v>#DIV/0!</v>
      </c>
      <c r="L205" s="47">
        <f t="shared" si="44"/>
        <v>0</v>
      </c>
    </row>
    <row r="206" spans="1:12" x14ac:dyDescent="0.25">
      <c r="A206" s="23">
        <f t="shared" si="45"/>
        <v>1620</v>
      </c>
      <c r="B206" s="46">
        <f>0</f>
        <v>0</v>
      </c>
      <c r="C206" s="47">
        <f t="shared" si="46"/>
        <v>0</v>
      </c>
      <c r="D206" s="47">
        <f t="shared" si="41"/>
        <v>0</v>
      </c>
      <c r="E206" s="23">
        <f t="shared" si="47"/>
        <v>0</v>
      </c>
      <c r="F206" s="23">
        <f t="shared" si="48"/>
        <v>0</v>
      </c>
      <c r="G206" s="23">
        <f t="shared" si="42"/>
        <v>0</v>
      </c>
      <c r="H206" s="48">
        <f t="shared" si="49"/>
        <v>0</v>
      </c>
      <c r="I206" s="46">
        <f t="shared" si="50"/>
        <v>0</v>
      </c>
      <c r="J206" s="47">
        <f t="shared" si="51"/>
        <v>0</v>
      </c>
      <c r="K206" s="47" t="e">
        <f t="shared" si="43"/>
        <v>#DIV/0!</v>
      </c>
      <c r="L206" s="47">
        <f t="shared" si="44"/>
        <v>0</v>
      </c>
    </row>
    <row r="207" spans="1:12" x14ac:dyDescent="0.25">
      <c r="A207" s="23">
        <f t="shared" si="45"/>
        <v>1630</v>
      </c>
      <c r="B207" s="46">
        <f>0</f>
        <v>0</v>
      </c>
      <c r="C207" s="47">
        <f t="shared" si="46"/>
        <v>0</v>
      </c>
      <c r="D207" s="47">
        <f t="shared" si="41"/>
        <v>0</v>
      </c>
      <c r="E207" s="23">
        <f t="shared" si="47"/>
        <v>0</v>
      </c>
      <c r="F207" s="23">
        <f t="shared" si="48"/>
        <v>0</v>
      </c>
      <c r="G207" s="23">
        <f t="shared" si="42"/>
        <v>0</v>
      </c>
      <c r="H207" s="48">
        <f t="shared" si="49"/>
        <v>0</v>
      </c>
      <c r="I207" s="46">
        <f t="shared" si="50"/>
        <v>0</v>
      </c>
      <c r="J207" s="47">
        <f t="shared" si="51"/>
        <v>0</v>
      </c>
      <c r="K207" s="47" t="e">
        <f t="shared" si="43"/>
        <v>#DIV/0!</v>
      </c>
      <c r="L207" s="47">
        <f t="shared" si="44"/>
        <v>0</v>
      </c>
    </row>
    <row r="208" spans="1:12" x14ac:dyDescent="0.25">
      <c r="A208" s="23">
        <f t="shared" si="45"/>
        <v>1640</v>
      </c>
      <c r="B208" s="46">
        <f>0</f>
        <v>0</v>
      </c>
      <c r="C208" s="47">
        <f t="shared" si="46"/>
        <v>0</v>
      </c>
      <c r="D208" s="47">
        <f t="shared" si="41"/>
        <v>0</v>
      </c>
      <c r="E208" s="23">
        <f t="shared" si="47"/>
        <v>0</v>
      </c>
      <c r="F208" s="23">
        <f t="shared" si="48"/>
        <v>0</v>
      </c>
      <c r="G208" s="23">
        <f t="shared" si="42"/>
        <v>0</v>
      </c>
      <c r="H208" s="48">
        <f t="shared" si="49"/>
        <v>0</v>
      </c>
      <c r="I208" s="46">
        <f t="shared" si="50"/>
        <v>0</v>
      </c>
      <c r="J208" s="47">
        <f t="shared" si="51"/>
        <v>0</v>
      </c>
      <c r="K208" s="47" t="e">
        <f t="shared" si="43"/>
        <v>#DIV/0!</v>
      </c>
      <c r="L208" s="47">
        <f t="shared" si="44"/>
        <v>0</v>
      </c>
    </row>
    <row r="209" spans="1:12" x14ac:dyDescent="0.25">
      <c r="A209" s="23">
        <f t="shared" si="45"/>
        <v>1650</v>
      </c>
      <c r="B209" s="46">
        <f>0</f>
        <v>0</v>
      </c>
      <c r="C209" s="47">
        <f t="shared" si="46"/>
        <v>0</v>
      </c>
      <c r="D209" s="47">
        <f t="shared" si="41"/>
        <v>0</v>
      </c>
      <c r="E209" s="23">
        <f t="shared" si="47"/>
        <v>0</v>
      </c>
      <c r="F209" s="23">
        <f t="shared" si="48"/>
        <v>0</v>
      </c>
      <c r="G209" s="23">
        <f t="shared" si="42"/>
        <v>0</v>
      </c>
      <c r="H209" s="48">
        <f t="shared" si="49"/>
        <v>0</v>
      </c>
      <c r="I209" s="46">
        <f t="shared" si="50"/>
        <v>0</v>
      </c>
      <c r="J209" s="47">
        <f t="shared" si="51"/>
        <v>0</v>
      </c>
      <c r="K209" s="47" t="e">
        <f t="shared" si="43"/>
        <v>#DIV/0!</v>
      </c>
      <c r="L209" s="47">
        <f t="shared" si="44"/>
        <v>0</v>
      </c>
    </row>
    <row r="210" spans="1:12" x14ac:dyDescent="0.25">
      <c r="A210" s="23">
        <f t="shared" si="45"/>
        <v>1660</v>
      </c>
      <c r="B210" s="46">
        <f>0</f>
        <v>0</v>
      </c>
      <c r="C210" s="47">
        <f t="shared" si="46"/>
        <v>0</v>
      </c>
      <c r="D210" s="47">
        <f t="shared" si="41"/>
        <v>0</v>
      </c>
      <c r="E210" s="23">
        <f t="shared" si="47"/>
        <v>0</v>
      </c>
      <c r="F210" s="23">
        <f t="shared" si="48"/>
        <v>0</v>
      </c>
      <c r="G210" s="23">
        <f t="shared" si="42"/>
        <v>0</v>
      </c>
      <c r="H210" s="48">
        <f t="shared" si="49"/>
        <v>0</v>
      </c>
      <c r="I210" s="46">
        <f t="shared" si="50"/>
        <v>0</v>
      </c>
      <c r="J210" s="47">
        <f t="shared" si="51"/>
        <v>0</v>
      </c>
      <c r="K210" s="47" t="e">
        <f t="shared" si="43"/>
        <v>#DIV/0!</v>
      </c>
      <c r="L210" s="47">
        <f t="shared" si="44"/>
        <v>0</v>
      </c>
    </row>
    <row r="211" spans="1:12" x14ac:dyDescent="0.25">
      <c r="A211" s="23">
        <f t="shared" si="45"/>
        <v>1670</v>
      </c>
      <c r="B211" s="46">
        <f>0</f>
        <v>0</v>
      </c>
      <c r="C211" s="47">
        <f t="shared" si="46"/>
        <v>0</v>
      </c>
      <c r="D211" s="47">
        <f t="shared" si="41"/>
        <v>0</v>
      </c>
      <c r="E211" s="23">
        <f t="shared" si="47"/>
        <v>0</v>
      </c>
      <c r="F211" s="23">
        <f t="shared" si="48"/>
        <v>0</v>
      </c>
      <c r="G211" s="23">
        <f t="shared" si="42"/>
        <v>0</v>
      </c>
      <c r="H211" s="48">
        <f t="shared" si="49"/>
        <v>0</v>
      </c>
      <c r="I211" s="46">
        <f t="shared" si="50"/>
        <v>0</v>
      </c>
      <c r="J211" s="47">
        <f t="shared" si="51"/>
        <v>0</v>
      </c>
      <c r="K211" s="47" t="e">
        <f t="shared" si="43"/>
        <v>#DIV/0!</v>
      </c>
      <c r="L211" s="47">
        <f t="shared" si="44"/>
        <v>0</v>
      </c>
    </row>
    <row r="212" spans="1:12" x14ac:dyDescent="0.25">
      <c r="A212" s="23">
        <f t="shared" si="45"/>
        <v>1680</v>
      </c>
      <c r="B212" s="46">
        <f>0</f>
        <v>0</v>
      </c>
      <c r="C212" s="47">
        <f t="shared" si="46"/>
        <v>0</v>
      </c>
      <c r="D212" s="47">
        <f t="shared" si="41"/>
        <v>0</v>
      </c>
      <c r="E212" s="23">
        <f t="shared" si="47"/>
        <v>0</v>
      </c>
      <c r="F212" s="23">
        <f t="shared" si="48"/>
        <v>0</v>
      </c>
      <c r="G212" s="23">
        <f t="shared" si="42"/>
        <v>0</v>
      </c>
      <c r="H212" s="48">
        <f t="shared" si="49"/>
        <v>0</v>
      </c>
      <c r="I212" s="46">
        <f t="shared" si="50"/>
        <v>0</v>
      </c>
      <c r="J212" s="47">
        <f t="shared" si="51"/>
        <v>0</v>
      </c>
      <c r="K212" s="47" t="e">
        <f t="shared" si="43"/>
        <v>#DIV/0!</v>
      </c>
      <c r="L212" s="47">
        <f t="shared" si="44"/>
        <v>0</v>
      </c>
    </row>
    <row r="213" spans="1:12" x14ac:dyDescent="0.25">
      <c r="A213" s="23">
        <f t="shared" si="45"/>
        <v>1690</v>
      </c>
      <c r="B213" s="46">
        <f>0</f>
        <v>0</v>
      </c>
      <c r="C213" s="47">
        <f t="shared" si="46"/>
        <v>0</v>
      </c>
      <c r="D213" s="47">
        <f t="shared" si="41"/>
        <v>0</v>
      </c>
      <c r="E213" s="23">
        <f t="shared" si="47"/>
        <v>0</v>
      </c>
      <c r="F213" s="23">
        <f t="shared" si="48"/>
        <v>0</v>
      </c>
      <c r="G213" s="23">
        <f t="shared" si="42"/>
        <v>0</v>
      </c>
      <c r="H213" s="48">
        <f t="shared" si="49"/>
        <v>0</v>
      </c>
      <c r="I213" s="46">
        <f t="shared" si="50"/>
        <v>0</v>
      </c>
      <c r="J213" s="47">
        <f t="shared" si="51"/>
        <v>0</v>
      </c>
      <c r="K213" s="47" t="e">
        <f t="shared" si="43"/>
        <v>#DIV/0!</v>
      </c>
      <c r="L213" s="47">
        <f t="shared" si="44"/>
        <v>0</v>
      </c>
    </row>
    <row r="214" spans="1:12" x14ac:dyDescent="0.25">
      <c r="A214" s="23">
        <f t="shared" si="45"/>
        <v>1700</v>
      </c>
      <c r="B214" s="46">
        <f>0</f>
        <v>0</v>
      </c>
      <c r="C214" s="47">
        <f t="shared" si="46"/>
        <v>0</v>
      </c>
      <c r="D214" s="47">
        <f t="shared" si="41"/>
        <v>0</v>
      </c>
      <c r="E214" s="23">
        <f t="shared" si="47"/>
        <v>0</v>
      </c>
      <c r="F214" s="23">
        <f t="shared" si="48"/>
        <v>0</v>
      </c>
      <c r="G214" s="23">
        <f t="shared" si="42"/>
        <v>0</v>
      </c>
      <c r="H214" s="48">
        <f t="shared" si="49"/>
        <v>0</v>
      </c>
      <c r="I214" s="46">
        <f t="shared" si="50"/>
        <v>0</v>
      </c>
      <c r="J214" s="47">
        <f t="shared" si="51"/>
        <v>0</v>
      </c>
      <c r="K214" s="47" t="e">
        <f t="shared" si="43"/>
        <v>#DIV/0!</v>
      </c>
      <c r="L214" s="47">
        <f t="shared" si="44"/>
        <v>0</v>
      </c>
    </row>
    <row r="215" spans="1:12" x14ac:dyDescent="0.25">
      <c r="A215" s="23">
        <f t="shared" si="45"/>
        <v>1710</v>
      </c>
      <c r="B215" s="46">
        <f>0</f>
        <v>0</v>
      </c>
      <c r="C215" s="47">
        <f t="shared" si="46"/>
        <v>0</v>
      </c>
      <c r="D215" s="47">
        <f t="shared" si="41"/>
        <v>0</v>
      </c>
      <c r="E215" s="23">
        <f t="shared" si="47"/>
        <v>0</v>
      </c>
      <c r="F215" s="23">
        <f t="shared" si="48"/>
        <v>0</v>
      </c>
      <c r="G215" s="23">
        <f t="shared" si="42"/>
        <v>0</v>
      </c>
      <c r="H215" s="48">
        <f t="shared" si="49"/>
        <v>0</v>
      </c>
      <c r="I215" s="46">
        <f t="shared" si="50"/>
        <v>0</v>
      </c>
      <c r="J215" s="47">
        <f t="shared" si="51"/>
        <v>0</v>
      </c>
      <c r="K215" s="47" t="e">
        <f t="shared" si="43"/>
        <v>#DIV/0!</v>
      </c>
      <c r="L215" s="47">
        <f t="shared" si="44"/>
        <v>0</v>
      </c>
    </row>
    <row r="216" spans="1:12" x14ac:dyDescent="0.25">
      <c r="A216" s="23">
        <f t="shared" si="45"/>
        <v>1720</v>
      </c>
      <c r="B216" s="46">
        <f>0</f>
        <v>0</v>
      </c>
      <c r="C216" s="47">
        <f t="shared" si="46"/>
        <v>0</v>
      </c>
      <c r="D216" s="47">
        <f t="shared" si="41"/>
        <v>0</v>
      </c>
      <c r="E216" s="23">
        <f t="shared" si="47"/>
        <v>0</v>
      </c>
      <c r="F216" s="23">
        <f t="shared" si="48"/>
        <v>0</v>
      </c>
      <c r="G216" s="23">
        <f t="shared" si="42"/>
        <v>0</v>
      </c>
      <c r="H216" s="48">
        <f t="shared" si="49"/>
        <v>0</v>
      </c>
      <c r="I216" s="46">
        <f t="shared" si="50"/>
        <v>0</v>
      </c>
      <c r="J216" s="47">
        <f t="shared" si="51"/>
        <v>0</v>
      </c>
      <c r="K216" s="47" t="e">
        <f t="shared" si="43"/>
        <v>#DIV/0!</v>
      </c>
      <c r="L216" s="47">
        <f t="shared" si="44"/>
        <v>0</v>
      </c>
    </row>
    <row r="217" spans="1:12" x14ac:dyDescent="0.25">
      <c r="A217" s="23">
        <f t="shared" si="45"/>
        <v>1730</v>
      </c>
      <c r="B217" s="46">
        <f>0</f>
        <v>0</v>
      </c>
      <c r="C217" s="47">
        <f t="shared" si="46"/>
        <v>0</v>
      </c>
      <c r="D217" s="47">
        <f t="shared" si="41"/>
        <v>0</v>
      </c>
      <c r="E217" s="23">
        <f t="shared" si="47"/>
        <v>0</v>
      </c>
      <c r="F217" s="23">
        <f t="shared" si="48"/>
        <v>0</v>
      </c>
      <c r="G217" s="23">
        <f t="shared" si="42"/>
        <v>0</v>
      </c>
      <c r="H217" s="48">
        <f t="shared" si="49"/>
        <v>0</v>
      </c>
      <c r="I217" s="46">
        <f t="shared" si="50"/>
        <v>0</v>
      </c>
      <c r="J217" s="47">
        <f t="shared" si="51"/>
        <v>0</v>
      </c>
      <c r="K217" s="47" t="e">
        <f t="shared" si="43"/>
        <v>#DIV/0!</v>
      </c>
      <c r="L217" s="47">
        <f t="shared" si="44"/>
        <v>0</v>
      </c>
    </row>
    <row r="218" spans="1:12" x14ac:dyDescent="0.25">
      <c r="A218" s="23">
        <f t="shared" si="45"/>
        <v>1740</v>
      </c>
      <c r="B218" s="46">
        <f>0</f>
        <v>0</v>
      </c>
      <c r="C218" s="47">
        <f t="shared" si="46"/>
        <v>0</v>
      </c>
      <c r="D218" s="47">
        <f t="shared" si="41"/>
        <v>0</v>
      </c>
      <c r="E218" s="23">
        <f t="shared" si="47"/>
        <v>0</v>
      </c>
      <c r="F218" s="23">
        <f t="shared" si="48"/>
        <v>0</v>
      </c>
      <c r="G218" s="23">
        <f t="shared" si="42"/>
        <v>0</v>
      </c>
      <c r="H218" s="48">
        <f t="shared" si="49"/>
        <v>0</v>
      </c>
      <c r="I218" s="46">
        <f t="shared" si="50"/>
        <v>0</v>
      </c>
      <c r="J218" s="47">
        <f t="shared" si="51"/>
        <v>0</v>
      </c>
      <c r="K218" s="47" t="e">
        <f t="shared" si="43"/>
        <v>#DIV/0!</v>
      </c>
      <c r="L218" s="47">
        <f t="shared" si="44"/>
        <v>0</v>
      </c>
    </row>
    <row r="219" spans="1:12" x14ac:dyDescent="0.25">
      <c r="A219" s="23">
        <f t="shared" si="45"/>
        <v>1750</v>
      </c>
      <c r="B219" s="46">
        <f>0</f>
        <v>0</v>
      </c>
      <c r="C219" s="47">
        <f t="shared" si="46"/>
        <v>0</v>
      </c>
      <c r="D219" s="47">
        <f t="shared" si="41"/>
        <v>0</v>
      </c>
      <c r="E219" s="23">
        <f t="shared" si="47"/>
        <v>0</v>
      </c>
      <c r="F219" s="23">
        <f t="shared" si="48"/>
        <v>0</v>
      </c>
      <c r="G219" s="23">
        <f t="shared" si="42"/>
        <v>0</v>
      </c>
      <c r="H219" s="48">
        <f t="shared" si="49"/>
        <v>0</v>
      </c>
      <c r="I219" s="46">
        <f t="shared" si="50"/>
        <v>0</v>
      </c>
      <c r="J219" s="47">
        <f t="shared" si="51"/>
        <v>0</v>
      </c>
      <c r="K219" s="47" t="e">
        <f t="shared" si="43"/>
        <v>#DIV/0!</v>
      </c>
      <c r="L219" s="47">
        <f t="shared" si="44"/>
        <v>0</v>
      </c>
    </row>
    <row r="220" spans="1:12" x14ac:dyDescent="0.25">
      <c r="A220" s="23">
        <f t="shared" si="45"/>
        <v>1760</v>
      </c>
      <c r="B220" s="46">
        <f>0</f>
        <v>0</v>
      </c>
      <c r="C220" s="47">
        <f t="shared" si="46"/>
        <v>0</v>
      </c>
      <c r="D220" s="47">
        <f t="shared" si="41"/>
        <v>0</v>
      </c>
      <c r="E220" s="23">
        <f t="shared" si="47"/>
        <v>0</v>
      </c>
      <c r="F220" s="23">
        <f t="shared" si="48"/>
        <v>0</v>
      </c>
      <c r="G220" s="23">
        <f t="shared" si="42"/>
        <v>0</v>
      </c>
      <c r="H220" s="48">
        <f t="shared" si="49"/>
        <v>0</v>
      </c>
      <c r="I220" s="46">
        <f t="shared" si="50"/>
        <v>0</v>
      </c>
      <c r="J220" s="47">
        <f t="shared" si="51"/>
        <v>0</v>
      </c>
      <c r="K220" s="47" t="e">
        <f t="shared" si="43"/>
        <v>#DIV/0!</v>
      </c>
      <c r="L220" s="47">
        <f t="shared" si="44"/>
        <v>0</v>
      </c>
    </row>
    <row r="221" spans="1:12" x14ac:dyDescent="0.25">
      <c r="A221" s="23">
        <f t="shared" si="45"/>
        <v>1770</v>
      </c>
      <c r="B221" s="46">
        <f>0</f>
        <v>0</v>
      </c>
      <c r="C221" s="47">
        <f t="shared" si="46"/>
        <v>0</v>
      </c>
      <c r="D221" s="47">
        <f t="shared" si="41"/>
        <v>0</v>
      </c>
      <c r="E221" s="23">
        <f t="shared" si="47"/>
        <v>0</v>
      </c>
      <c r="F221" s="23">
        <f t="shared" si="48"/>
        <v>0</v>
      </c>
      <c r="G221" s="23">
        <f t="shared" si="42"/>
        <v>0</v>
      </c>
      <c r="H221" s="48">
        <f t="shared" si="49"/>
        <v>0</v>
      </c>
      <c r="I221" s="46">
        <f t="shared" si="50"/>
        <v>0</v>
      </c>
      <c r="J221" s="47">
        <f t="shared" si="51"/>
        <v>0</v>
      </c>
      <c r="K221" s="47" t="e">
        <f t="shared" si="43"/>
        <v>#DIV/0!</v>
      </c>
      <c r="L221" s="47">
        <f t="shared" si="44"/>
        <v>0</v>
      </c>
    </row>
    <row r="222" spans="1:12" x14ac:dyDescent="0.25">
      <c r="A222" s="23">
        <f t="shared" si="45"/>
        <v>1780</v>
      </c>
      <c r="B222" s="46">
        <f>0</f>
        <v>0</v>
      </c>
      <c r="C222" s="47">
        <f t="shared" si="46"/>
        <v>0</v>
      </c>
      <c r="D222" s="47">
        <f t="shared" si="41"/>
        <v>0</v>
      </c>
      <c r="E222" s="23">
        <f t="shared" si="47"/>
        <v>0</v>
      </c>
      <c r="F222" s="23">
        <f t="shared" si="48"/>
        <v>0</v>
      </c>
      <c r="G222" s="23">
        <f t="shared" si="42"/>
        <v>0</v>
      </c>
      <c r="H222" s="48">
        <f t="shared" si="49"/>
        <v>0</v>
      </c>
      <c r="I222" s="46">
        <f t="shared" si="50"/>
        <v>0</v>
      </c>
      <c r="J222" s="47">
        <f t="shared" si="51"/>
        <v>0</v>
      </c>
      <c r="K222" s="47" t="e">
        <f t="shared" si="43"/>
        <v>#DIV/0!</v>
      </c>
      <c r="L222" s="47">
        <f t="shared" si="44"/>
        <v>0</v>
      </c>
    </row>
    <row r="223" spans="1:12" x14ac:dyDescent="0.25">
      <c r="A223" s="23">
        <f t="shared" si="45"/>
        <v>1790</v>
      </c>
      <c r="B223" s="46">
        <f>0</f>
        <v>0</v>
      </c>
      <c r="C223" s="47">
        <f t="shared" si="46"/>
        <v>0</v>
      </c>
      <c r="D223" s="47">
        <f t="shared" si="41"/>
        <v>0</v>
      </c>
      <c r="E223" s="23">
        <f t="shared" si="47"/>
        <v>0</v>
      </c>
      <c r="F223" s="23">
        <f t="shared" si="48"/>
        <v>0</v>
      </c>
      <c r="G223" s="23">
        <f t="shared" si="42"/>
        <v>0</v>
      </c>
      <c r="H223" s="48">
        <f t="shared" si="49"/>
        <v>0</v>
      </c>
      <c r="I223" s="46">
        <f t="shared" si="50"/>
        <v>0</v>
      </c>
      <c r="J223" s="47">
        <f t="shared" si="51"/>
        <v>0</v>
      </c>
      <c r="K223" s="47" t="e">
        <f t="shared" si="43"/>
        <v>#DIV/0!</v>
      </c>
      <c r="L223" s="47">
        <f t="shared" si="44"/>
        <v>0</v>
      </c>
    </row>
    <row r="224" spans="1:12" x14ac:dyDescent="0.25">
      <c r="A224" s="23">
        <f t="shared" si="45"/>
        <v>1800</v>
      </c>
      <c r="B224" s="46">
        <f>0</f>
        <v>0</v>
      </c>
      <c r="C224" s="47">
        <f t="shared" si="46"/>
        <v>0</v>
      </c>
      <c r="D224" s="47">
        <f t="shared" si="41"/>
        <v>0</v>
      </c>
      <c r="E224" s="23">
        <f t="shared" si="47"/>
        <v>0</v>
      </c>
      <c r="F224" s="23">
        <f t="shared" si="48"/>
        <v>0</v>
      </c>
      <c r="G224" s="23">
        <f t="shared" si="42"/>
        <v>0</v>
      </c>
      <c r="H224" s="48">
        <f t="shared" si="49"/>
        <v>0</v>
      </c>
      <c r="I224" s="46">
        <f t="shared" si="50"/>
        <v>0</v>
      </c>
      <c r="J224" s="47">
        <f t="shared" si="51"/>
        <v>0</v>
      </c>
      <c r="K224" s="47" t="e">
        <f t="shared" si="43"/>
        <v>#DIV/0!</v>
      </c>
      <c r="L224" s="47">
        <f t="shared" si="44"/>
        <v>0</v>
      </c>
    </row>
    <row r="225" spans="1:1" x14ac:dyDescent="0.25">
      <c r="A225" s="63" t="s">
        <v>109</v>
      </c>
    </row>
  </sheetData>
  <sheetProtection sheet="1" objects="1" scenarios="1"/>
  <conditionalFormatting sqref="G31">
    <cfRule type="containsText" dxfId="9" priority="1" operator="containsText" text="TRUE">
      <formula>NOT(ISERROR(SEARCH("TRUE",G31)))</formula>
    </cfRule>
    <cfRule type="containsText" dxfId="8" priority="2" operator="containsText" text="FALSE">
      <formula>NOT(ISERROR(SEARCH("FALSE",G31)))</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59999389629810485"/>
  </sheetPr>
  <dimension ref="A2:Q216"/>
  <sheetViews>
    <sheetView topLeftCell="A22" zoomScaleNormal="100" workbookViewId="0">
      <selection activeCell="G13" sqref="G13"/>
    </sheetView>
  </sheetViews>
  <sheetFormatPr defaultRowHeight="11.25" x14ac:dyDescent="0.25"/>
  <cols>
    <col min="1" max="1" width="6.7109375" style="23" customWidth="1"/>
    <col min="2" max="3" width="9.85546875" style="23" customWidth="1"/>
    <col min="4" max="6" width="9.42578125" style="23" customWidth="1"/>
    <col min="7" max="7" width="10.5703125" style="23" customWidth="1"/>
    <col min="8" max="8" width="11.7109375" style="23" customWidth="1"/>
    <col min="9" max="9" width="10.140625" style="23" customWidth="1"/>
    <col min="10" max="11" width="11.42578125" style="23" customWidth="1"/>
    <col min="12" max="12" width="11.28515625" style="23" customWidth="1"/>
    <col min="13" max="15" width="8.85546875" style="23"/>
    <col min="16" max="16" width="1.7109375" style="23" customWidth="1"/>
    <col min="17" max="256" width="8.85546875" style="23"/>
    <col min="257" max="257" width="6.7109375" style="23" customWidth="1"/>
    <col min="258" max="259" width="9.85546875" style="23" customWidth="1"/>
    <col min="260" max="260" width="7.140625" style="23" customWidth="1"/>
    <col min="261" max="261" width="7.7109375" style="23" customWidth="1"/>
    <col min="262" max="262" width="7.85546875" style="23" customWidth="1"/>
    <col min="263" max="263" width="10.5703125" style="23" customWidth="1"/>
    <col min="264" max="264" width="11.7109375" style="23" customWidth="1"/>
    <col min="265" max="265" width="8.85546875" style="23"/>
    <col min="266" max="267" width="11.42578125" style="23" customWidth="1"/>
    <col min="268" max="268" width="11.28515625" style="23" customWidth="1"/>
    <col min="269" max="512" width="8.85546875" style="23"/>
    <col min="513" max="513" width="6.7109375" style="23" customWidth="1"/>
    <col min="514" max="515" width="9.85546875" style="23" customWidth="1"/>
    <col min="516" max="516" width="7.140625" style="23" customWidth="1"/>
    <col min="517" max="517" width="7.7109375" style="23" customWidth="1"/>
    <col min="518" max="518" width="7.85546875" style="23" customWidth="1"/>
    <col min="519" max="519" width="10.5703125" style="23" customWidth="1"/>
    <col min="520" max="520" width="11.7109375" style="23" customWidth="1"/>
    <col min="521" max="521" width="8.85546875" style="23"/>
    <col min="522" max="523" width="11.42578125" style="23" customWidth="1"/>
    <col min="524" max="524" width="11.28515625" style="23" customWidth="1"/>
    <col min="525" max="768" width="8.85546875" style="23"/>
    <col min="769" max="769" width="6.7109375" style="23" customWidth="1"/>
    <col min="770" max="771" width="9.85546875" style="23" customWidth="1"/>
    <col min="772" max="772" width="7.140625" style="23" customWidth="1"/>
    <col min="773" max="773" width="7.7109375" style="23" customWidth="1"/>
    <col min="774" max="774" width="7.85546875" style="23" customWidth="1"/>
    <col min="775" max="775" width="10.5703125" style="23" customWidth="1"/>
    <col min="776" max="776" width="11.7109375" style="23" customWidth="1"/>
    <col min="777" max="777" width="8.85546875" style="23"/>
    <col min="778" max="779" width="11.42578125" style="23" customWidth="1"/>
    <col min="780" max="780" width="11.28515625" style="23" customWidth="1"/>
    <col min="781" max="1024" width="8.85546875" style="23"/>
    <col min="1025" max="1025" width="6.7109375" style="23" customWidth="1"/>
    <col min="1026" max="1027" width="9.85546875" style="23" customWidth="1"/>
    <col min="1028" max="1028" width="7.140625" style="23" customWidth="1"/>
    <col min="1029" max="1029" width="7.7109375" style="23" customWidth="1"/>
    <col min="1030" max="1030" width="7.85546875" style="23" customWidth="1"/>
    <col min="1031" max="1031" width="10.5703125" style="23" customWidth="1"/>
    <col min="1032" max="1032" width="11.7109375" style="23" customWidth="1"/>
    <col min="1033" max="1033" width="8.85546875" style="23"/>
    <col min="1034" max="1035" width="11.42578125" style="23" customWidth="1"/>
    <col min="1036" max="1036" width="11.28515625" style="23" customWidth="1"/>
    <col min="1037" max="1280" width="8.85546875" style="23"/>
    <col min="1281" max="1281" width="6.7109375" style="23" customWidth="1"/>
    <col min="1282" max="1283" width="9.85546875" style="23" customWidth="1"/>
    <col min="1284" max="1284" width="7.140625" style="23" customWidth="1"/>
    <col min="1285" max="1285" width="7.7109375" style="23" customWidth="1"/>
    <col min="1286" max="1286" width="7.85546875" style="23" customWidth="1"/>
    <col min="1287" max="1287" width="10.5703125" style="23" customWidth="1"/>
    <col min="1288" max="1288" width="11.7109375" style="23" customWidth="1"/>
    <col min="1289" max="1289" width="8.85546875" style="23"/>
    <col min="1290" max="1291" width="11.42578125" style="23" customWidth="1"/>
    <col min="1292" max="1292" width="11.28515625" style="23" customWidth="1"/>
    <col min="1293" max="1536" width="8.85546875" style="23"/>
    <col min="1537" max="1537" width="6.7109375" style="23" customWidth="1"/>
    <col min="1538" max="1539" width="9.85546875" style="23" customWidth="1"/>
    <col min="1540" max="1540" width="7.140625" style="23" customWidth="1"/>
    <col min="1541" max="1541" width="7.7109375" style="23" customWidth="1"/>
    <col min="1542" max="1542" width="7.85546875" style="23" customWidth="1"/>
    <col min="1543" max="1543" width="10.5703125" style="23" customWidth="1"/>
    <col min="1544" max="1544" width="11.7109375" style="23" customWidth="1"/>
    <col min="1545" max="1545" width="8.85546875" style="23"/>
    <col min="1546" max="1547" width="11.42578125" style="23" customWidth="1"/>
    <col min="1548" max="1548" width="11.28515625" style="23" customWidth="1"/>
    <col min="1549" max="1792" width="8.85546875" style="23"/>
    <col min="1793" max="1793" width="6.7109375" style="23" customWidth="1"/>
    <col min="1794" max="1795" width="9.85546875" style="23" customWidth="1"/>
    <col min="1796" max="1796" width="7.140625" style="23" customWidth="1"/>
    <col min="1797" max="1797" width="7.7109375" style="23" customWidth="1"/>
    <col min="1798" max="1798" width="7.85546875" style="23" customWidth="1"/>
    <col min="1799" max="1799" width="10.5703125" style="23" customWidth="1"/>
    <col min="1800" max="1800" width="11.7109375" style="23" customWidth="1"/>
    <col min="1801" max="1801" width="8.85546875" style="23"/>
    <col min="1802" max="1803" width="11.42578125" style="23" customWidth="1"/>
    <col min="1804" max="1804" width="11.28515625" style="23" customWidth="1"/>
    <col min="1805" max="2048" width="8.85546875" style="23"/>
    <col min="2049" max="2049" width="6.7109375" style="23" customWidth="1"/>
    <col min="2050" max="2051" width="9.85546875" style="23" customWidth="1"/>
    <col min="2052" max="2052" width="7.140625" style="23" customWidth="1"/>
    <col min="2053" max="2053" width="7.7109375" style="23" customWidth="1"/>
    <col min="2054" max="2054" width="7.85546875" style="23" customWidth="1"/>
    <col min="2055" max="2055" width="10.5703125" style="23" customWidth="1"/>
    <col min="2056" max="2056" width="11.7109375" style="23" customWidth="1"/>
    <col min="2057" max="2057" width="8.85546875" style="23"/>
    <col min="2058" max="2059" width="11.42578125" style="23" customWidth="1"/>
    <col min="2060" max="2060" width="11.28515625" style="23" customWidth="1"/>
    <col min="2061" max="2304" width="8.85546875" style="23"/>
    <col min="2305" max="2305" width="6.7109375" style="23" customWidth="1"/>
    <col min="2306" max="2307" width="9.85546875" style="23" customWidth="1"/>
    <col min="2308" max="2308" width="7.140625" style="23" customWidth="1"/>
    <col min="2309" max="2309" width="7.7109375" style="23" customWidth="1"/>
    <col min="2310" max="2310" width="7.85546875" style="23" customWidth="1"/>
    <col min="2311" max="2311" width="10.5703125" style="23" customWidth="1"/>
    <col min="2312" max="2312" width="11.7109375" style="23" customWidth="1"/>
    <col min="2313" max="2313" width="8.85546875" style="23"/>
    <col min="2314" max="2315" width="11.42578125" style="23" customWidth="1"/>
    <col min="2316" max="2316" width="11.28515625" style="23" customWidth="1"/>
    <col min="2317" max="2560" width="8.85546875" style="23"/>
    <col min="2561" max="2561" width="6.7109375" style="23" customWidth="1"/>
    <col min="2562" max="2563" width="9.85546875" style="23" customWidth="1"/>
    <col min="2564" max="2564" width="7.140625" style="23" customWidth="1"/>
    <col min="2565" max="2565" width="7.7109375" style="23" customWidth="1"/>
    <col min="2566" max="2566" width="7.85546875" style="23" customWidth="1"/>
    <col min="2567" max="2567" width="10.5703125" style="23" customWidth="1"/>
    <col min="2568" max="2568" width="11.7109375" style="23" customWidth="1"/>
    <col min="2569" max="2569" width="8.85546875" style="23"/>
    <col min="2570" max="2571" width="11.42578125" style="23" customWidth="1"/>
    <col min="2572" max="2572" width="11.28515625" style="23" customWidth="1"/>
    <col min="2573" max="2816" width="8.85546875" style="23"/>
    <col min="2817" max="2817" width="6.7109375" style="23" customWidth="1"/>
    <col min="2818" max="2819" width="9.85546875" style="23" customWidth="1"/>
    <col min="2820" max="2820" width="7.140625" style="23" customWidth="1"/>
    <col min="2821" max="2821" width="7.7109375" style="23" customWidth="1"/>
    <col min="2822" max="2822" width="7.85546875" style="23" customWidth="1"/>
    <col min="2823" max="2823" width="10.5703125" style="23" customWidth="1"/>
    <col min="2824" max="2824" width="11.7109375" style="23" customWidth="1"/>
    <col min="2825" max="2825" width="8.85546875" style="23"/>
    <col min="2826" max="2827" width="11.42578125" style="23" customWidth="1"/>
    <col min="2828" max="2828" width="11.28515625" style="23" customWidth="1"/>
    <col min="2829" max="3072" width="8.85546875" style="23"/>
    <col min="3073" max="3073" width="6.7109375" style="23" customWidth="1"/>
    <col min="3074" max="3075" width="9.85546875" style="23" customWidth="1"/>
    <col min="3076" max="3076" width="7.140625" style="23" customWidth="1"/>
    <col min="3077" max="3077" width="7.7109375" style="23" customWidth="1"/>
    <col min="3078" max="3078" width="7.85546875" style="23" customWidth="1"/>
    <col min="3079" max="3079" width="10.5703125" style="23" customWidth="1"/>
    <col min="3080" max="3080" width="11.7109375" style="23" customWidth="1"/>
    <col min="3081" max="3081" width="8.85546875" style="23"/>
    <col min="3082" max="3083" width="11.42578125" style="23" customWidth="1"/>
    <col min="3084" max="3084" width="11.28515625" style="23" customWidth="1"/>
    <col min="3085" max="3328" width="8.85546875" style="23"/>
    <col min="3329" max="3329" width="6.7109375" style="23" customWidth="1"/>
    <col min="3330" max="3331" width="9.85546875" style="23" customWidth="1"/>
    <col min="3332" max="3332" width="7.140625" style="23" customWidth="1"/>
    <col min="3333" max="3333" width="7.7109375" style="23" customWidth="1"/>
    <col min="3334" max="3334" width="7.85546875" style="23" customWidth="1"/>
    <col min="3335" max="3335" width="10.5703125" style="23" customWidth="1"/>
    <col min="3336" max="3336" width="11.7109375" style="23" customWidth="1"/>
    <col min="3337" max="3337" width="8.85546875" style="23"/>
    <col min="3338" max="3339" width="11.42578125" style="23" customWidth="1"/>
    <col min="3340" max="3340" width="11.28515625" style="23" customWidth="1"/>
    <col min="3341" max="3584" width="8.85546875" style="23"/>
    <col min="3585" max="3585" width="6.7109375" style="23" customWidth="1"/>
    <col min="3586" max="3587" width="9.85546875" style="23" customWidth="1"/>
    <col min="3588" max="3588" width="7.140625" style="23" customWidth="1"/>
    <col min="3589" max="3589" width="7.7109375" style="23" customWidth="1"/>
    <col min="3590" max="3590" width="7.85546875" style="23" customWidth="1"/>
    <col min="3591" max="3591" width="10.5703125" style="23" customWidth="1"/>
    <col min="3592" max="3592" width="11.7109375" style="23" customWidth="1"/>
    <col min="3593" max="3593" width="8.85546875" style="23"/>
    <col min="3594" max="3595" width="11.42578125" style="23" customWidth="1"/>
    <col min="3596" max="3596" width="11.28515625" style="23" customWidth="1"/>
    <col min="3597" max="3840" width="8.85546875" style="23"/>
    <col min="3841" max="3841" width="6.7109375" style="23" customWidth="1"/>
    <col min="3842" max="3843" width="9.85546875" style="23" customWidth="1"/>
    <col min="3844" max="3844" width="7.140625" style="23" customWidth="1"/>
    <col min="3845" max="3845" width="7.7109375" style="23" customWidth="1"/>
    <col min="3846" max="3846" width="7.85546875" style="23" customWidth="1"/>
    <col min="3847" max="3847" width="10.5703125" style="23" customWidth="1"/>
    <col min="3848" max="3848" width="11.7109375" style="23" customWidth="1"/>
    <col min="3849" max="3849" width="8.85546875" style="23"/>
    <col min="3850" max="3851" width="11.42578125" style="23" customWidth="1"/>
    <col min="3852" max="3852" width="11.28515625" style="23" customWidth="1"/>
    <col min="3853" max="4096" width="8.85546875" style="23"/>
    <col min="4097" max="4097" width="6.7109375" style="23" customWidth="1"/>
    <col min="4098" max="4099" width="9.85546875" style="23" customWidth="1"/>
    <col min="4100" max="4100" width="7.140625" style="23" customWidth="1"/>
    <col min="4101" max="4101" width="7.7109375" style="23" customWidth="1"/>
    <col min="4102" max="4102" width="7.85546875" style="23" customWidth="1"/>
    <col min="4103" max="4103" width="10.5703125" style="23" customWidth="1"/>
    <col min="4104" max="4104" width="11.7109375" style="23" customWidth="1"/>
    <col min="4105" max="4105" width="8.85546875" style="23"/>
    <col min="4106" max="4107" width="11.42578125" style="23" customWidth="1"/>
    <col min="4108" max="4108" width="11.28515625" style="23" customWidth="1"/>
    <col min="4109" max="4352" width="8.85546875" style="23"/>
    <col min="4353" max="4353" width="6.7109375" style="23" customWidth="1"/>
    <col min="4354" max="4355" width="9.85546875" style="23" customWidth="1"/>
    <col min="4356" max="4356" width="7.140625" style="23" customWidth="1"/>
    <col min="4357" max="4357" width="7.7109375" style="23" customWidth="1"/>
    <col min="4358" max="4358" width="7.85546875" style="23" customWidth="1"/>
    <col min="4359" max="4359" width="10.5703125" style="23" customWidth="1"/>
    <col min="4360" max="4360" width="11.7109375" style="23" customWidth="1"/>
    <col min="4361" max="4361" width="8.85546875" style="23"/>
    <col min="4362" max="4363" width="11.42578125" style="23" customWidth="1"/>
    <col min="4364" max="4364" width="11.28515625" style="23" customWidth="1"/>
    <col min="4365" max="4608" width="8.85546875" style="23"/>
    <col min="4609" max="4609" width="6.7109375" style="23" customWidth="1"/>
    <col min="4610" max="4611" width="9.85546875" style="23" customWidth="1"/>
    <col min="4612" max="4612" width="7.140625" style="23" customWidth="1"/>
    <col min="4613" max="4613" width="7.7109375" style="23" customWidth="1"/>
    <col min="4614" max="4614" width="7.85546875" style="23" customWidth="1"/>
    <col min="4615" max="4615" width="10.5703125" style="23" customWidth="1"/>
    <col min="4616" max="4616" width="11.7109375" style="23" customWidth="1"/>
    <col min="4617" max="4617" width="8.85546875" style="23"/>
    <col min="4618" max="4619" width="11.42578125" style="23" customWidth="1"/>
    <col min="4620" max="4620" width="11.28515625" style="23" customWidth="1"/>
    <col min="4621" max="4864" width="8.85546875" style="23"/>
    <col min="4865" max="4865" width="6.7109375" style="23" customWidth="1"/>
    <col min="4866" max="4867" width="9.85546875" style="23" customWidth="1"/>
    <col min="4868" max="4868" width="7.140625" style="23" customWidth="1"/>
    <col min="4869" max="4869" width="7.7109375" style="23" customWidth="1"/>
    <col min="4870" max="4870" width="7.85546875" style="23" customWidth="1"/>
    <col min="4871" max="4871" width="10.5703125" style="23" customWidth="1"/>
    <col min="4872" max="4872" width="11.7109375" style="23" customWidth="1"/>
    <col min="4873" max="4873" width="8.85546875" style="23"/>
    <col min="4874" max="4875" width="11.42578125" style="23" customWidth="1"/>
    <col min="4876" max="4876" width="11.28515625" style="23" customWidth="1"/>
    <col min="4877" max="5120" width="8.85546875" style="23"/>
    <col min="5121" max="5121" width="6.7109375" style="23" customWidth="1"/>
    <col min="5122" max="5123" width="9.85546875" style="23" customWidth="1"/>
    <col min="5124" max="5124" width="7.140625" style="23" customWidth="1"/>
    <col min="5125" max="5125" width="7.7109375" style="23" customWidth="1"/>
    <col min="5126" max="5126" width="7.85546875" style="23" customWidth="1"/>
    <col min="5127" max="5127" width="10.5703125" style="23" customWidth="1"/>
    <col min="5128" max="5128" width="11.7109375" style="23" customWidth="1"/>
    <col min="5129" max="5129" width="8.85546875" style="23"/>
    <col min="5130" max="5131" width="11.42578125" style="23" customWidth="1"/>
    <col min="5132" max="5132" width="11.28515625" style="23" customWidth="1"/>
    <col min="5133" max="5376" width="8.85546875" style="23"/>
    <col min="5377" max="5377" width="6.7109375" style="23" customWidth="1"/>
    <col min="5378" max="5379" width="9.85546875" style="23" customWidth="1"/>
    <col min="5380" max="5380" width="7.140625" style="23" customWidth="1"/>
    <col min="5381" max="5381" width="7.7109375" style="23" customWidth="1"/>
    <col min="5382" max="5382" width="7.85546875" style="23" customWidth="1"/>
    <col min="5383" max="5383" width="10.5703125" style="23" customWidth="1"/>
    <col min="5384" max="5384" width="11.7109375" style="23" customWidth="1"/>
    <col min="5385" max="5385" width="8.85546875" style="23"/>
    <col min="5386" max="5387" width="11.42578125" style="23" customWidth="1"/>
    <col min="5388" max="5388" width="11.28515625" style="23" customWidth="1"/>
    <col min="5389" max="5632" width="8.85546875" style="23"/>
    <col min="5633" max="5633" width="6.7109375" style="23" customWidth="1"/>
    <col min="5634" max="5635" width="9.85546875" style="23" customWidth="1"/>
    <col min="5636" max="5636" width="7.140625" style="23" customWidth="1"/>
    <col min="5637" max="5637" width="7.7109375" style="23" customWidth="1"/>
    <col min="5638" max="5638" width="7.85546875" style="23" customWidth="1"/>
    <col min="5639" max="5639" width="10.5703125" style="23" customWidth="1"/>
    <col min="5640" max="5640" width="11.7109375" style="23" customWidth="1"/>
    <col min="5641" max="5641" width="8.85546875" style="23"/>
    <col min="5642" max="5643" width="11.42578125" style="23" customWidth="1"/>
    <col min="5644" max="5644" width="11.28515625" style="23" customWidth="1"/>
    <col min="5645" max="5888" width="8.85546875" style="23"/>
    <col min="5889" max="5889" width="6.7109375" style="23" customWidth="1"/>
    <col min="5890" max="5891" width="9.85546875" style="23" customWidth="1"/>
    <col min="5892" max="5892" width="7.140625" style="23" customWidth="1"/>
    <col min="5893" max="5893" width="7.7109375" style="23" customWidth="1"/>
    <col min="5894" max="5894" width="7.85546875" style="23" customWidth="1"/>
    <col min="5895" max="5895" width="10.5703125" style="23" customWidth="1"/>
    <col min="5896" max="5896" width="11.7109375" style="23" customWidth="1"/>
    <col min="5897" max="5897" width="8.85546875" style="23"/>
    <col min="5898" max="5899" width="11.42578125" style="23" customWidth="1"/>
    <col min="5900" max="5900" width="11.28515625" style="23" customWidth="1"/>
    <col min="5901" max="6144" width="8.85546875" style="23"/>
    <col min="6145" max="6145" width="6.7109375" style="23" customWidth="1"/>
    <col min="6146" max="6147" width="9.85546875" style="23" customWidth="1"/>
    <col min="6148" max="6148" width="7.140625" style="23" customWidth="1"/>
    <col min="6149" max="6149" width="7.7109375" style="23" customWidth="1"/>
    <col min="6150" max="6150" width="7.85546875" style="23" customWidth="1"/>
    <col min="6151" max="6151" width="10.5703125" style="23" customWidth="1"/>
    <col min="6152" max="6152" width="11.7109375" style="23" customWidth="1"/>
    <col min="6153" max="6153" width="8.85546875" style="23"/>
    <col min="6154" max="6155" width="11.42578125" style="23" customWidth="1"/>
    <col min="6156" max="6156" width="11.28515625" style="23" customWidth="1"/>
    <col min="6157" max="6400" width="8.85546875" style="23"/>
    <col min="6401" max="6401" width="6.7109375" style="23" customWidth="1"/>
    <col min="6402" max="6403" width="9.85546875" style="23" customWidth="1"/>
    <col min="6404" max="6404" width="7.140625" style="23" customWidth="1"/>
    <col min="6405" max="6405" width="7.7109375" style="23" customWidth="1"/>
    <col min="6406" max="6406" width="7.85546875" style="23" customWidth="1"/>
    <col min="6407" max="6407" width="10.5703125" style="23" customWidth="1"/>
    <col min="6408" max="6408" width="11.7109375" style="23" customWidth="1"/>
    <col min="6409" max="6409" width="8.85546875" style="23"/>
    <col min="6410" max="6411" width="11.42578125" style="23" customWidth="1"/>
    <col min="6412" max="6412" width="11.28515625" style="23" customWidth="1"/>
    <col min="6413" max="6656" width="8.85546875" style="23"/>
    <col min="6657" max="6657" width="6.7109375" style="23" customWidth="1"/>
    <col min="6658" max="6659" width="9.85546875" style="23" customWidth="1"/>
    <col min="6660" max="6660" width="7.140625" style="23" customWidth="1"/>
    <col min="6661" max="6661" width="7.7109375" style="23" customWidth="1"/>
    <col min="6662" max="6662" width="7.85546875" style="23" customWidth="1"/>
    <col min="6663" max="6663" width="10.5703125" style="23" customWidth="1"/>
    <col min="6664" max="6664" width="11.7109375" style="23" customWidth="1"/>
    <col min="6665" max="6665" width="8.85546875" style="23"/>
    <col min="6666" max="6667" width="11.42578125" style="23" customWidth="1"/>
    <col min="6668" max="6668" width="11.28515625" style="23" customWidth="1"/>
    <col min="6669" max="6912" width="8.85546875" style="23"/>
    <col min="6913" max="6913" width="6.7109375" style="23" customWidth="1"/>
    <col min="6914" max="6915" width="9.85546875" style="23" customWidth="1"/>
    <col min="6916" max="6916" width="7.140625" style="23" customWidth="1"/>
    <col min="6917" max="6917" width="7.7109375" style="23" customWidth="1"/>
    <col min="6918" max="6918" width="7.85546875" style="23" customWidth="1"/>
    <col min="6919" max="6919" width="10.5703125" style="23" customWidth="1"/>
    <col min="6920" max="6920" width="11.7109375" style="23" customWidth="1"/>
    <col min="6921" max="6921" width="8.85546875" style="23"/>
    <col min="6922" max="6923" width="11.42578125" style="23" customWidth="1"/>
    <col min="6924" max="6924" width="11.28515625" style="23" customWidth="1"/>
    <col min="6925" max="7168" width="8.85546875" style="23"/>
    <col min="7169" max="7169" width="6.7109375" style="23" customWidth="1"/>
    <col min="7170" max="7171" width="9.85546875" style="23" customWidth="1"/>
    <col min="7172" max="7172" width="7.140625" style="23" customWidth="1"/>
    <col min="7173" max="7173" width="7.7109375" style="23" customWidth="1"/>
    <col min="7174" max="7174" width="7.85546875" style="23" customWidth="1"/>
    <col min="7175" max="7175" width="10.5703125" style="23" customWidth="1"/>
    <col min="7176" max="7176" width="11.7109375" style="23" customWidth="1"/>
    <col min="7177" max="7177" width="8.85546875" style="23"/>
    <col min="7178" max="7179" width="11.42578125" style="23" customWidth="1"/>
    <col min="7180" max="7180" width="11.28515625" style="23" customWidth="1"/>
    <col min="7181" max="7424" width="8.85546875" style="23"/>
    <col min="7425" max="7425" width="6.7109375" style="23" customWidth="1"/>
    <col min="7426" max="7427" width="9.85546875" style="23" customWidth="1"/>
    <col min="7428" max="7428" width="7.140625" style="23" customWidth="1"/>
    <col min="7429" max="7429" width="7.7109375" style="23" customWidth="1"/>
    <col min="7430" max="7430" width="7.85546875" style="23" customWidth="1"/>
    <col min="7431" max="7431" width="10.5703125" style="23" customWidth="1"/>
    <col min="7432" max="7432" width="11.7109375" style="23" customWidth="1"/>
    <col min="7433" max="7433" width="8.85546875" style="23"/>
    <col min="7434" max="7435" width="11.42578125" style="23" customWidth="1"/>
    <col min="7436" max="7436" width="11.28515625" style="23" customWidth="1"/>
    <col min="7437" max="7680" width="8.85546875" style="23"/>
    <col min="7681" max="7681" width="6.7109375" style="23" customWidth="1"/>
    <col min="7682" max="7683" width="9.85546875" style="23" customWidth="1"/>
    <col min="7684" max="7684" width="7.140625" style="23" customWidth="1"/>
    <col min="7685" max="7685" width="7.7109375" style="23" customWidth="1"/>
    <col min="7686" max="7686" width="7.85546875" style="23" customWidth="1"/>
    <col min="7687" max="7687" width="10.5703125" style="23" customWidth="1"/>
    <col min="7688" max="7688" width="11.7109375" style="23" customWidth="1"/>
    <col min="7689" max="7689" width="8.85546875" style="23"/>
    <col min="7690" max="7691" width="11.42578125" style="23" customWidth="1"/>
    <col min="7692" max="7692" width="11.28515625" style="23" customWidth="1"/>
    <col min="7693" max="7936" width="8.85546875" style="23"/>
    <col min="7937" max="7937" width="6.7109375" style="23" customWidth="1"/>
    <col min="7938" max="7939" width="9.85546875" style="23" customWidth="1"/>
    <col min="7940" max="7940" width="7.140625" style="23" customWidth="1"/>
    <col min="7941" max="7941" width="7.7109375" style="23" customWidth="1"/>
    <col min="7942" max="7942" width="7.85546875" style="23" customWidth="1"/>
    <col min="7943" max="7943" width="10.5703125" style="23" customWidth="1"/>
    <col min="7944" max="7944" width="11.7109375" style="23" customWidth="1"/>
    <col min="7945" max="7945" width="8.85546875" style="23"/>
    <col min="7946" max="7947" width="11.42578125" style="23" customWidth="1"/>
    <col min="7948" max="7948" width="11.28515625" style="23" customWidth="1"/>
    <col min="7949" max="8192" width="8.85546875" style="23"/>
    <col min="8193" max="8193" width="6.7109375" style="23" customWidth="1"/>
    <col min="8194" max="8195" width="9.85546875" style="23" customWidth="1"/>
    <col min="8196" max="8196" width="7.140625" style="23" customWidth="1"/>
    <col min="8197" max="8197" width="7.7109375" style="23" customWidth="1"/>
    <col min="8198" max="8198" width="7.85546875" style="23" customWidth="1"/>
    <col min="8199" max="8199" width="10.5703125" style="23" customWidth="1"/>
    <col min="8200" max="8200" width="11.7109375" style="23" customWidth="1"/>
    <col min="8201" max="8201" width="8.85546875" style="23"/>
    <col min="8202" max="8203" width="11.42578125" style="23" customWidth="1"/>
    <col min="8204" max="8204" width="11.28515625" style="23" customWidth="1"/>
    <col min="8205" max="8448" width="8.85546875" style="23"/>
    <col min="8449" max="8449" width="6.7109375" style="23" customWidth="1"/>
    <col min="8450" max="8451" width="9.85546875" style="23" customWidth="1"/>
    <col min="8452" max="8452" width="7.140625" style="23" customWidth="1"/>
    <col min="8453" max="8453" width="7.7109375" style="23" customWidth="1"/>
    <col min="8454" max="8454" width="7.85546875" style="23" customWidth="1"/>
    <col min="8455" max="8455" width="10.5703125" style="23" customWidth="1"/>
    <col min="8456" max="8456" width="11.7109375" style="23" customWidth="1"/>
    <col min="8457" max="8457" width="8.85546875" style="23"/>
    <col min="8458" max="8459" width="11.42578125" style="23" customWidth="1"/>
    <col min="8460" max="8460" width="11.28515625" style="23" customWidth="1"/>
    <col min="8461" max="8704" width="8.85546875" style="23"/>
    <col min="8705" max="8705" width="6.7109375" style="23" customWidth="1"/>
    <col min="8706" max="8707" width="9.85546875" style="23" customWidth="1"/>
    <col min="8708" max="8708" width="7.140625" style="23" customWidth="1"/>
    <col min="8709" max="8709" width="7.7109375" style="23" customWidth="1"/>
    <col min="8710" max="8710" width="7.85546875" style="23" customWidth="1"/>
    <col min="8711" max="8711" width="10.5703125" style="23" customWidth="1"/>
    <col min="8712" max="8712" width="11.7109375" style="23" customWidth="1"/>
    <col min="8713" max="8713" width="8.85546875" style="23"/>
    <col min="8714" max="8715" width="11.42578125" style="23" customWidth="1"/>
    <col min="8716" max="8716" width="11.28515625" style="23" customWidth="1"/>
    <col min="8717" max="8960" width="8.85546875" style="23"/>
    <col min="8961" max="8961" width="6.7109375" style="23" customWidth="1"/>
    <col min="8962" max="8963" width="9.85546875" style="23" customWidth="1"/>
    <col min="8964" max="8964" width="7.140625" style="23" customWidth="1"/>
    <col min="8965" max="8965" width="7.7109375" style="23" customWidth="1"/>
    <col min="8966" max="8966" width="7.85546875" style="23" customWidth="1"/>
    <col min="8967" max="8967" width="10.5703125" style="23" customWidth="1"/>
    <col min="8968" max="8968" width="11.7109375" style="23" customWidth="1"/>
    <col min="8969" max="8969" width="8.85546875" style="23"/>
    <col min="8970" max="8971" width="11.42578125" style="23" customWidth="1"/>
    <col min="8972" max="8972" width="11.28515625" style="23" customWidth="1"/>
    <col min="8973" max="9216" width="8.85546875" style="23"/>
    <col min="9217" max="9217" width="6.7109375" style="23" customWidth="1"/>
    <col min="9218" max="9219" width="9.85546875" style="23" customWidth="1"/>
    <col min="9220" max="9220" width="7.140625" style="23" customWidth="1"/>
    <col min="9221" max="9221" width="7.7109375" style="23" customWidth="1"/>
    <col min="9222" max="9222" width="7.85546875" style="23" customWidth="1"/>
    <col min="9223" max="9223" width="10.5703125" style="23" customWidth="1"/>
    <col min="9224" max="9224" width="11.7109375" style="23" customWidth="1"/>
    <col min="9225" max="9225" width="8.85546875" style="23"/>
    <col min="9226" max="9227" width="11.42578125" style="23" customWidth="1"/>
    <col min="9228" max="9228" width="11.28515625" style="23" customWidth="1"/>
    <col min="9229" max="9472" width="8.85546875" style="23"/>
    <col min="9473" max="9473" width="6.7109375" style="23" customWidth="1"/>
    <col min="9474" max="9475" width="9.85546875" style="23" customWidth="1"/>
    <col min="9476" max="9476" width="7.140625" style="23" customWidth="1"/>
    <col min="9477" max="9477" width="7.7109375" style="23" customWidth="1"/>
    <col min="9478" max="9478" width="7.85546875" style="23" customWidth="1"/>
    <col min="9479" max="9479" width="10.5703125" style="23" customWidth="1"/>
    <col min="9480" max="9480" width="11.7109375" style="23" customWidth="1"/>
    <col min="9481" max="9481" width="8.85546875" style="23"/>
    <col min="9482" max="9483" width="11.42578125" style="23" customWidth="1"/>
    <col min="9484" max="9484" width="11.28515625" style="23" customWidth="1"/>
    <col min="9485" max="9728" width="8.85546875" style="23"/>
    <col min="9729" max="9729" width="6.7109375" style="23" customWidth="1"/>
    <col min="9730" max="9731" width="9.85546875" style="23" customWidth="1"/>
    <col min="9732" max="9732" width="7.140625" style="23" customWidth="1"/>
    <col min="9733" max="9733" width="7.7109375" style="23" customWidth="1"/>
    <col min="9734" max="9734" width="7.85546875" style="23" customWidth="1"/>
    <col min="9735" max="9735" width="10.5703125" style="23" customWidth="1"/>
    <col min="9736" max="9736" width="11.7109375" style="23" customWidth="1"/>
    <col min="9737" max="9737" width="8.85546875" style="23"/>
    <col min="9738" max="9739" width="11.42578125" style="23" customWidth="1"/>
    <col min="9740" max="9740" width="11.28515625" style="23" customWidth="1"/>
    <col min="9741" max="9984" width="8.85546875" style="23"/>
    <col min="9985" max="9985" width="6.7109375" style="23" customWidth="1"/>
    <col min="9986" max="9987" width="9.85546875" style="23" customWidth="1"/>
    <col min="9988" max="9988" width="7.140625" style="23" customWidth="1"/>
    <col min="9989" max="9989" width="7.7109375" style="23" customWidth="1"/>
    <col min="9990" max="9990" width="7.85546875" style="23" customWidth="1"/>
    <col min="9991" max="9991" width="10.5703125" style="23" customWidth="1"/>
    <col min="9992" max="9992" width="11.7109375" style="23" customWidth="1"/>
    <col min="9993" max="9993" width="8.85546875" style="23"/>
    <col min="9994" max="9995" width="11.42578125" style="23" customWidth="1"/>
    <col min="9996" max="9996" width="11.28515625" style="23" customWidth="1"/>
    <col min="9997" max="10240" width="8.85546875" style="23"/>
    <col min="10241" max="10241" width="6.7109375" style="23" customWidth="1"/>
    <col min="10242" max="10243" width="9.85546875" style="23" customWidth="1"/>
    <col min="10244" max="10244" width="7.140625" style="23" customWidth="1"/>
    <col min="10245" max="10245" width="7.7109375" style="23" customWidth="1"/>
    <col min="10246" max="10246" width="7.85546875" style="23" customWidth="1"/>
    <col min="10247" max="10247" width="10.5703125" style="23" customWidth="1"/>
    <col min="10248" max="10248" width="11.7109375" style="23" customWidth="1"/>
    <col min="10249" max="10249" width="8.85546875" style="23"/>
    <col min="10250" max="10251" width="11.42578125" style="23" customWidth="1"/>
    <col min="10252" max="10252" width="11.28515625" style="23" customWidth="1"/>
    <col min="10253" max="10496" width="8.85546875" style="23"/>
    <col min="10497" max="10497" width="6.7109375" style="23" customWidth="1"/>
    <col min="10498" max="10499" width="9.85546875" style="23" customWidth="1"/>
    <col min="10500" max="10500" width="7.140625" style="23" customWidth="1"/>
    <col min="10501" max="10501" width="7.7109375" style="23" customWidth="1"/>
    <col min="10502" max="10502" width="7.85546875" style="23" customWidth="1"/>
    <col min="10503" max="10503" width="10.5703125" style="23" customWidth="1"/>
    <col min="10504" max="10504" width="11.7109375" style="23" customWidth="1"/>
    <col min="10505" max="10505" width="8.85546875" style="23"/>
    <col min="10506" max="10507" width="11.42578125" style="23" customWidth="1"/>
    <col min="10508" max="10508" width="11.28515625" style="23" customWidth="1"/>
    <col min="10509" max="10752" width="8.85546875" style="23"/>
    <col min="10753" max="10753" width="6.7109375" style="23" customWidth="1"/>
    <col min="10754" max="10755" width="9.85546875" style="23" customWidth="1"/>
    <col min="10756" max="10756" width="7.140625" style="23" customWidth="1"/>
    <col min="10757" max="10757" width="7.7109375" style="23" customWidth="1"/>
    <col min="10758" max="10758" width="7.85546875" style="23" customWidth="1"/>
    <col min="10759" max="10759" width="10.5703125" style="23" customWidth="1"/>
    <col min="10760" max="10760" width="11.7109375" style="23" customWidth="1"/>
    <col min="10761" max="10761" width="8.85546875" style="23"/>
    <col min="10762" max="10763" width="11.42578125" style="23" customWidth="1"/>
    <col min="10764" max="10764" width="11.28515625" style="23" customWidth="1"/>
    <col min="10765" max="11008" width="8.85546875" style="23"/>
    <col min="11009" max="11009" width="6.7109375" style="23" customWidth="1"/>
    <col min="11010" max="11011" width="9.85546875" style="23" customWidth="1"/>
    <col min="11012" max="11012" width="7.140625" style="23" customWidth="1"/>
    <col min="11013" max="11013" width="7.7109375" style="23" customWidth="1"/>
    <col min="11014" max="11014" width="7.85546875" style="23" customWidth="1"/>
    <col min="11015" max="11015" width="10.5703125" style="23" customWidth="1"/>
    <col min="11016" max="11016" width="11.7109375" style="23" customWidth="1"/>
    <col min="11017" max="11017" width="8.85546875" style="23"/>
    <col min="11018" max="11019" width="11.42578125" style="23" customWidth="1"/>
    <col min="11020" max="11020" width="11.28515625" style="23" customWidth="1"/>
    <col min="11021" max="11264" width="8.85546875" style="23"/>
    <col min="11265" max="11265" width="6.7109375" style="23" customWidth="1"/>
    <col min="11266" max="11267" width="9.85546875" style="23" customWidth="1"/>
    <col min="11268" max="11268" width="7.140625" style="23" customWidth="1"/>
    <col min="11269" max="11269" width="7.7109375" style="23" customWidth="1"/>
    <col min="11270" max="11270" width="7.85546875" style="23" customWidth="1"/>
    <col min="11271" max="11271" width="10.5703125" style="23" customWidth="1"/>
    <col min="11272" max="11272" width="11.7109375" style="23" customWidth="1"/>
    <col min="11273" max="11273" width="8.85546875" style="23"/>
    <col min="11274" max="11275" width="11.42578125" style="23" customWidth="1"/>
    <col min="11276" max="11276" width="11.28515625" style="23" customWidth="1"/>
    <col min="11277" max="11520" width="8.85546875" style="23"/>
    <col min="11521" max="11521" width="6.7109375" style="23" customWidth="1"/>
    <col min="11522" max="11523" width="9.85546875" style="23" customWidth="1"/>
    <col min="11524" max="11524" width="7.140625" style="23" customWidth="1"/>
    <col min="11525" max="11525" width="7.7109375" style="23" customWidth="1"/>
    <col min="11526" max="11526" width="7.85546875" style="23" customWidth="1"/>
    <col min="11527" max="11527" width="10.5703125" style="23" customWidth="1"/>
    <col min="11528" max="11528" width="11.7109375" style="23" customWidth="1"/>
    <col min="11529" max="11529" width="8.85546875" style="23"/>
    <col min="11530" max="11531" width="11.42578125" style="23" customWidth="1"/>
    <col min="11532" max="11532" width="11.28515625" style="23" customWidth="1"/>
    <col min="11533" max="11776" width="8.85546875" style="23"/>
    <col min="11777" max="11777" width="6.7109375" style="23" customWidth="1"/>
    <col min="11778" max="11779" width="9.85546875" style="23" customWidth="1"/>
    <col min="11780" max="11780" width="7.140625" style="23" customWidth="1"/>
    <col min="11781" max="11781" width="7.7109375" style="23" customWidth="1"/>
    <col min="11782" max="11782" width="7.85546875" style="23" customWidth="1"/>
    <col min="11783" max="11783" width="10.5703125" style="23" customWidth="1"/>
    <col min="11784" max="11784" width="11.7109375" style="23" customWidth="1"/>
    <col min="11785" max="11785" width="8.85546875" style="23"/>
    <col min="11786" max="11787" width="11.42578125" style="23" customWidth="1"/>
    <col min="11788" max="11788" width="11.28515625" style="23" customWidth="1"/>
    <col min="11789" max="12032" width="8.85546875" style="23"/>
    <col min="12033" max="12033" width="6.7109375" style="23" customWidth="1"/>
    <col min="12034" max="12035" width="9.85546875" style="23" customWidth="1"/>
    <col min="12036" max="12036" width="7.140625" style="23" customWidth="1"/>
    <col min="12037" max="12037" width="7.7109375" style="23" customWidth="1"/>
    <col min="12038" max="12038" width="7.85546875" style="23" customWidth="1"/>
    <col min="12039" max="12039" width="10.5703125" style="23" customWidth="1"/>
    <col min="12040" max="12040" width="11.7109375" style="23" customWidth="1"/>
    <col min="12041" max="12041" width="8.85546875" style="23"/>
    <col min="12042" max="12043" width="11.42578125" style="23" customWidth="1"/>
    <col min="12044" max="12044" width="11.28515625" style="23" customWidth="1"/>
    <col min="12045" max="12288" width="8.85546875" style="23"/>
    <col min="12289" max="12289" width="6.7109375" style="23" customWidth="1"/>
    <col min="12290" max="12291" width="9.85546875" style="23" customWidth="1"/>
    <col min="12292" max="12292" width="7.140625" style="23" customWidth="1"/>
    <col min="12293" max="12293" width="7.7109375" style="23" customWidth="1"/>
    <col min="12294" max="12294" width="7.85546875" style="23" customWidth="1"/>
    <col min="12295" max="12295" width="10.5703125" style="23" customWidth="1"/>
    <col min="12296" max="12296" width="11.7109375" style="23" customWidth="1"/>
    <col min="12297" max="12297" width="8.85546875" style="23"/>
    <col min="12298" max="12299" width="11.42578125" style="23" customWidth="1"/>
    <col min="12300" max="12300" width="11.28515625" style="23" customWidth="1"/>
    <col min="12301" max="12544" width="8.85546875" style="23"/>
    <col min="12545" max="12545" width="6.7109375" style="23" customWidth="1"/>
    <col min="12546" max="12547" width="9.85546875" style="23" customWidth="1"/>
    <col min="12548" max="12548" width="7.140625" style="23" customWidth="1"/>
    <col min="12549" max="12549" width="7.7109375" style="23" customWidth="1"/>
    <col min="12550" max="12550" width="7.85546875" style="23" customWidth="1"/>
    <col min="12551" max="12551" width="10.5703125" style="23" customWidth="1"/>
    <col min="12552" max="12552" width="11.7109375" style="23" customWidth="1"/>
    <col min="12553" max="12553" width="8.85546875" style="23"/>
    <col min="12554" max="12555" width="11.42578125" style="23" customWidth="1"/>
    <col min="12556" max="12556" width="11.28515625" style="23" customWidth="1"/>
    <col min="12557" max="12800" width="8.85546875" style="23"/>
    <col min="12801" max="12801" width="6.7109375" style="23" customWidth="1"/>
    <col min="12802" max="12803" width="9.85546875" style="23" customWidth="1"/>
    <col min="12804" max="12804" width="7.140625" style="23" customWidth="1"/>
    <col min="12805" max="12805" width="7.7109375" style="23" customWidth="1"/>
    <col min="12806" max="12806" width="7.85546875" style="23" customWidth="1"/>
    <col min="12807" max="12807" width="10.5703125" style="23" customWidth="1"/>
    <col min="12808" max="12808" width="11.7109375" style="23" customWidth="1"/>
    <col min="12809" max="12809" width="8.85546875" style="23"/>
    <col min="12810" max="12811" width="11.42578125" style="23" customWidth="1"/>
    <col min="12812" max="12812" width="11.28515625" style="23" customWidth="1"/>
    <col min="12813" max="13056" width="8.85546875" style="23"/>
    <col min="13057" max="13057" width="6.7109375" style="23" customWidth="1"/>
    <col min="13058" max="13059" width="9.85546875" style="23" customWidth="1"/>
    <col min="13060" max="13060" width="7.140625" style="23" customWidth="1"/>
    <col min="13061" max="13061" width="7.7109375" style="23" customWidth="1"/>
    <col min="13062" max="13062" width="7.85546875" style="23" customWidth="1"/>
    <col min="13063" max="13063" width="10.5703125" style="23" customWidth="1"/>
    <col min="13064" max="13064" width="11.7109375" style="23" customWidth="1"/>
    <col min="13065" max="13065" width="8.85546875" style="23"/>
    <col min="13066" max="13067" width="11.42578125" style="23" customWidth="1"/>
    <col min="13068" max="13068" width="11.28515625" style="23" customWidth="1"/>
    <col min="13069" max="13312" width="8.85546875" style="23"/>
    <col min="13313" max="13313" width="6.7109375" style="23" customWidth="1"/>
    <col min="13314" max="13315" width="9.85546875" style="23" customWidth="1"/>
    <col min="13316" max="13316" width="7.140625" style="23" customWidth="1"/>
    <col min="13317" max="13317" width="7.7109375" style="23" customWidth="1"/>
    <col min="13318" max="13318" width="7.85546875" style="23" customWidth="1"/>
    <col min="13319" max="13319" width="10.5703125" style="23" customWidth="1"/>
    <col min="13320" max="13320" width="11.7109375" style="23" customWidth="1"/>
    <col min="13321" max="13321" width="8.85546875" style="23"/>
    <col min="13322" max="13323" width="11.42578125" style="23" customWidth="1"/>
    <col min="13324" max="13324" width="11.28515625" style="23" customWidth="1"/>
    <col min="13325" max="13568" width="8.85546875" style="23"/>
    <col min="13569" max="13569" width="6.7109375" style="23" customWidth="1"/>
    <col min="13570" max="13571" width="9.85546875" style="23" customWidth="1"/>
    <col min="13572" max="13572" width="7.140625" style="23" customWidth="1"/>
    <col min="13573" max="13573" width="7.7109375" style="23" customWidth="1"/>
    <col min="13574" max="13574" width="7.85546875" style="23" customWidth="1"/>
    <col min="13575" max="13575" width="10.5703125" style="23" customWidth="1"/>
    <col min="13576" max="13576" width="11.7109375" style="23" customWidth="1"/>
    <col min="13577" max="13577" width="8.85546875" style="23"/>
    <col min="13578" max="13579" width="11.42578125" style="23" customWidth="1"/>
    <col min="13580" max="13580" width="11.28515625" style="23" customWidth="1"/>
    <col min="13581" max="13824" width="8.85546875" style="23"/>
    <col min="13825" max="13825" width="6.7109375" style="23" customWidth="1"/>
    <col min="13826" max="13827" width="9.85546875" style="23" customWidth="1"/>
    <col min="13828" max="13828" width="7.140625" style="23" customWidth="1"/>
    <col min="13829" max="13829" width="7.7109375" style="23" customWidth="1"/>
    <col min="13830" max="13830" width="7.85546875" style="23" customWidth="1"/>
    <col min="13831" max="13831" width="10.5703125" style="23" customWidth="1"/>
    <col min="13832" max="13832" width="11.7109375" style="23" customWidth="1"/>
    <col min="13833" max="13833" width="8.85546875" style="23"/>
    <col min="13834" max="13835" width="11.42578125" style="23" customWidth="1"/>
    <col min="13836" max="13836" width="11.28515625" style="23" customWidth="1"/>
    <col min="13837" max="14080" width="8.85546875" style="23"/>
    <col min="14081" max="14081" width="6.7109375" style="23" customWidth="1"/>
    <col min="14082" max="14083" width="9.85546875" style="23" customWidth="1"/>
    <col min="14084" max="14084" width="7.140625" style="23" customWidth="1"/>
    <col min="14085" max="14085" width="7.7109375" style="23" customWidth="1"/>
    <col min="14086" max="14086" width="7.85546875" style="23" customWidth="1"/>
    <col min="14087" max="14087" width="10.5703125" style="23" customWidth="1"/>
    <col min="14088" max="14088" width="11.7109375" style="23" customWidth="1"/>
    <col min="14089" max="14089" width="8.85546875" style="23"/>
    <col min="14090" max="14091" width="11.42578125" style="23" customWidth="1"/>
    <col min="14092" max="14092" width="11.28515625" style="23" customWidth="1"/>
    <col min="14093" max="14336" width="8.85546875" style="23"/>
    <col min="14337" max="14337" width="6.7109375" style="23" customWidth="1"/>
    <col min="14338" max="14339" width="9.85546875" style="23" customWidth="1"/>
    <col min="14340" max="14340" width="7.140625" style="23" customWidth="1"/>
    <col min="14341" max="14341" width="7.7109375" style="23" customWidth="1"/>
    <col min="14342" max="14342" width="7.85546875" style="23" customWidth="1"/>
    <col min="14343" max="14343" width="10.5703125" style="23" customWidth="1"/>
    <col min="14344" max="14344" width="11.7109375" style="23" customWidth="1"/>
    <col min="14345" max="14345" width="8.85546875" style="23"/>
    <col min="14346" max="14347" width="11.42578125" style="23" customWidth="1"/>
    <col min="14348" max="14348" width="11.28515625" style="23" customWidth="1"/>
    <col min="14349" max="14592" width="8.85546875" style="23"/>
    <col min="14593" max="14593" width="6.7109375" style="23" customWidth="1"/>
    <col min="14594" max="14595" width="9.85546875" style="23" customWidth="1"/>
    <col min="14596" max="14596" width="7.140625" style="23" customWidth="1"/>
    <col min="14597" max="14597" width="7.7109375" style="23" customWidth="1"/>
    <col min="14598" max="14598" width="7.85546875" style="23" customWidth="1"/>
    <col min="14599" max="14599" width="10.5703125" style="23" customWidth="1"/>
    <col min="14600" max="14600" width="11.7109375" style="23" customWidth="1"/>
    <col min="14601" max="14601" width="8.85546875" style="23"/>
    <col min="14602" max="14603" width="11.42578125" style="23" customWidth="1"/>
    <col min="14604" max="14604" width="11.28515625" style="23" customWidth="1"/>
    <col min="14605" max="14848" width="8.85546875" style="23"/>
    <col min="14849" max="14849" width="6.7109375" style="23" customWidth="1"/>
    <col min="14850" max="14851" width="9.85546875" style="23" customWidth="1"/>
    <col min="14852" max="14852" width="7.140625" style="23" customWidth="1"/>
    <col min="14853" max="14853" width="7.7109375" style="23" customWidth="1"/>
    <col min="14854" max="14854" width="7.85546875" style="23" customWidth="1"/>
    <col min="14855" max="14855" width="10.5703125" style="23" customWidth="1"/>
    <col min="14856" max="14856" width="11.7109375" style="23" customWidth="1"/>
    <col min="14857" max="14857" width="8.85546875" style="23"/>
    <col min="14858" max="14859" width="11.42578125" style="23" customWidth="1"/>
    <col min="14860" max="14860" width="11.28515625" style="23" customWidth="1"/>
    <col min="14861" max="15104" width="8.85546875" style="23"/>
    <col min="15105" max="15105" width="6.7109375" style="23" customWidth="1"/>
    <col min="15106" max="15107" width="9.85546875" style="23" customWidth="1"/>
    <col min="15108" max="15108" width="7.140625" style="23" customWidth="1"/>
    <col min="15109" max="15109" width="7.7109375" style="23" customWidth="1"/>
    <col min="15110" max="15110" width="7.85546875" style="23" customWidth="1"/>
    <col min="15111" max="15111" width="10.5703125" style="23" customWidth="1"/>
    <col min="15112" max="15112" width="11.7109375" style="23" customWidth="1"/>
    <col min="15113" max="15113" width="8.85546875" style="23"/>
    <col min="15114" max="15115" width="11.42578125" style="23" customWidth="1"/>
    <col min="15116" max="15116" width="11.28515625" style="23" customWidth="1"/>
    <col min="15117" max="15360" width="8.85546875" style="23"/>
    <col min="15361" max="15361" width="6.7109375" style="23" customWidth="1"/>
    <col min="15362" max="15363" width="9.85546875" style="23" customWidth="1"/>
    <col min="15364" max="15364" width="7.140625" style="23" customWidth="1"/>
    <col min="15365" max="15365" width="7.7109375" style="23" customWidth="1"/>
    <col min="15366" max="15366" width="7.85546875" style="23" customWidth="1"/>
    <col min="15367" max="15367" width="10.5703125" style="23" customWidth="1"/>
    <col min="15368" max="15368" width="11.7109375" style="23" customWidth="1"/>
    <col min="15369" max="15369" width="8.85546875" style="23"/>
    <col min="15370" max="15371" width="11.42578125" style="23" customWidth="1"/>
    <col min="15372" max="15372" width="11.28515625" style="23" customWidth="1"/>
    <col min="15373" max="15616" width="8.85546875" style="23"/>
    <col min="15617" max="15617" width="6.7109375" style="23" customWidth="1"/>
    <col min="15618" max="15619" width="9.85546875" style="23" customWidth="1"/>
    <col min="15620" max="15620" width="7.140625" style="23" customWidth="1"/>
    <col min="15621" max="15621" width="7.7109375" style="23" customWidth="1"/>
    <col min="15622" max="15622" width="7.85546875" style="23" customWidth="1"/>
    <col min="15623" max="15623" width="10.5703125" style="23" customWidth="1"/>
    <col min="15624" max="15624" width="11.7109375" style="23" customWidth="1"/>
    <col min="15625" max="15625" width="8.85546875" style="23"/>
    <col min="15626" max="15627" width="11.42578125" style="23" customWidth="1"/>
    <col min="15628" max="15628" width="11.28515625" style="23" customWidth="1"/>
    <col min="15629" max="15872" width="8.85546875" style="23"/>
    <col min="15873" max="15873" width="6.7109375" style="23" customWidth="1"/>
    <col min="15874" max="15875" width="9.85546875" style="23" customWidth="1"/>
    <col min="15876" max="15876" width="7.140625" style="23" customWidth="1"/>
    <col min="15877" max="15877" width="7.7109375" style="23" customWidth="1"/>
    <col min="15878" max="15878" width="7.85546875" style="23" customWidth="1"/>
    <col min="15879" max="15879" width="10.5703125" style="23" customWidth="1"/>
    <col min="15880" max="15880" width="11.7109375" style="23" customWidth="1"/>
    <col min="15881" max="15881" width="8.85546875" style="23"/>
    <col min="15882" max="15883" width="11.42578125" style="23" customWidth="1"/>
    <col min="15884" max="15884" width="11.28515625" style="23" customWidth="1"/>
    <col min="15885" max="16128" width="8.85546875" style="23"/>
    <col min="16129" max="16129" width="6.7109375" style="23" customWidth="1"/>
    <col min="16130" max="16131" width="9.85546875" style="23" customWidth="1"/>
    <col min="16132" max="16132" width="7.140625" style="23" customWidth="1"/>
    <col min="16133" max="16133" width="7.7109375" style="23" customWidth="1"/>
    <col min="16134" max="16134" width="7.85546875" style="23" customWidth="1"/>
    <col min="16135" max="16135" width="10.5703125" style="23" customWidth="1"/>
    <col min="16136" max="16136" width="11.7109375" style="23" customWidth="1"/>
    <col min="16137" max="16137" width="8.85546875" style="23"/>
    <col min="16138" max="16139" width="11.42578125" style="23" customWidth="1"/>
    <col min="16140" max="16140" width="11.28515625" style="23" customWidth="1"/>
    <col min="16141" max="16384" width="8.85546875" style="23"/>
  </cols>
  <sheetData>
    <row r="2" spans="1:15" x14ac:dyDescent="0.25">
      <c r="B2" s="24" t="s">
        <v>115</v>
      </c>
      <c r="H2" s="25"/>
      <c r="I2" s="25"/>
      <c r="J2" s="25"/>
    </row>
    <row r="3" spans="1:15" x14ac:dyDescent="0.25">
      <c r="A3" s="26"/>
      <c r="B3" s="26"/>
      <c r="C3" s="26"/>
      <c r="D3" s="26"/>
      <c r="E3" s="26"/>
      <c r="F3" s="26"/>
      <c r="G3" s="26"/>
      <c r="H3" s="26"/>
      <c r="I3" s="26"/>
      <c r="J3" s="26"/>
      <c r="K3" s="26"/>
      <c r="L3" s="26"/>
      <c r="M3" s="26"/>
      <c r="N3" s="26"/>
      <c r="O3" s="26"/>
    </row>
    <row r="4" spans="1:15" ht="16.5" customHeight="1" x14ac:dyDescent="0.25">
      <c r="A4" s="35"/>
      <c r="B4" s="35"/>
      <c r="C4" s="35"/>
      <c r="D4" s="35"/>
      <c r="E4" s="35"/>
      <c r="F4" s="35"/>
      <c r="G4" s="35"/>
      <c r="H4" s="35"/>
      <c r="I4" s="27"/>
      <c r="J4" s="35"/>
      <c r="K4" s="36"/>
    </row>
    <row r="5" spans="1:15" x14ac:dyDescent="0.25">
      <c r="A5" s="27"/>
      <c r="B5" s="27" t="s">
        <v>12</v>
      </c>
      <c r="C5" s="27"/>
      <c r="G5" s="74">
        <f>storm</f>
        <v>0</v>
      </c>
      <c r="H5" s="27" t="s">
        <v>74</v>
      </c>
      <c r="I5" s="28"/>
      <c r="K5" s="28"/>
    </row>
    <row r="6" spans="1:15" x14ac:dyDescent="0.25">
      <c r="A6" s="27"/>
      <c r="B6" s="27"/>
      <c r="C6" s="27"/>
      <c r="G6" s="25"/>
      <c r="I6" s="28"/>
      <c r="K6" s="28"/>
    </row>
    <row r="7" spans="1:15" x14ac:dyDescent="0.25">
      <c r="A7" s="27"/>
      <c r="B7" s="27" t="s">
        <v>13</v>
      </c>
      <c r="C7" s="27"/>
      <c r="G7" s="80">
        <f>st_imp_area</f>
        <v>600</v>
      </c>
      <c r="H7" s="27" t="s">
        <v>74</v>
      </c>
      <c r="I7" s="28"/>
      <c r="K7" s="30"/>
    </row>
    <row r="8" spans="1:15" x14ac:dyDescent="0.25">
      <c r="A8" s="27"/>
      <c r="B8" s="27"/>
      <c r="C8" s="27"/>
      <c r="G8" s="25"/>
      <c r="I8" s="27"/>
      <c r="K8" s="30"/>
    </row>
    <row r="9" spans="1:15" x14ac:dyDescent="0.25">
      <c r="A9" s="27"/>
      <c r="B9" s="27" t="s">
        <v>15</v>
      </c>
      <c r="C9" s="27"/>
      <c r="G9" s="77">
        <v>0.98</v>
      </c>
      <c r="H9" s="23" t="s">
        <v>280</v>
      </c>
      <c r="I9" s="27"/>
      <c r="K9" s="30"/>
    </row>
    <row r="10" spans="1:15" x14ac:dyDescent="0.25">
      <c r="A10" s="27"/>
      <c r="B10" s="27"/>
      <c r="C10" s="27"/>
      <c r="G10" s="25"/>
      <c r="I10" s="27"/>
      <c r="K10" s="30"/>
    </row>
    <row r="11" spans="1:15" x14ac:dyDescent="0.25">
      <c r="B11" s="23" t="s">
        <v>16</v>
      </c>
      <c r="G11" s="74">
        <f>infilt</f>
        <v>0</v>
      </c>
      <c r="H11" s="27" t="s">
        <v>188</v>
      </c>
      <c r="I11" s="64"/>
    </row>
    <row r="12" spans="1:15" x14ac:dyDescent="0.25">
      <c r="G12" s="25"/>
      <c r="I12" s="64"/>
    </row>
    <row r="13" spans="1:15" x14ac:dyDescent="0.25">
      <c r="B13" s="23" t="s">
        <v>116</v>
      </c>
      <c r="G13" s="82">
        <v>12</v>
      </c>
      <c r="H13" s="27" t="s">
        <v>117</v>
      </c>
      <c r="K13" s="30"/>
    </row>
    <row r="14" spans="1:15" x14ac:dyDescent="0.25">
      <c r="G14" s="25"/>
      <c r="K14" s="30"/>
    </row>
    <row r="15" spans="1:15" x14ac:dyDescent="0.25">
      <c r="B15" s="23" t="s">
        <v>19</v>
      </c>
      <c r="G15" s="77">
        <v>0.4</v>
      </c>
      <c r="H15" s="23" t="s">
        <v>20</v>
      </c>
      <c r="K15" s="30"/>
    </row>
    <row r="16" spans="1:15" x14ac:dyDescent="0.25">
      <c r="G16" s="25"/>
      <c r="K16" s="30"/>
    </row>
    <row r="17" spans="1:17" x14ac:dyDescent="0.25">
      <c r="B17" s="23" t="s">
        <v>118</v>
      </c>
      <c r="G17" s="81">
        <v>0</v>
      </c>
      <c r="H17" s="24" t="s">
        <v>111</v>
      </c>
      <c r="I17" s="27"/>
      <c r="K17" s="30"/>
    </row>
    <row r="18" spans="1:17" x14ac:dyDescent="0.25">
      <c r="A18" s="27"/>
      <c r="B18" s="27"/>
      <c r="C18" s="27"/>
      <c r="D18" s="27"/>
      <c r="E18" s="27"/>
      <c r="F18" s="27"/>
      <c r="G18" s="27"/>
      <c r="H18" s="27"/>
      <c r="I18" s="27"/>
      <c r="J18" s="35"/>
      <c r="K18" s="36"/>
    </row>
    <row r="19" spans="1:17" x14ac:dyDescent="0.25">
      <c r="A19" s="37"/>
      <c r="B19" s="37" t="s">
        <v>23</v>
      </c>
      <c r="C19" s="37"/>
      <c r="D19" s="37"/>
      <c r="E19" s="37"/>
      <c r="F19" s="37"/>
      <c r="G19" s="74" t="e">
        <f>(MAX(K34:K215))</f>
        <v>#DIV/0!</v>
      </c>
      <c r="K19" s="28"/>
    </row>
    <row r="20" spans="1:17" x14ac:dyDescent="0.25">
      <c r="A20" s="37"/>
      <c r="B20" s="37"/>
      <c r="C20" s="37"/>
      <c r="D20" s="37"/>
      <c r="E20" s="37"/>
      <c r="F20" s="37"/>
      <c r="G20" s="29"/>
      <c r="K20" s="28"/>
    </row>
    <row r="21" spans="1:17" x14ac:dyDescent="0.25">
      <c r="A21" s="37"/>
      <c r="B21" s="37" t="s">
        <v>119</v>
      </c>
      <c r="C21" s="37"/>
      <c r="D21" s="37"/>
      <c r="E21" s="37"/>
      <c r="F21" s="37"/>
      <c r="G21" s="75" t="e">
        <f>K215</f>
        <v>#DIV/0!</v>
      </c>
      <c r="H21" s="23" t="s">
        <v>110</v>
      </c>
      <c r="J21" s="36"/>
      <c r="K21" s="36"/>
    </row>
    <row r="22" spans="1:17" x14ac:dyDescent="0.25">
      <c r="A22" s="37"/>
      <c r="B22" s="52" t="s">
        <v>101</v>
      </c>
      <c r="C22" s="37"/>
      <c r="D22" s="37"/>
      <c r="E22" s="37"/>
      <c r="F22" s="37"/>
      <c r="G22" s="65"/>
      <c r="J22" s="36"/>
      <c r="K22" s="36"/>
    </row>
    <row r="23" spans="1:17" x14ac:dyDescent="0.25">
      <c r="A23" s="37"/>
      <c r="B23" s="37"/>
      <c r="C23" s="37"/>
      <c r="D23" s="37"/>
      <c r="E23" s="37"/>
      <c r="F23" s="37"/>
      <c r="G23" s="65"/>
      <c r="J23" s="36"/>
      <c r="K23" s="36"/>
    </row>
    <row r="24" spans="1:17" ht="14.45" customHeight="1" x14ac:dyDescent="0.25">
      <c r="A24" s="33"/>
      <c r="B24" s="27" t="s">
        <v>120</v>
      </c>
      <c r="C24" s="33"/>
      <c r="D24" s="33"/>
      <c r="E24" s="33"/>
      <c r="F24" s="33"/>
      <c r="G24" s="66" t="e">
        <f>AND(G21&lt;=0,MAX(K34:K215)&lt;=G13)</f>
        <v>#DIV/0!</v>
      </c>
      <c r="K24" s="30"/>
    </row>
    <row r="25" spans="1:17" x14ac:dyDescent="0.25">
      <c r="A25" s="37"/>
      <c r="B25" s="37"/>
      <c r="C25" s="37"/>
      <c r="D25" s="37"/>
      <c r="E25" s="37"/>
      <c r="F25" s="37"/>
      <c r="G25" s="29"/>
      <c r="I25" s="27"/>
      <c r="J25" s="36"/>
      <c r="K25" s="54"/>
      <c r="L25" s="54"/>
      <c r="M25" s="67"/>
      <c r="N25" s="25"/>
      <c r="O25" s="67"/>
      <c r="Q25" s="68"/>
    </row>
    <row r="26" spans="1:17" x14ac:dyDescent="0.25">
      <c r="B26" s="24" t="s">
        <v>30</v>
      </c>
      <c r="G26" s="74">
        <f>$G$17/$G$7</f>
        <v>0</v>
      </c>
      <c r="H26" s="23" t="s">
        <v>31</v>
      </c>
      <c r="K26" s="54"/>
      <c r="L26" s="54"/>
      <c r="M26" s="67"/>
      <c r="N26" s="25"/>
      <c r="O26" s="67"/>
      <c r="Q26" s="68"/>
    </row>
    <row r="27" spans="1:17" ht="15.75" customHeight="1" x14ac:dyDescent="0.25">
      <c r="A27" s="57"/>
      <c r="B27" s="26"/>
      <c r="C27" s="26"/>
      <c r="D27" s="26"/>
      <c r="E27" s="26"/>
      <c r="F27" s="26"/>
      <c r="G27" s="56"/>
      <c r="H27" s="69"/>
      <c r="I27" s="26"/>
      <c r="J27" s="26"/>
      <c r="K27" s="26"/>
      <c r="L27" s="26"/>
      <c r="M27" s="26"/>
      <c r="N27" s="26"/>
      <c r="O27" s="26"/>
    </row>
    <row r="28" spans="1:17" ht="15.75" customHeight="1" x14ac:dyDescent="0.25">
      <c r="A28" s="27"/>
      <c r="G28" s="40"/>
      <c r="H28" s="25"/>
    </row>
    <row r="29" spans="1:17" s="49" customFormat="1" x14ac:dyDescent="0.25">
      <c r="A29" s="35" t="s">
        <v>32</v>
      </c>
      <c r="B29" s="23"/>
      <c r="C29" s="23"/>
      <c r="D29" s="44" t="s">
        <v>33</v>
      </c>
      <c r="E29" s="23"/>
      <c r="F29" s="23"/>
      <c r="G29" s="43"/>
      <c r="H29" s="25"/>
      <c r="I29" s="23"/>
      <c r="J29" s="23"/>
      <c r="K29" s="23"/>
      <c r="L29" s="23"/>
    </row>
    <row r="30" spans="1:17" ht="15.75" customHeight="1" x14ac:dyDescent="0.25">
      <c r="A30" s="27"/>
      <c r="G30" s="40"/>
      <c r="H30" s="25"/>
    </row>
    <row r="31" spans="1:17" x14ac:dyDescent="0.25">
      <c r="A31" s="25" t="s">
        <v>34</v>
      </c>
      <c r="B31" s="25" t="s">
        <v>35</v>
      </c>
      <c r="C31" s="25" t="s">
        <v>36</v>
      </c>
      <c r="D31" s="25" t="s">
        <v>37</v>
      </c>
      <c r="E31" s="25" t="s">
        <v>38</v>
      </c>
      <c r="F31" s="25" t="s">
        <v>39</v>
      </c>
      <c r="G31" s="25" t="s">
        <v>40</v>
      </c>
      <c r="H31" s="25" t="s">
        <v>41</v>
      </c>
      <c r="I31" s="25" t="s">
        <v>42</v>
      </c>
      <c r="J31" s="25" t="s">
        <v>43</v>
      </c>
      <c r="K31" s="25" t="s">
        <v>44</v>
      </c>
      <c r="L31" s="25"/>
    </row>
    <row r="32" spans="1:17" ht="56.25" x14ac:dyDescent="0.25">
      <c r="A32" s="45" t="s">
        <v>47</v>
      </c>
      <c r="B32" s="45" t="s">
        <v>48</v>
      </c>
      <c r="C32" s="45" t="s">
        <v>49</v>
      </c>
      <c r="D32" s="45" t="s">
        <v>50</v>
      </c>
      <c r="E32" s="45" t="s">
        <v>51</v>
      </c>
      <c r="F32" s="45" t="s">
        <v>52</v>
      </c>
      <c r="G32" s="45" t="s">
        <v>53</v>
      </c>
      <c r="H32" s="45" t="s">
        <v>54</v>
      </c>
      <c r="I32" s="45" t="s">
        <v>55</v>
      </c>
      <c r="J32" s="45" t="s">
        <v>56</v>
      </c>
      <c r="K32" s="45" t="s">
        <v>57</v>
      </c>
      <c r="L32" s="45"/>
    </row>
    <row r="33" spans="1:12" x14ac:dyDescent="0.25">
      <c r="A33" s="25" t="s">
        <v>60</v>
      </c>
      <c r="B33" s="25" t="s">
        <v>61</v>
      </c>
      <c r="C33" s="25" t="s">
        <v>62</v>
      </c>
      <c r="D33" s="25" t="s">
        <v>63</v>
      </c>
      <c r="E33" s="25" t="s">
        <v>64</v>
      </c>
      <c r="F33" s="25" t="s">
        <v>61</v>
      </c>
      <c r="G33" s="25" t="s">
        <v>63</v>
      </c>
      <c r="H33" s="25" t="s">
        <v>63</v>
      </c>
      <c r="I33" s="25" t="s">
        <v>64</v>
      </c>
      <c r="J33" s="25" t="s">
        <v>64</v>
      </c>
      <c r="K33" s="25" t="s">
        <v>61</v>
      </c>
      <c r="L33" s="25"/>
    </row>
    <row r="34" spans="1:12" x14ac:dyDescent="0.25">
      <c r="A34" s="23">
        <v>0</v>
      </c>
      <c r="B34" s="46">
        <v>0</v>
      </c>
      <c r="C34" s="47">
        <f t="shared" ref="C34:C97" si="0">B34*6</f>
        <v>0</v>
      </c>
      <c r="D34" s="47">
        <f t="shared" ref="D34:D97" si="1">$G$9*(C34/(12*3600))*$G$7</f>
        <v>0</v>
      </c>
      <c r="E34" s="23">
        <f t="shared" ref="E34:E97" si="2">(600*D34)</f>
        <v>0</v>
      </c>
      <c r="F34" s="23">
        <f t="shared" ref="F34:F97" si="3">(E34*12/$G$7)</f>
        <v>0</v>
      </c>
      <c r="G34" s="23">
        <f t="shared" ref="G34:G97" si="4">$G$17*$G$11/43200</f>
        <v>0</v>
      </c>
      <c r="H34" s="48"/>
      <c r="I34" s="46"/>
      <c r="J34" s="47"/>
      <c r="K34" s="47" t="e">
        <f t="shared" ref="K34:K97" si="5">J34/$G$17*12/$G$15</f>
        <v>#DIV/0!</v>
      </c>
      <c r="L34" s="47"/>
    </row>
    <row r="35" spans="1:12" x14ac:dyDescent="0.25">
      <c r="A35" s="23">
        <v>10</v>
      </c>
      <c r="B35" s="46">
        <f t="shared" ref="B35:B44" si="6">$G$5*0.004</f>
        <v>0</v>
      </c>
      <c r="C35" s="47">
        <f t="shared" si="0"/>
        <v>0</v>
      </c>
      <c r="D35" s="47">
        <f t="shared" si="1"/>
        <v>0</v>
      </c>
      <c r="E35" s="23">
        <f t="shared" si="2"/>
        <v>0</v>
      </c>
      <c r="F35" s="23">
        <f t="shared" si="3"/>
        <v>0</v>
      </c>
      <c r="G35" s="23">
        <f t="shared" si="4"/>
        <v>0</v>
      </c>
      <c r="H35" s="48">
        <f>(D35-G35)</f>
        <v>0</v>
      </c>
      <c r="I35" s="46">
        <f t="shared" ref="I35:I98" si="7">H35*600</f>
        <v>0</v>
      </c>
      <c r="J35" s="47">
        <f t="shared" ref="J35:J98" si="8">IF((I35+J34)&lt;0,0,I35+J34)</f>
        <v>0</v>
      </c>
      <c r="K35" s="47" t="e">
        <f t="shared" si="5"/>
        <v>#DIV/0!</v>
      </c>
      <c r="L35" s="47"/>
    </row>
    <row r="36" spans="1:12" x14ac:dyDescent="0.25">
      <c r="A36" s="23">
        <v>20</v>
      </c>
      <c r="B36" s="46">
        <f t="shared" si="6"/>
        <v>0</v>
      </c>
      <c r="C36" s="47">
        <f t="shared" si="0"/>
        <v>0</v>
      </c>
      <c r="D36" s="47">
        <f t="shared" si="1"/>
        <v>0</v>
      </c>
      <c r="E36" s="23">
        <f t="shared" si="2"/>
        <v>0</v>
      </c>
      <c r="F36" s="23">
        <f t="shared" si="3"/>
        <v>0</v>
      </c>
      <c r="G36" s="23">
        <f t="shared" si="4"/>
        <v>0</v>
      </c>
      <c r="H36" s="48">
        <f>(D36-G36)</f>
        <v>0</v>
      </c>
      <c r="I36" s="46">
        <f t="shared" si="7"/>
        <v>0</v>
      </c>
      <c r="J36" s="47">
        <f t="shared" si="8"/>
        <v>0</v>
      </c>
      <c r="K36" s="47" t="e">
        <f t="shared" si="5"/>
        <v>#DIV/0!</v>
      </c>
      <c r="L36" s="47"/>
    </row>
    <row r="37" spans="1:12" x14ac:dyDescent="0.25">
      <c r="A37" s="23">
        <v>30</v>
      </c>
      <c r="B37" s="46">
        <f t="shared" si="6"/>
        <v>0</v>
      </c>
      <c r="C37" s="47">
        <f t="shared" si="0"/>
        <v>0</v>
      </c>
      <c r="D37" s="47">
        <f t="shared" si="1"/>
        <v>0</v>
      </c>
      <c r="E37" s="23">
        <f t="shared" si="2"/>
        <v>0</v>
      </c>
      <c r="F37" s="23">
        <f t="shared" si="3"/>
        <v>0</v>
      </c>
      <c r="G37" s="23">
        <f t="shared" si="4"/>
        <v>0</v>
      </c>
      <c r="H37" s="48">
        <f>(D37-G38)</f>
        <v>0</v>
      </c>
      <c r="I37" s="46">
        <f t="shared" si="7"/>
        <v>0</v>
      </c>
      <c r="J37" s="47">
        <f t="shared" si="8"/>
        <v>0</v>
      </c>
      <c r="K37" s="47" t="e">
        <f t="shared" si="5"/>
        <v>#DIV/0!</v>
      </c>
      <c r="L37" s="47"/>
    </row>
    <row r="38" spans="1:12" x14ac:dyDescent="0.25">
      <c r="A38" s="23">
        <v>40</v>
      </c>
      <c r="B38" s="46">
        <f t="shared" si="6"/>
        <v>0</v>
      </c>
      <c r="C38" s="47">
        <f t="shared" si="0"/>
        <v>0</v>
      </c>
      <c r="D38" s="47">
        <f t="shared" si="1"/>
        <v>0</v>
      </c>
      <c r="E38" s="23">
        <f t="shared" si="2"/>
        <v>0</v>
      </c>
      <c r="F38" s="23">
        <f t="shared" si="3"/>
        <v>0</v>
      </c>
      <c r="G38" s="23">
        <f t="shared" si="4"/>
        <v>0</v>
      </c>
      <c r="H38" s="48">
        <f>(D38-G39)</f>
        <v>0</v>
      </c>
      <c r="I38" s="46">
        <f t="shared" si="7"/>
        <v>0</v>
      </c>
      <c r="J38" s="47">
        <f t="shared" si="8"/>
        <v>0</v>
      </c>
      <c r="K38" s="47" t="e">
        <f t="shared" si="5"/>
        <v>#DIV/0!</v>
      </c>
      <c r="L38" s="47"/>
    </row>
    <row r="39" spans="1:12" x14ac:dyDescent="0.25">
      <c r="A39" s="23">
        <v>50</v>
      </c>
      <c r="B39" s="46">
        <f t="shared" si="6"/>
        <v>0</v>
      </c>
      <c r="C39" s="47">
        <f t="shared" si="0"/>
        <v>0</v>
      </c>
      <c r="D39" s="47">
        <f t="shared" si="1"/>
        <v>0</v>
      </c>
      <c r="E39" s="23">
        <f t="shared" si="2"/>
        <v>0</v>
      </c>
      <c r="F39" s="23">
        <f t="shared" si="3"/>
        <v>0</v>
      </c>
      <c r="G39" s="23">
        <f t="shared" si="4"/>
        <v>0</v>
      </c>
      <c r="H39" s="48">
        <f t="shared" ref="H39:H102" si="9">(D39-G39)</f>
        <v>0</v>
      </c>
      <c r="I39" s="46">
        <f t="shared" si="7"/>
        <v>0</v>
      </c>
      <c r="J39" s="47">
        <f t="shared" si="8"/>
        <v>0</v>
      </c>
      <c r="K39" s="47" t="e">
        <f t="shared" si="5"/>
        <v>#DIV/0!</v>
      </c>
      <c r="L39" s="47"/>
    </row>
    <row r="40" spans="1:12" x14ac:dyDescent="0.25">
      <c r="A40" s="23">
        <v>60</v>
      </c>
      <c r="B40" s="46">
        <f t="shared" si="6"/>
        <v>0</v>
      </c>
      <c r="C40" s="47">
        <f t="shared" si="0"/>
        <v>0</v>
      </c>
      <c r="D40" s="47">
        <f t="shared" si="1"/>
        <v>0</v>
      </c>
      <c r="E40" s="23">
        <f t="shared" si="2"/>
        <v>0</v>
      </c>
      <c r="F40" s="23">
        <f t="shared" si="3"/>
        <v>0</v>
      </c>
      <c r="G40" s="23">
        <f t="shared" si="4"/>
        <v>0</v>
      </c>
      <c r="H40" s="48">
        <f t="shared" si="9"/>
        <v>0</v>
      </c>
      <c r="I40" s="46">
        <f t="shared" si="7"/>
        <v>0</v>
      </c>
      <c r="J40" s="47">
        <f t="shared" si="8"/>
        <v>0</v>
      </c>
      <c r="K40" s="47" t="e">
        <f t="shared" si="5"/>
        <v>#DIV/0!</v>
      </c>
      <c r="L40" s="47"/>
    </row>
    <row r="41" spans="1:12" x14ac:dyDescent="0.25">
      <c r="A41" s="23">
        <v>70</v>
      </c>
      <c r="B41" s="46">
        <f t="shared" si="6"/>
        <v>0</v>
      </c>
      <c r="C41" s="47">
        <f t="shared" si="0"/>
        <v>0</v>
      </c>
      <c r="D41" s="47">
        <f t="shared" si="1"/>
        <v>0</v>
      </c>
      <c r="E41" s="23">
        <f t="shared" si="2"/>
        <v>0</v>
      </c>
      <c r="F41" s="23">
        <f t="shared" si="3"/>
        <v>0</v>
      </c>
      <c r="G41" s="23">
        <f t="shared" si="4"/>
        <v>0</v>
      </c>
      <c r="H41" s="48">
        <f t="shared" si="9"/>
        <v>0</v>
      </c>
      <c r="I41" s="46">
        <f t="shared" si="7"/>
        <v>0</v>
      </c>
      <c r="J41" s="47">
        <f t="shared" si="8"/>
        <v>0</v>
      </c>
      <c r="K41" s="47" t="e">
        <f t="shared" si="5"/>
        <v>#DIV/0!</v>
      </c>
      <c r="L41" s="47"/>
    </row>
    <row r="42" spans="1:12" x14ac:dyDescent="0.25">
      <c r="A42" s="23">
        <v>80</v>
      </c>
      <c r="B42" s="46">
        <f t="shared" si="6"/>
        <v>0</v>
      </c>
      <c r="C42" s="47">
        <f t="shared" si="0"/>
        <v>0</v>
      </c>
      <c r="D42" s="47">
        <f t="shared" si="1"/>
        <v>0</v>
      </c>
      <c r="E42" s="23">
        <f t="shared" si="2"/>
        <v>0</v>
      </c>
      <c r="F42" s="23">
        <f t="shared" si="3"/>
        <v>0</v>
      </c>
      <c r="G42" s="23">
        <f t="shared" si="4"/>
        <v>0</v>
      </c>
      <c r="H42" s="48">
        <f t="shared" si="9"/>
        <v>0</v>
      </c>
      <c r="I42" s="46">
        <f t="shared" si="7"/>
        <v>0</v>
      </c>
      <c r="J42" s="47">
        <f t="shared" si="8"/>
        <v>0</v>
      </c>
      <c r="K42" s="47" t="e">
        <f t="shared" si="5"/>
        <v>#DIV/0!</v>
      </c>
      <c r="L42" s="47"/>
    </row>
    <row r="43" spans="1:12" x14ac:dyDescent="0.25">
      <c r="A43" s="23">
        <v>90</v>
      </c>
      <c r="B43" s="46">
        <f t="shared" si="6"/>
        <v>0</v>
      </c>
      <c r="C43" s="47">
        <f t="shared" si="0"/>
        <v>0</v>
      </c>
      <c r="D43" s="47">
        <f t="shared" si="1"/>
        <v>0</v>
      </c>
      <c r="E43" s="23">
        <f t="shared" si="2"/>
        <v>0</v>
      </c>
      <c r="F43" s="23">
        <f t="shared" si="3"/>
        <v>0</v>
      </c>
      <c r="G43" s="23">
        <f t="shared" si="4"/>
        <v>0</v>
      </c>
      <c r="H43" s="48">
        <f t="shared" si="9"/>
        <v>0</v>
      </c>
      <c r="I43" s="46">
        <f t="shared" si="7"/>
        <v>0</v>
      </c>
      <c r="J43" s="47">
        <f t="shared" si="8"/>
        <v>0</v>
      </c>
      <c r="K43" s="47" t="e">
        <f t="shared" si="5"/>
        <v>#DIV/0!</v>
      </c>
      <c r="L43" s="47"/>
    </row>
    <row r="44" spans="1:12" x14ac:dyDescent="0.25">
      <c r="A44" s="23">
        <v>100</v>
      </c>
      <c r="B44" s="46">
        <f t="shared" si="6"/>
        <v>0</v>
      </c>
      <c r="C44" s="47">
        <f t="shared" si="0"/>
        <v>0</v>
      </c>
      <c r="D44" s="47">
        <f t="shared" si="1"/>
        <v>0</v>
      </c>
      <c r="E44" s="23">
        <f t="shared" si="2"/>
        <v>0</v>
      </c>
      <c r="F44" s="23">
        <f t="shared" si="3"/>
        <v>0</v>
      </c>
      <c r="G44" s="23">
        <f t="shared" si="4"/>
        <v>0</v>
      </c>
      <c r="H44" s="48">
        <f t="shared" si="9"/>
        <v>0</v>
      </c>
      <c r="I44" s="46">
        <f t="shared" si="7"/>
        <v>0</v>
      </c>
      <c r="J44" s="47">
        <f t="shared" si="8"/>
        <v>0</v>
      </c>
      <c r="K44" s="47" t="e">
        <f t="shared" si="5"/>
        <v>#DIV/0!</v>
      </c>
      <c r="L44" s="47"/>
    </row>
    <row r="45" spans="1:12" x14ac:dyDescent="0.25">
      <c r="A45" s="23">
        <v>110</v>
      </c>
      <c r="B45" s="46">
        <f t="shared" ref="B45:B50" si="10">$G$5*0.005</f>
        <v>0</v>
      </c>
      <c r="C45" s="47">
        <f t="shared" si="0"/>
        <v>0</v>
      </c>
      <c r="D45" s="47">
        <f t="shared" si="1"/>
        <v>0</v>
      </c>
      <c r="E45" s="23">
        <f t="shared" si="2"/>
        <v>0</v>
      </c>
      <c r="F45" s="23">
        <f t="shared" si="3"/>
        <v>0</v>
      </c>
      <c r="G45" s="23">
        <f t="shared" si="4"/>
        <v>0</v>
      </c>
      <c r="H45" s="48">
        <f t="shared" si="9"/>
        <v>0</v>
      </c>
      <c r="I45" s="46">
        <f t="shared" si="7"/>
        <v>0</v>
      </c>
      <c r="J45" s="47">
        <f t="shared" si="8"/>
        <v>0</v>
      </c>
      <c r="K45" s="47" t="e">
        <f t="shared" si="5"/>
        <v>#DIV/0!</v>
      </c>
      <c r="L45" s="47"/>
    </row>
    <row r="46" spans="1:12" x14ac:dyDescent="0.25">
      <c r="A46" s="23">
        <v>120</v>
      </c>
      <c r="B46" s="46">
        <f t="shared" si="10"/>
        <v>0</v>
      </c>
      <c r="C46" s="47">
        <f t="shared" si="0"/>
        <v>0</v>
      </c>
      <c r="D46" s="47">
        <f t="shared" si="1"/>
        <v>0</v>
      </c>
      <c r="E46" s="23">
        <f t="shared" si="2"/>
        <v>0</v>
      </c>
      <c r="F46" s="23">
        <f t="shared" si="3"/>
        <v>0</v>
      </c>
      <c r="G46" s="23">
        <f t="shared" si="4"/>
        <v>0</v>
      </c>
      <c r="H46" s="48">
        <f t="shared" si="9"/>
        <v>0</v>
      </c>
      <c r="I46" s="46">
        <f t="shared" si="7"/>
        <v>0</v>
      </c>
      <c r="J46" s="47">
        <f t="shared" si="8"/>
        <v>0</v>
      </c>
      <c r="K46" s="47" t="e">
        <f t="shared" si="5"/>
        <v>#DIV/0!</v>
      </c>
      <c r="L46" s="47"/>
    </row>
    <row r="47" spans="1:12" x14ac:dyDescent="0.25">
      <c r="A47" s="23">
        <v>130</v>
      </c>
      <c r="B47" s="46">
        <f t="shared" si="10"/>
        <v>0</v>
      </c>
      <c r="C47" s="47">
        <f t="shared" si="0"/>
        <v>0</v>
      </c>
      <c r="D47" s="47">
        <f t="shared" si="1"/>
        <v>0</v>
      </c>
      <c r="E47" s="23">
        <f t="shared" si="2"/>
        <v>0</v>
      </c>
      <c r="F47" s="23">
        <f t="shared" si="3"/>
        <v>0</v>
      </c>
      <c r="G47" s="23">
        <f t="shared" si="4"/>
        <v>0</v>
      </c>
      <c r="H47" s="48">
        <f t="shared" si="9"/>
        <v>0</v>
      </c>
      <c r="I47" s="46">
        <f t="shared" si="7"/>
        <v>0</v>
      </c>
      <c r="J47" s="47">
        <f t="shared" si="8"/>
        <v>0</v>
      </c>
      <c r="K47" s="47" t="e">
        <f t="shared" si="5"/>
        <v>#DIV/0!</v>
      </c>
      <c r="L47" s="47"/>
    </row>
    <row r="48" spans="1:12" x14ac:dyDescent="0.25">
      <c r="A48" s="23">
        <v>140</v>
      </c>
      <c r="B48" s="46">
        <f t="shared" si="10"/>
        <v>0</v>
      </c>
      <c r="C48" s="47">
        <f t="shared" si="0"/>
        <v>0</v>
      </c>
      <c r="D48" s="47">
        <f t="shared" si="1"/>
        <v>0</v>
      </c>
      <c r="E48" s="23">
        <f t="shared" si="2"/>
        <v>0</v>
      </c>
      <c r="F48" s="23">
        <f t="shared" si="3"/>
        <v>0</v>
      </c>
      <c r="G48" s="23">
        <f t="shared" si="4"/>
        <v>0</v>
      </c>
      <c r="H48" s="48">
        <f t="shared" si="9"/>
        <v>0</v>
      </c>
      <c r="I48" s="46">
        <f t="shared" si="7"/>
        <v>0</v>
      </c>
      <c r="J48" s="47">
        <f t="shared" si="8"/>
        <v>0</v>
      </c>
      <c r="K48" s="47" t="e">
        <f t="shared" si="5"/>
        <v>#DIV/0!</v>
      </c>
      <c r="L48" s="47"/>
    </row>
    <row r="49" spans="1:12" x14ac:dyDescent="0.25">
      <c r="A49" s="23">
        <v>150</v>
      </c>
      <c r="B49" s="46">
        <f t="shared" si="10"/>
        <v>0</v>
      </c>
      <c r="C49" s="47">
        <f t="shared" si="0"/>
        <v>0</v>
      </c>
      <c r="D49" s="47">
        <f t="shared" si="1"/>
        <v>0</v>
      </c>
      <c r="E49" s="23">
        <f t="shared" si="2"/>
        <v>0</v>
      </c>
      <c r="F49" s="23">
        <f t="shared" si="3"/>
        <v>0</v>
      </c>
      <c r="G49" s="23">
        <f t="shared" si="4"/>
        <v>0</v>
      </c>
      <c r="H49" s="48">
        <f t="shared" si="9"/>
        <v>0</v>
      </c>
      <c r="I49" s="46">
        <f t="shared" si="7"/>
        <v>0</v>
      </c>
      <c r="J49" s="47">
        <f t="shared" si="8"/>
        <v>0</v>
      </c>
      <c r="K49" s="47" t="e">
        <f t="shared" si="5"/>
        <v>#DIV/0!</v>
      </c>
      <c r="L49" s="47"/>
    </row>
    <row r="50" spans="1:12" x14ac:dyDescent="0.25">
      <c r="A50" s="23">
        <v>160</v>
      </c>
      <c r="B50" s="46">
        <f t="shared" si="10"/>
        <v>0</v>
      </c>
      <c r="C50" s="47">
        <f t="shared" si="0"/>
        <v>0</v>
      </c>
      <c r="D50" s="47">
        <f t="shared" si="1"/>
        <v>0</v>
      </c>
      <c r="E50" s="23">
        <f t="shared" si="2"/>
        <v>0</v>
      </c>
      <c r="F50" s="23">
        <f t="shared" si="3"/>
        <v>0</v>
      </c>
      <c r="G50" s="23">
        <f t="shared" si="4"/>
        <v>0</v>
      </c>
      <c r="H50" s="48">
        <f t="shared" si="9"/>
        <v>0</v>
      </c>
      <c r="I50" s="46">
        <f t="shared" si="7"/>
        <v>0</v>
      </c>
      <c r="J50" s="47">
        <f t="shared" si="8"/>
        <v>0</v>
      </c>
      <c r="K50" s="47" t="e">
        <f t="shared" si="5"/>
        <v>#DIV/0!</v>
      </c>
      <c r="L50" s="47"/>
    </row>
    <row r="51" spans="1:12" x14ac:dyDescent="0.25">
      <c r="A51" s="23">
        <v>170</v>
      </c>
      <c r="B51" s="46">
        <f t="shared" ref="B51:B56" si="11">$G$5*0.006</f>
        <v>0</v>
      </c>
      <c r="C51" s="47">
        <f t="shared" si="0"/>
        <v>0</v>
      </c>
      <c r="D51" s="47">
        <f t="shared" si="1"/>
        <v>0</v>
      </c>
      <c r="E51" s="23">
        <f t="shared" si="2"/>
        <v>0</v>
      </c>
      <c r="F51" s="23">
        <f t="shared" si="3"/>
        <v>0</v>
      </c>
      <c r="G51" s="23">
        <f t="shared" si="4"/>
        <v>0</v>
      </c>
      <c r="H51" s="48">
        <f t="shared" si="9"/>
        <v>0</v>
      </c>
      <c r="I51" s="46">
        <f t="shared" si="7"/>
        <v>0</v>
      </c>
      <c r="J51" s="47">
        <f t="shared" si="8"/>
        <v>0</v>
      </c>
      <c r="K51" s="47" t="e">
        <f t="shared" si="5"/>
        <v>#DIV/0!</v>
      </c>
      <c r="L51" s="47"/>
    </row>
    <row r="52" spans="1:12" x14ac:dyDescent="0.25">
      <c r="A52" s="23">
        <v>180</v>
      </c>
      <c r="B52" s="46">
        <f t="shared" si="11"/>
        <v>0</v>
      </c>
      <c r="C52" s="47">
        <f t="shared" si="0"/>
        <v>0</v>
      </c>
      <c r="D52" s="47">
        <f t="shared" si="1"/>
        <v>0</v>
      </c>
      <c r="E52" s="23">
        <f t="shared" si="2"/>
        <v>0</v>
      </c>
      <c r="F52" s="23">
        <f t="shared" si="3"/>
        <v>0</v>
      </c>
      <c r="G52" s="23">
        <f t="shared" si="4"/>
        <v>0</v>
      </c>
      <c r="H52" s="48">
        <f t="shared" si="9"/>
        <v>0</v>
      </c>
      <c r="I52" s="46">
        <f t="shared" si="7"/>
        <v>0</v>
      </c>
      <c r="J52" s="47">
        <f t="shared" si="8"/>
        <v>0</v>
      </c>
      <c r="K52" s="47" t="e">
        <f t="shared" si="5"/>
        <v>#DIV/0!</v>
      </c>
      <c r="L52" s="47"/>
    </row>
    <row r="53" spans="1:12" x14ac:dyDescent="0.25">
      <c r="A53" s="23">
        <v>190</v>
      </c>
      <c r="B53" s="46">
        <f t="shared" si="11"/>
        <v>0</v>
      </c>
      <c r="C53" s="47">
        <f t="shared" si="0"/>
        <v>0</v>
      </c>
      <c r="D53" s="47">
        <f t="shared" si="1"/>
        <v>0</v>
      </c>
      <c r="E53" s="23">
        <f t="shared" si="2"/>
        <v>0</v>
      </c>
      <c r="F53" s="23">
        <f t="shared" si="3"/>
        <v>0</v>
      </c>
      <c r="G53" s="23">
        <f t="shared" si="4"/>
        <v>0</v>
      </c>
      <c r="H53" s="48">
        <f t="shared" si="9"/>
        <v>0</v>
      </c>
      <c r="I53" s="46">
        <f t="shared" si="7"/>
        <v>0</v>
      </c>
      <c r="J53" s="47">
        <f t="shared" si="8"/>
        <v>0</v>
      </c>
      <c r="K53" s="47" t="e">
        <f t="shared" si="5"/>
        <v>#DIV/0!</v>
      </c>
      <c r="L53" s="47"/>
    </row>
    <row r="54" spans="1:12" x14ac:dyDescent="0.25">
      <c r="A54" s="23">
        <v>200</v>
      </c>
      <c r="B54" s="46">
        <f t="shared" si="11"/>
        <v>0</v>
      </c>
      <c r="C54" s="47">
        <f t="shared" si="0"/>
        <v>0</v>
      </c>
      <c r="D54" s="47">
        <f t="shared" si="1"/>
        <v>0</v>
      </c>
      <c r="E54" s="23">
        <f t="shared" si="2"/>
        <v>0</v>
      </c>
      <c r="F54" s="23">
        <f t="shared" si="3"/>
        <v>0</v>
      </c>
      <c r="G54" s="23">
        <f t="shared" si="4"/>
        <v>0</v>
      </c>
      <c r="H54" s="48">
        <f t="shared" si="9"/>
        <v>0</v>
      </c>
      <c r="I54" s="46">
        <f t="shared" si="7"/>
        <v>0</v>
      </c>
      <c r="J54" s="47">
        <f t="shared" si="8"/>
        <v>0</v>
      </c>
      <c r="K54" s="47" t="e">
        <f t="shared" si="5"/>
        <v>#DIV/0!</v>
      </c>
      <c r="L54" s="47"/>
    </row>
    <row r="55" spans="1:12" x14ac:dyDescent="0.25">
      <c r="A55" s="23">
        <v>210</v>
      </c>
      <c r="B55" s="46">
        <f t="shared" si="11"/>
        <v>0</v>
      </c>
      <c r="C55" s="47">
        <f t="shared" si="0"/>
        <v>0</v>
      </c>
      <c r="D55" s="47">
        <f t="shared" si="1"/>
        <v>0</v>
      </c>
      <c r="E55" s="23">
        <f t="shared" si="2"/>
        <v>0</v>
      </c>
      <c r="F55" s="23">
        <f t="shared" si="3"/>
        <v>0</v>
      </c>
      <c r="G55" s="23">
        <f t="shared" si="4"/>
        <v>0</v>
      </c>
      <c r="H55" s="48">
        <f t="shared" si="9"/>
        <v>0</v>
      </c>
      <c r="I55" s="46">
        <f t="shared" si="7"/>
        <v>0</v>
      </c>
      <c r="J55" s="47">
        <f t="shared" si="8"/>
        <v>0</v>
      </c>
      <c r="K55" s="47" t="e">
        <f t="shared" si="5"/>
        <v>#DIV/0!</v>
      </c>
      <c r="L55" s="47"/>
    </row>
    <row r="56" spans="1:12" x14ac:dyDescent="0.25">
      <c r="A56" s="23">
        <v>220</v>
      </c>
      <c r="B56" s="46">
        <f t="shared" si="11"/>
        <v>0</v>
      </c>
      <c r="C56" s="47">
        <f t="shared" si="0"/>
        <v>0</v>
      </c>
      <c r="D56" s="47">
        <f t="shared" si="1"/>
        <v>0</v>
      </c>
      <c r="E56" s="23">
        <f t="shared" si="2"/>
        <v>0</v>
      </c>
      <c r="F56" s="23">
        <f t="shared" si="3"/>
        <v>0</v>
      </c>
      <c r="G56" s="23">
        <f t="shared" si="4"/>
        <v>0</v>
      </c>
      <c r="H56" s="48">
        <f t="shared" si="9"/>
        <v>0</v>
      </c>
      <c r="I56" s="46">
        <f t="shared" si="7"/>
        <v>0</v>
      </c>
      <c r="J56" s="47">
        <f t="shared" si="8"/>
        <v>0</v>
      </c>
      <c r="K56" s="47" t="e">
        <f t="shared" si="5"/>
        <v>#DIV/0!</v>
      </c>
      <c r="L56" s="47"/>
    </row>
    <row r="57" spans="1:12" x14ac:dyDescent="0.25">
      <c r="A57" s="23">
        <v>230</v>
      </c>
      <c r="B57" s="46">
        <f t="shared" ref="B57:B62" si="12">$G$5*0.007</f>
        <v>0</v>
      </c>
      <c r="C57" s="47">
        <f t="shared" si="0"/>
        <v>0</v>
      </c>
      <c r="D57" s="47">
        <f t="shared" si="1"/>
        <v>0</v>
      </c>
      <c r="E57" s="23">
        <f t="shared" si="2"/>
        <v>0</v>
      </c>
      <c r="F57" s="23">
        <f t="shared" si="3"/>
        <v>0</v>
      </c>
      <c r="G57" s="23">
        <f t="shared" si="4"/>
        <v>0</v>
      </c>
      <c r="H57" s="48">
        <f t="shared" si="9"/>
        <v>0</v>
      </c>
      <c r="I57" s="46">
        <f t="shared" si="7"/>
        <v>0</v>
      </c>
      <c r="J57" s="47">
        <f t="shared" si="8"/>
        <v>0</v>
      </c>
      <c r="K57" s="47" t="e">
        <f t="shared" si="5"/>
        <v>#DIV/0!</v>
      </c>
      <c r="L57" s="47"/>
    </row>
    <row r="58" spans="1:12" x14ac:dyDescent="0.25">
      <c r="A58" s="23">
        <v>240</v>
      </c>
      <c r="B58" s="46">
        <f t="shared" si="12"/>
        <v>0</v>
      </c>
      <c r="C58" s="47">
        <f t="shared" si="0"/>
        <v>0</v>
      </c>
      <c r="D58" s="47">
        <f t="shared" si="1"/>
        <v>0</v>
      </c>
      <c r="E58" s="23">
        <f t="shared" si="2"/>
        <v>0</v>
      </c>
      <c r="F58" s="23">
        <f t="shared" si="3"/>
        <v>0</v>
      </c>
      <c r="G58" s="23">
        <f t="shared" si="4"/>
        <v>0</v>
      </c>
      <c r="H58" s="48">
        <f t="shared" si="9"/>
        <v>0</v>
      </c>
      <c r="I58" s="46">
        <f t="shared" si="7"/>
        <v>0</v>
      </c>
      <c r="J58" s="47">
        <f t="shared" si="8"/>
        <v>0</v>
      </c>
      <c r="K58" s="47" t="e">
        <f t="shared" si="5"/>
        <v>#DIV/0!</v>
      </c>
      <c r="L58" s="47"/>
    </row>
    <row r="59" spans="1:12" x14ac:dyDescent="0.25">
      <c r="A59" s="23">
        <v>250</v>
      </c>
      <c r="B59" s="46">
        <f t="shared" si="12"/>
        <v>0</v>
      </c>
      <c r="C59" s="47">
        <f t="shared" si="0"/>
        <v>0</v>
      </c>
      <c r="D59" s="47">
        <f t="shared" si="1"/>
        <v>0</v>
      </c>
      <c r="E59" s="23">
        <f t="shared" si="2"/>
        <v>0</v>
      </c>
      <c r="F59" s="23">
        <f t="shared" si="3"/>
        <v>0</v>
      </c>
      <c r="G59" s="23">
        <f t="shared" si="4"/>
        <v>0</v>
      </c>
      <c r="H59" s="48">
        <f t="shared" si="9"/>
        <v>0</v>
      </c>
      <c r="I59" s="46">
        <f t="shared" si="7"/>
        <v>0</v>
      </c>
      <c r="J59" s="47">
        <f t="shared" si="8"/>
        <v>0</v>
      </c>
      <c r="K59" s="47" t="e">
        <f t="shared" si="5"/>
        <v>#DIV/0!</v>
      </c>
      <c r="L59" s="47"/>
    </row>
    <row r="60" spans="1:12" x14ac:dyDescent="0.25">
      <c r="A60" s="23">
        <v>260</v>
      </c>
      <c r="B60" s="46">
        <f t="shared" si="12"/>
        <v>0</v>
      </c>
      <c r="C60" s="47">
        <f t="shared" si="0"/>
        <v>0</v>
      </c>
      <c r="D60" s="47">
        <f t="shared" si="1"/>
        <v>0</v>
      </c>
      <c r="E60" s="23">
        <f t="shared" si="2"/>
        <v>0</v>
      </c>
      <c r="F60" s="23">
        <f t="shared" si="3"/>
        <v>0</v>
      </c>
      <c r="G60" s="23">
        <f t="shared" si="4"/>
        <v>0</v>
      </c>
      <c r="H60" s="48">
        <f t="shared" si="9"/>
        <v>0</v>
      </c>
      <c r="I60" s="46">
        <f t="shared" si="7"/>
        <v>0</v>
      </c>
      <c r="J60" s="47">
        <f t="shared" si="8"/>
        <v>0</v>
      </c>
      <c r="K60" s="47" t="e">
        <f t="shared" si="5"/>
        <v>#DIV/0!</v>
      </c>
      <c r="L60" s="47"/>
    </row>
    <row r="61" spans="1:12" x14ac:dyDescent="0.25">
      <c r="A61" s="23">
        <v>270</v>
      </c>
      <c r="B61" s="46">
        <f t="shared" si="12"/>
        <v>0</v>
      </c>
      <c r="C61" s="47">
        <f t="shared" si="0"/>
        <v>0</v>
      </c>
      <c r="D61" s="47">
        <f t="shared" si="1"/>
        <v>0</v>
      </c>
      <c r="E61" s="23">
        <f t="shared" si="2"/>
        <v>0</v>
      </c>
      <c r="F61" s="23">
        <f t="shared" si="3"/>
        <v>0</v>
      </c>
      <c r="G61" s="23">
        <f t="shared" si="4"/>
        <v>0</v>
      </c>
      <c r="H61" s="48">
        <f t="shared" si="9"/>
        <v>0</v>
      </c>
      <c r="I61" s="46">
        <f t="shared" si="7"/>
        <v>0</v>
      </c>
      <c r="J61" s="47">
        <f t="shared" si="8"/>
        <v>0</v>
      </c>
      <c r="K61" s="47" t="e">
        <f t="shared" si="5"/>
        <v>#DIV/0!</v>
      </c>
      <c r="L61" s="47"/>
    </row>
    <row r="62" spans="1:12" x14ac:dyDescent="0.25">
      <c r="A62" s="23">
        <v>280</v>
      </c>
      <c r="B62" s="46">
        <f t="shared" si="12"/>
        <v>0</v>
      </c>
      <c r="C62" s="47">
        <f t="shared" si="0"/>
        <v>0</v>
      </c>
      <c r="D62" s="47">
        <f t="shared" si="1"/>
        <v>0</v>
      </c>
      <c r="E62" s="23">
        <f t="shared" si="2"/>
        <v>0</v>
      </c>
      <c r="F62" s="23">
        <f t="shared" si="3"/>
        <v>0</v>
      </c>
      <c r="G62" s="23">
        <f t="shared" si="4"/>
        <v>0</v>
      </c>
      <c r="H62" s="48">
        <f t="shared" si="9"/>
        <v>0</v>
      </c>
      <c r="I62" s="46">
        <f t="shared" si="7"/>
        <v>0</v>
      </c>
      <c r="J62" s="47">
        <f t="shared" si="8"/>
        <v>0</v>
      </c>
      <c r="K62" s="47" t="e">
        <f t="shared" si="5"/>
        <v>#DIV/0!</v>
      </c>
      <c r="L62" s="47"/>
    </row>
    <row r="63" spans="1:12" x14ac:dyDescent="0.25">
      <c r="A63" s="23">
        <v>290</v>
      </c>
      <c r="B63" s="46">
        <f t="shared" ref="B63:B68" si="13">$G$5*0.0082</f>
        <v>0</v>
      </c>
      <c r="C63" s="47">
        <f t="shared" si="0"/>
        <v>0</v>
      </c>
      <c r="D63" s="47">
        <f t="shared" si="1"/>
        <v>0</v>
      </c>
      <c r="E63" s="23">
        <f t="shared" si="2"/>
        <v>0</v>
      </c>
      <c r="F63" s="23">
        <f t="shared" si="3"/>
        <v>0</v>
      </c>
      <c r="G63" s="23">
        <f t="shared" si="4"/>
        <v>0</v>
      </c>
      <c r="H63" s="48">
        <f t="shared" si="9"/>
        <v>0</v>
      </c>
      <c r="I63" s="46">
        <f t="shared" si="7"/>
        <v>0</v>
      </c>
      <c r="J63" s="47">
        <f t="shared" si="8"/>
        <v>0</v>
      </c>
      <c r="K63" s="47" t="e">
        <f t="shared" si="5"/>
        <v>#DIV/0!</v>
      </c>
      <c r="L63" s="47"/>
    </row>
    <row r="64" spans="1:12" x14ac:dyDescent="0.25">
      <c r="A64" s="23">
        <v>300</v>
      </c>
      <c r="B64" s="46">
        <f t="shared" si="13"/>
        <v>0</v>
      </c>
      <c r="C64" s="47">
        <f t="shared" si="0"/>
        <v>0</v>
      </c>
      <c r="D64" s="47">
        <f t="shared" si="1"/>
        <v>0</v>
      </c>
      <c r="E64" s="23">
        <f t="shared" si="2"/>
        <v>0</v>
      </c>
      <c r="F64" s="23">
        <f t="shared" si="3"/>
        <v>0</v>
      </c>
      <c r="G64" s="23">
        <f t="shared" si="4"/>
        <v>0</v>
      </c>
      <c r="H64" s="48">
        <f t="shared" si="9"/>
        <v>0</v>
      </c>
      <c r="I64" s="46">
        <f t="shared" si="7"/>
        <v>0</v>
      </c>
      <c r="J64" s="47">
        <f t="shared" si="8"/>
        <v>0</v>
      </c>
      <c r="K64" s="47" t="e">
        <f t="shared" si="5"/>
        <v>#DIV/0!</v>
      </c>
      <c r="L64" s="47"/>
    </row>
    <row r="65" spans="1:12" x14ac:dyDescent="0.25">
      <c r="A65" s="23">
        <v>310</v>
      </c>
      <c r="B65" s="46">
        <f t="shared" si="13"/>
        <v>0</v>
      </c>
      <c r="C65" s="47">
        <f t="shared" si="0"/>
        <v>0</v>
      </c>
      <c r="D65" s="47">
        <f t="shared" si="1"/>
        <v>0</v>
      </c>
      <c r="E65" s="23">
        <f t="shared" si="2"/>
        <v>0</v>
      </c>
      <c r="F65" s="23">
        <f t="shared" si="3"/>
        <v>0</v>
      </c>
      <c r="G65" s="23">
        <f t="shared" si="4"/>
        <v>0</v>
      </c>
      <c r="H65" s="48">
        <f t="shared" si="9"/>
        <v>0</v>
      </c>
      <c r="I65" s="46">
        <f t="shared" si="7"/>
        <v>0</v>
      </c>
      <c r="J65" s="47">
        <f t="shared" si="8"/>
        <v>0</v>
      </c>
      <c r="K65" s="47" t="e">
        <f t="shared" si="5"/>
        <v>#DIV/0!</v>
      </c>
      <c r="L65" s="47"/>
    </row>
    <row r="66" spans="1:12" x14ac:dyDescent="0.25">
      <c r="A66" s="23">
        <v>320</v>
      </c>
      <c r="B66" s="46">
        <f t="shared" si="13"/>
        <v>0</v>
      </c>
      <c r="C66" s="47">
        <f t="shared" si="0"/>
        <v>0</v>
      </c>
      <c r="D66" s="47">
        <f t="shared" si="1"/>
        <v>0</v>
      </c>
      <c r="E66" s="23">
        <f t="shared" si="2"/>
        <v>0</v>
      </c>
      <c r="F66" s="23">
        <f t="shared" si="3"/>
        <v>0</v>
      </c>
      <c r="G66" s="23">
        <f t="shared" si="4"/>
        <v>0</v>
      </c>
      <c r="H66" s="48">
        <f t="shared" si="9"/>
        <v>0</v>
      </c>
      <c r="I66" s="46">
        <f t="shared" si="7"/>
        <v>0</v>
      </c>
      <c r="J66" s="47">
        <f t="shared" si="8"/>
        <v>0</v>
      </c>
      <c r="K66" s="47" t="e">
        <f t="shared" si="5"/>
        <v>#DIV/0!</v>
      </c>
      <c r="L66" s="47"/>
    </row>
    <row r="67" spans="1:12" x14ac:dyDescent="0.25">
      <c r="A67" s="23">
        <v>330</v>
      </c>
      <c r="B67" s="46">
        <f t="shared" si="13"/>
        <v>0</v>
      </c>
      <c r="C67" s="47">
        <f t="shared" si="0"/>
        <v>0</v>
      </c>
      <c r="D67" s="47">
        <f t="shared" si="1"/>
        <v>0</v>
      </c>
      <c r="E67" s="23">
        <f t="shared" si="2"/>
        <v>0</v>
      </c>
      <c r="F67" s="23">
        <f t="shared" si="3"/>
        <v>0</v>
      </c>
      <c r="G67" s="23">
        <f t="shared" si="4"/>
        <v>0</v>
      </c>
      <c r="H67" s="48">
        <f t="shared" si="9"/>
        <v>0</v>
      </c>
      <c r="I67" s="46">
        <f t="shared" si="7"/>
        <v>0</v>
      </c>
      <c r="J67" s="47">
        <f t="shared" si="8"/>
        <v>0</v>
      </c>
      <c r="K67" s="47" t="e">
        <f t="shared" si="5"/>
        <v>#DIV/0!</v>
      </c>
      <c r="L67" s="47"/>
    </row>
    <row r="68" spans="1:12" x14ac:dyDescent="0.25">
      <c r="A68" s="23">
        <v>340</v>
      </c>
      <c r="B68" s="46">
        <f t="shared" si="13"/>
        <v>0</v>
      </c>
      <c r="C68" s="47">
        <f t="shared" si="0"/>
        <v>0</v>
      </c>
      <c r="D68" s="47">
        <f t="shared" si="1"/>
        <v>0</v>
      </c>
      <c r="E68" s="23">
        <f t="shared" si="2"/>
        <v>0</v>
      </c>
      <c r="F68" s="23">
        <f t="shared" si="3"/>
        <v>0</v>
      </c>
      <c r="G68" s="23">
        <f t="shared" si="4"/>
        <v>0</v>
      </c>
      <c r="H68" s="48">
        <f t="shared" si="9"/>
        <v>0</v>
      </c>
      <c r="I68" s="46">
        <f t="shared" si="7"/>
        <v>0</v>
      </c>
      <c r="J68" s="47">
        <f t="shared" si="8"/>
        <v>0</v>
      </c>
      <c r="K68" s="47" t="e">
        <f t="shared" si="5"/>
        <v>#DIV/0!</v>
      </c>
      <c r="L68" s="47"/>
    </row>
    <row r="69" spans="1:12" x14ac:dyDescent="0.25">
      <c r="A69" s="23">
        <v>350</v>
      </c>
      <c r="B69" s="46">
        <f t="shared" ref="B69:B74" si="14">$G$5*0.0095</f>
        <v>0</v>
      </c>
      <c r="C69" s="47">
        <f t="shared" si="0"/>
        <v>0</v>
      </c>
      <c r="D69" s="47">
        <f t="shared" si="1"/>
        <v>0</v>
      </c>
      <c r="E69" s="23">
        <f t="shared" si="2"/>
        <v>0</v>
      </c>
      <c r="F69" s="23">
        <f t="shared" si="3"/>
        <v>0</v>
      </c>
      <c r="G69" s="23">
        <f t="shared" si="4"/>
        <v>0</v>
      </c>
      <c r="H69" s="48">
        <f t="shared" si="9"/>
        <v>0</v>
      </c>
      <c r="I69" s="46">
        <f t="shared" si="7"/>
        <v>0</v>
      </c>
      <c r="J69" s="47">
        <f t="shared" si="8"/>
        <v>0</v>
      </c>
      <c r="K69" s="47" t="e">
        <f t="shared" si="5"/>
        <v>#DIV/0!</v>
      </c>
      <c r="L69" s="47"/>
    </row>
    <row r="70" spans="1:12" x14ac:dyDescent="0.25">
      <c r="A70" s="23">
        <v>360</v>
      </c>
      <c r="B70" s="46">
        <f t="shared" si="14"/>
        <v>0</v>
      </c>
      <c r="C70" s="47">
        <f t="shared" si="0"/>
        <v>0</v>
      </c>
      <c r="D70" s="47">
        <f t="shared" si="1"/>
        <v>0</v>
      </c>
      <c r="E70" s="23">
        <f t="shared" si="2"/>
        <v>0</v>
      </c>
      <c r="F70" s="23">
        <f t="shared" si="3"/>
        <v>0</v>
      </c>
      <c r="G70" s="23">
        <f t="shared" si="4"/>
        <v>0</v>
      </c>
      <c r="H70" s="48">
        <f t="shared" si="9"/>
        <v>0</v>
      </c>
      <c r="I70" s="46">
        <f t="shared" si="7"/>
        <v>0</v>
      </c>
      <c r="J70" s="47">
        <f t="shared" si="8"/>
        <v>0</v>
      </c>
      <c r="K70" s="47" t="e">
        <f t="shared" si="5"/>
        <v>#DIV/0!</v>
      </c>
      <c r="L70" s="47"/>
    </row>
    <row r="71" spans="1:12" x14ac:dyDescent="0.25">
      <c r="A71" s="23">
        <v>370</v>
      </c>
      <c r="B71" s="46">
        <f t="shared" si="14"/>
        <v>0</v>
      </c>
      <c r="C71" s="47">
        <f t="shared" si="0"/>
        <v>0</v>
      </c>
      <c r="D71" s="47">
        <f t="shared" si="1"/>
        <v>0</v>
      </c>
      <c r="E71" s="23">
        <f t="shared" si="2"/>
        <v>0</v>
      </c>
      <c r="F71" s="23">
        <f t="shared" si="3"/>
        <v>0</v>
      </c>
      <c r="G71" s="23">
        <f t="shared" si="4"/>
        <v>0</v>
      </c>
      <c r="H71" s="48">
        <f t="shared" si="9"/>
        <v>0</v>
      </c>
      <c r="I71" s="46">
        <f t="shared" si="7"/>
        <v>0</v>
      </c>
      <c r="J71" s="47">
        <f t="shared" si="8"/>
        <v>0</v>
      </c>
      <c r="K71" s="47" t="e">
        <f t="shared" si="5"/>
        <v>#DIV/0!</v>
      </c>
      <c r="L71" s="47"/>
    </row>
    <row r="72" spans="1:12" x14ac:dyDescent="0.25">
      <c r="A72" s="23">
        <v>380</v>
      </c>
      <c r="B72" s="46">
        <f t="shared" si="14"/>
        <v>0</v>
      </c>
      <c r="C72" s="47">
        <f t="shared" si="0"/>
        <v>0</v>
      </c>
      <c r="D72" s="47">
        <f t="shared" si="1"/>
        <v>0</v>
      </c>
      <c r="E72" s="23">
        <f t="shared" si="2"/>
        <v>0</v>
      </c>
      <c r="F72" s="23">
        <f t="shared" si="3"/>
        <v>0</v>
      </c>
      <c r="G72" s="23">
        <f t="shared" si="4"/>
        <v>0</v>
      </c>
      <c r="H72" s="48">
        <f t="shared" si="9"/>
        <v>0</v>
      </c>
      <c r="I72" s="46">
        <f t="shared" si="7"/>
        <v>0</v>
      </c>
      <c r="J72" s="47">
        <f t="shared" si="8"/>
        <v>0</v>
      </c>
      <c r="K72" s="47" t="e">
        <f t="shared" si="5"/>
        <v>#DIV/0!</v>
      </c>
      <c r="L72" s="47"/>
    </row>
    <row r="73" spans="1:12" x14ac:dyDescent="0.25">
      <c r="A73" s="23">
        <v>390</v>
      </c>
      <c r="B73" s="46">
        <f t="shared" si="14"/>
        <v>0</v>
      </c>
      <c r="C73" s="47">
        <f t="shared" si="0"/>
        <v>0</v>
      </c>
      <c r="D73" s="47">
        <f t="shared" si="1"/>
        <v>0</v>
      </c>
      <c r="E73" s="23">
        <f t="shared" si="2"/>
        <v>0</v>
      </c>
      <c r="F73" s="23">
        <f t="shared" si="3"/>
        <v>0</v>
      </c>
      <c r="G73" s="23">
        <f t="shared" si="4"/>
        <v>0</v>
      </c>
      <c r="H73" s="48">
        <f t="shared" si="9"/>
        <v>0</v>
      </c>
      <c r="I73" s="46">
        <f t="shared" si="7"/>
        <v>0</v>
      </c>
      <c r="J73" s="47">
        <f t="shared" si="8"/>
        <v>0</v>
      </c>
      <c r="K73" s="47" t="e">
        <f t="shared" si="5"/>
        <v>#DIV/0!</v>
      </c>
      <c r="L73" s="47"/>
    </row>
    <row r="74" spans="1:12" x14ac:dyDescent="0.25">
      <c r="A74" s="23">
        <v>400</v>
      </c>
      <c r="B74" s="46">
        <f t="shared" si="14"/>
        <v>0</v>
      </c>
      <c r="C74" s="47">
        <f t="shared" si="0"/>
        <v>0</v>
      </c>
      <c r="D74" s="47">
        <f t="shared" si="1"/>
        <v>0</v>
      </c>
      <c r="E74" s="23">
        <f t="shared" si="2"/>
        <v>0</v>
      </c>
      <c r="F74" s="23">
        <f t="shared" si="3"/>
        <v>0</v>
      </c>
      <c r="G74" s="23">
        <f t="shared" si="4"/>
        <v>0</v>
      </c>
      <c r="H74" s="48">
        <f t="shared" si="9"/>
        <v>0</v>
      </c>
      <c r="I74" s="46">
        <f t="shared" si="7"/>
        <v>0</v>
      </c>
      <c r="J74" s="47">
        <f t="shared" si="8"/>
        <v>0</v>
      </c>
      <c r="K74" s="47" t="e">
        <f t="shared" si="5"/>
        <v>#DIV/0!</v>
      </c>
      <c r="L74" s="47"/>
    </row>
    <row r="75" spans="1:12" x14ac:dyDescent="0.25">
      <c r="A75" s="23">
        <v>410</v>
      </c>
      <c r="B75" s="46">
        <f>$G$5*0.0134</f>
        <v>0</v>
      </c>
      <c r="C75" s="47">
        <f t="shared" si="0"/>
        <v>0</v>
      </c>
      <c r="D75" s="47">
        <f t="shared" si="1"/>
        <v>0</v>
      </c>
      <c r="E75" s="23">
        <f t="shared" si="2"/>
        <v>0</v>
      </c>
      <c r="F75" s="23">
        <f t="shared" si="3"/>
        <v>0</v>
      </c>
      <c r="G75" s="23">
        <f t="shared" si="4"/>
        <v>0</v>
      </c>
      <c r="H75" s="48">
        <f t="shared" si="9"/>
        <v>0</v>
      </c>
      <c r="I75" s="46">
        <f t="shared" si="7"/>
        <v>0</v>
      </c>
      <c r="J75" s="47">
        <f t="shared" si="8"/>
        <v>0</v>
      </c>
      <c r="K75" s="47" t="e">
        <f t="shared" si="5"/>
        <v>#DIV/0!</v>
      </c>
      <c r="L75" s="47"/>
    </row>
    <row r="76" spans="1:12" x14ac:dyDescent="0.25">
      <c r="A76" s="23">
        <v>420</v>
      </c>
      <c r="B76" s="46">
        <f>$G$5*0.0134</f>
        <v>0</v>
      </c>
      <c r="C76" s="47">
        <f t="shared" si="0"/>
        <v>0</v>
      </c>
      <c r="D76" s="47">
        <f t="shared" si="1"/>
        <v>0</v>
      </c>
      <c r="E76" s="23">
        <f t="shared" si="2"/>
        <v>0</v>
      </c>
      <c r="F76" s="23">
        <f t="shared" si="3"/>
        <v>0</v>
      </c>
      <c r="G76" s="23">
        <f t="shared" si="4"/>
        <v>0</v>
      </c>
      <c r="H76" s="48">
        <f t="shared" si="9"/>
        <v>0</v>
      </c>
      <c r="I76" s="46">
        <f t="shared" si="7"/>
        <v>0</v>
      </c>
      <c r="J76" s="47">
        <f t="shared" si="8"/>
        <v>0</v>
      </c>
      <c r="K76" s="47" t="e">
        <f t="shared" si="5"/>
        <v>#DIV/0!</v>
      </c>
      <c r="L76" s="47"/>
    </row>
    <row r="77" spans="1:12" x14ac:dyDescent="0.25">
      <c r="A77" s="23">
        <v>430</v>
      </c>
      <c r="B77" s="46">
        <f>$G$5*0.0134</f>
        <v>0</v>
      </c>
      <c r="C77" s="47">
        <f t="shared" si="0"/>
        <v>0</v>
      </c>
      <c r="D77" s="47">
        <f t="shared" si="1"/>
        <v>0</v>
      </c>
      <c r="E77" s="23">
        <f t="shared" si="2"/>
        <v>0</v>
      </c>
      <c r="F77" s="23">
        <f t="shared" si="3"/>
        <v>0</v>
      </c>
      <c r="G77" s="23">
        <f t="shared" si="4"/>
        <v>0</v>
      </c>
      <c r="H77" s="48">
        <f t="shared" si="9"/>
        <v>0</v>
      </c>
      <c r="I77" s="46">
        <f t="shared" si="7"/>
        <v>0</v>
      </c>
      <c r="J77" s="47">
        <f t="shared" si="8"/>
        <v>0</v>
      </c>
      <c r="K77" s="47" t="e">
        <f t="shared" si="5"/>
        <v>#DIV/0!</v>
      </c>
      <c r="L77" s="47"/>
    </row>
    <row r="78" spans="1:12" x14ac:dyDescent="0.25">
      <c r="A78" s="23">
        <v>440</v>
      </c>
      <c r="B78" s="46">
        <f>$G$5*0.018</f>
        <v>0</v>
      </c>
      <c r="C78" s="47">
        <f t="shared" si="0"/>
        <v>0</v>
      </c>
      <c r="D78" s="47">
        <f t="shared" si="1"/>
        <v>0</v>
      </c>
      <c r="E78" s="23">
        <f t="shared" si="2"/>
        <v>0</v>
      </c>
      <c r="F78" s="23">
        <f t="shared" si="3"/>
        <v>0</v>
      </c>
      <c r="G78" s="23">
        <f t="shared" si="4"/>
        <v>0</v>
      </c>
      <c r="H78" s="48">
        <f t="shared" si="9"/>
        <v>0</v>
      </c>
      <c r="I78" s="46">
        <f t="shared" si="7"/>
        <v>0</v>
      </c>
      <c r="J78" s="47">
        <f t="shared" si="8"/>
        <v>0</v>
      </c>
      <c r="K78" s="47" t="e">
        <f t="shared" si="5"/>
        <v>#DIV/0!</v>
      </c>
      <c r="L78" s="47"/>
    </row>
    <row r="79" spans="1:12" x14ac:dyDescent="0.25">
      <c r="A79" s="23">
        <v>450</v>
      </c>
      <c r="B79" s="46">
        <f>$G$5*0.018</f>
        <v>0</v>
      </c>
      <c r="C79" s="47">
        <f t="shared" si="0"/>
        <v>0</v>
      </c>
      <c r="D79" s="47">
        <f t="shared" si="1"/>
        <v>0</v>
      </c>
      <c r="E79" s="23">
        <f t="shared" si="2"/>
        <v>0</v>
      </c>
      <c r="F79" s="23">
        <f t="shared" si="3"/>
        <v>0</v>
      </c>
      <c r="G79" s="23">
        <f t="shared" si="4"/>
        <v>0</v>
      </c>
      <c r="H79" s="48">
        <f t="shared" si="9"/>
        <v>0</v>
      </c>
      <c r="I79" s="46">
        <f t="shared" si="7"/>
        <v>0</v>
      </c>
      <c r="J79" s="47">
        <f t="shared" si="8"/>
        <v>0</v>
      </c>
      <c r="K79" s="47" t="e">
        <f t="shared" si="5"/>
        <v>#DIV/0!</v>
      </c>
      <c r="L79" s="47"/>
    </row>
    <row r="80" spans="1:12" x14ac:dyDescent="0.25">
      <c r="A80" s="23">
        <v>460</v>
      </c>
      <c r="B80" s="46">
        <f>$G$5*0.034</f>
        <v>0</v>
      </c>
      <c r="C80" s="47">
        <f t="shared" si="0"/>
        <v>0</v>
      </c>
      <c r="D80" s="46">
        <f t="shared" si="1"/>
        <v>0</v>
      </c>
      <c r="E80" s="23">
        <f t="shared" si="2"/>
        <v>0</v>
      </c>
      <c r="F80" s="23">
        <f t="shared" si="3"/>
        <v>0</v>
      </c>
      <c r="G80" s="23">
        <f t="shared" si="4"/>
        <v>0</v>
      </c>
      <c r="H80" s="48">
        <f t="shared" si="9"/>
        <v>0</v>
      </c>
      <c r="I80" s="46">
        <f t="shared" si="7"/>
        <v>0</v>
      </c>
      <c r="J80" s="47">
        <f t="shared" si="8"/>
        <v>0</v>
      </c>
      <c r="K80" s="47" t="e">
        <f t="shared" si="5"/>
        <v>#DIV/0!</v>
      </c>
      <c r="L80" s="47"/>
    </row>
    <row r="81" spans="1:12" x14ac:dyDescent="0.25">
      <c r="A81" s="23">
        <v>470</v>
      </c>
      <c r="B81" s="46">
        <f>$G$5*0.054</f>
        <v>0</v>
      </c>
      <c r="C81" s="47">
        <f t="shared" si="0"/>
        <v>0</v>
      </c>
      <c r="D81" s="47">
        <f t="shared" si="1"/>
        <v>0</v>
      </c>
      <c r="E81" s="23">
        <f t="shared" si="2"/>
        <v>0</v>
      </c>
      <c r="F81" s="23">
        <f t="shared" si="3"/>
        <v>0</v>
      </c>
      <c r="G81" s="23">
        <f t="shared" si="4"/>
        <v>0</v>
      </c>
      <c r="H81" s="48">
        <f t="shared" si="9"/>
        <v>0</v>
      </c>
      <c r="I81" s="46">
        <f t="shared" si="7"/>
        <v>0</v>
      </c>
      <c r="J81" s="47">
        <f t="shared" si="8"/>
        <v>0</v>
      </c>
      <c r="K81" s="47" t="e">
        <f t="shared" si="5"/>
        <v>#DIV/0!</v>
      </c>
      <c r="L81" s="47"/>
    </row>
    <row r="82" spans="1:12" x14ac:dyDescent="0.25">
      <c r="A82" s="23">
        <v>480</v>
      </c>
      <c r="B82" s="46">
        <f>$G$5*0.027</f>
        <v>0</v>
      </c>
      <c r="C82" s="47">
        <f t="shared" si="0"/>
        <v>0</v>
      </c>
      <c r="D82" s="47">
        <f t="shared" si="1"/>
        <v>0</v>
      </c>
      <c r="E82" s="23">
        <f t="shared" si="2"/>
        <v>0</v>
      </c>
      <c r="F82" s="23">
        <f t="shared" si="3"/>
        <v>0</v>
      </c>
      <c r="G82" s="23">
        <f t="shared" si="4"/>
        <v>0</v>
      </c>
      <c r="H82" s="48">
        <f t="shared" si="9"/>
        <v>0</v>
      </c>
      <c r="I82" s="46">
        <f t="shared" si="7"/>
        <v>0</v>
      </c>
      <c r="J82" s="47">
        <f t="shared" si="8"/>
        <v>0</v>
      </c>
      <c r="K82" s="47" t="e">
        <f t="shared" si="5"/>
        <v>#DIV/0!</v>
      </c>
      <c r="L82" s="47"/>
    </row>
    <row r="83" spans="1:12" x14ac:dyDescent="0.25">
      <c r="A83" s="23">
        <v>490</v>
      </c>
      <c r="B83" s="46">
        <f>$G$5*0.018</f>
        <v>0</v>
      </c>
      <c r="C83" s="47">
        <f t="shared" si="0"/>
        <v>0</v>
      </c>
      <c r="D83" s="47">
        <f t="shared" si="1"/>
        <v>0</v>
      </c>
      <c r="E83" s="23">
        <f t="shared" si="2"/>
        <v>0</v>
      </c>
      <c r="F83" s="23">
        <f t="shared" si="3"/>
        <v>0</v>
      </c>
      <c r="G83" s="23">
        <f t="shared" si="4"/>
        <v>0</v>
      </c>
      <c r="H83" s="48">
        <f t="shared" si="9"/>
        <v>0</v>
      </c>
      <c r="I83" s="46">
        <f t="shared" si="7"/>
        <v>0</v>
      </c>
      <c r="J83" s="47">
        <f t="shared" si="8"/>
        <v>0</v>
      </c>
      <c r="K83" s="47" t="e">
        <f t="shared" si="5"/>
        <v>#DIV/0!</v>
      </c>
      <c r="L83" s="47"/>
    </row>
    <row r="84" spans="1:12" x14ac:dyDescent="0.25">
      <c r="A84" s="23">
        <v>500</v>
      </c>
      <c r="B84" s="46">
        <f>$G$5*0.0134</f>
        <v>0</v>
      </c>
      <c r="C84" s="47">
        <f t="shared" si="0"/>
        <v>0</v>
      </c>
      <c r="D84" s="47">
        <f t="shared" si="1"/>
        <v>0</v>
      </c>
      <c r="E84" s="23">
        <f t="shared" si="2"/>
        <v>0</v>
      </c>
      <c r="F84" s="23">
        <f t="shared" si="3"/>
        <v>0</v>
      </c>
      <c r="G84" s="23">
        <f t="shared" si="4"/>
        <v>0</v>
      </c>
      <c r="H84" s="48">
        <f t="shared" si="9"/>
        <v>0</v>
      </c>
      <c r="I84" s="46">
        <f t="shared" si="7"/>
        <v>0</v>
      </c>
      <c r="J84" s="47">
        <f t="shared" si="8"/>
        <v>0</v>
      </c>
      <c r="K84" s="47" t="e">
        <f t="shared" si="5"/>
        <v>#DIV/0!</v>
      </c>
      <c r="L84" s="47"/>
    </row>
    <row r="85" spans="1:12" x14ac:dyDescent="0.25">
      <c r="A85" s="23">
        <v>510</v>
      </c>
      <c r="B85" s="46">
        <f>$G$5*0.0134</f>
        <v>0</v>
      </c>
      <c r="C85" s="47">
        <f t="shared" si="0"/>
        <v>0</v>
      </c>
      <c r="D85" s="47">
        <f t="shared" si="1"/>
        <v>0</v>
      </c>
      <c r="E85" s="23">
        <f t="shared" si="2"/>
        <v>0</v>
      </c>
      <c r="F85" s="23">
        <f t="shared" si="3"/>
        <v>0</v>
      </c>
      <c r="G85" s="23">
        <f t="shared" si="4"/>
        <v>0</v>
      </c>
      <c r="H85" s="48">
        <f t="shared" si="9"/>
        <v>0</v>
      </c>
      <c r="I85" s="46">
        <f t="shared" si="7"/>
        <v>0</v>
      </c>
      <c r="J85" s="47">
        <f t="shared" si="8"/>
        <v>0</v>
      </c>
      <c r="K85" s="47" t="e">
        <f t="shared" si="5"/>
        <v>#DIV/0!</v>
      </c>
      <c r="L85" s="47"/>
    </row>
    <row r="86" spans="1:12" x14ac:dyDescent="0.25">
      <c r="A86" s="23">
        <v>520</v>
      </c>
      <c r="B86" s="46">
        <f>$G$5*0.0134</f>
        <v>0</v>
      </c>
      <c r="C86" s="47">
        <f t="shared" si="0"/>
        <v>0</v>
      </c>
      <c r="D86" s="47">
        <f t="shared" si="1"/>
        <v>0</v>
      </c>
      <c r="E86" s="23">
        <f t="shared" si="2"/>
        <v>0</v>
      </c>
      <c r="F86" s="23">
        <f t="shared" si="3"/>
        <v>0</v>
      </c>
      <c r="G86" s="23">
        <f t="shared" si="4"/>
        <v>0</v>
      </c>
      <c r="H86" s="48">
        <f t="shared" si="9"/>
        <v>0</v>
      </c>
      <c r="I86" s="46">
        <f t="shared" si="7"/>
        <v>0</v>
      </c>
      <c r="J86" s="47">
        <f t="shared" si="8"/>
        <v>0</v>
      </c>
      <c r="K86" s="47" t="e">
        <f t="shared" si="5"/>
        <v>#DIV/0!</v>
      </c>
      <c r="L86" s="47"/>
    </row>
    <row r="87" spans="1:12" x14ac:dyDescent="0.25">
      <c r="A87" s="23">
        <v>530</v>
      </c>
      <c r="B87" s="46">
        <f t="shared" ref="B87:B98" si="15">$G$5*0.0088</f>
        <v>0</v>
      </c>
      <c r="C87" s="47">
        <f t="shared" si="0"/>
        <v>0</v>
      </c>
      <c r="D87" s="47">
        <f t="shared" si="1"/>
        <v>0</v>
      </c>
      <c r="E87" s="23">
        <f t="shared" si="2"/>
        <v>0</v>
      </c>
      <c r="F87" s="23">
        <f t="shared" si="3"/>
        <v>0</v>
      </c>
      <c r="G87" s="23">
        <f t="shared" si="4"/>
        <v>0</v>
      </c>
      <c r="H87" s="48">
        <f t="shared" si="9"/>
        <v>0</v>
      </c>
      <c r="I87" s="46">
        <f t="shared" si="7"/>
        <v>0</v>
      </c>
      <c r="J87" s="47">
        <f t="shared" si="8"/>
        <v>0</v>
      </c>
      <c r="K87" s="47" t="e">
        <f t="shared" si="5"/>
        <v>#DIV/0!</v>
      </c>
      <c r="L87" s="47"/>
    </row>
    <row r="88" spans="1:12" x14ac:dyDescent="0.25">
      <c r="A88" s="23">
        <v>540</v>
      </c>
      <c r="B88" s="46">
        <f t="shared" si="15"/>
        <v>0</v>
      </c>
      <c r="C88" s="47">
        <f t="shared" si="0"/>
        <v>0</v>
      </c>
      <c r="D88" s="47">
        <f t="shared" si="1"/>
        <v>0</v>
      </c>
      <c r="E88" s="23">
        <f t="shared" si="2"/>
        <v>0</v>
      </c>
      <c r="F88" s="23">
        <f t="shared" si="3"/>
        <v>0</v>
      </c>
      <c r="G88" s="23">
        <f t="shared" si="4"/>
        <v>0</v>
      </c>
      <c r="H88" s="48">
        <f t="shared" si="9"/>
        <v>0</v>
      </c>
      <c r="I88" s="46">
        <f t="shared" si="7"/>
        <v>0</v>
      </c>
      <c r="J88" s="47">
        <f t="shared" si="8"/>
        <v>0</v>
      </c>
      <c r="K88" s="47" t="e">
        <f t="shared" si="5"/>
        <v>#DIV/0!</v>
      </c>
      <c r="L88" s="47"/>
    </row>
    <row r="89" spans="1:12" x14ac:dyDescent="0.25">
      <c r="A89" s="23">
        <v>550</v>
      </c>
      <c r="B89" s="46">
        <f t="shared" si="15"/>
        <v>0</v>
      </c>
      <c r="C89" s="47">
        <f t="shared" si="0"/>
        <v>0</v>
      </c>
      <c r="D89" s="47">
        <f t="shared" si="1"/>
        <v>0</v>
      </c>
      <c r="E89" s="23">
        <f t="shared" si="2"/>
        <v>0</v>
      </c>
      <c r="F89" s="23">
        <f t="shared" si="3"/>
        <v>0</v>
      </c>
      <c r="G89" s="23">
        <f t="shared" si="4"/>
        <v>0</v>
      </c>
      <c r="H89" s="48">
        <f t="shared" si="9"/>
        <v>0</v>
      </c>
      <c r="I89" s="46">
        <f t="shared" si="7"/>
        <v>0</v>
      </c>
      <c r="J89" s="47">
        <f t="shared" si="8"/>
        <v>0</v>
      </c>
      <c r="K89" s="47" t="e">
        <f t="shared" si="5"/>
        <v>#DIV/0!</v>
      </c>
      <c r="L89" s="47"/>
    </row>
    <row r="90" spans="1:12" x14ac:dyDescent="0.25">
      <c r="A90" s="23">
        <v>560</v>
      </c>
      <c r="B90" s="46">
        <f t="shared" si="15"/>
        <v>0</v>
      </c>
      <c r="C90" s="47">
        <f t="shared" si="0"/>
        <v>0</v>
      </c>
      <c r="D90" s="47">
        <f t="shared" si="1"/>
        <v>0</v>
      </c>
      <c r="E90" s="23">
        <f t="shared" si="2"/>
        <v>0</v>
      </c>
      <c r="F90" s="23">
        <f t="shared" si="3"/>
        <v>0</v>
      </c>
      <c r="G90" s="23">
        <f t="shared" si="4"/>
        <v>0</v>
      </c>
      <c r="H90" s="48">
        <f t="shared" si="9"/>
        <v>0</v>
      </c>
      <c r="I90" s="46">
        <f t="shared" si="7"/>
        <v>0</v>
      </c>
      <c r="J90" s="47">
        <f t="shared" si="8"/>
        <v>0</v>
      </c>
      <c r="K90" s="47" t="e">
        <f t="shared" si="5"/>
        <v>#DIV/0!</v>
      </c>
      <c r="L90" s="47"/>
    </row>
    <row r="91" spans="1:12" x14ac:dyDescent="0.25">
      <c r="A91" s="23">
        <v>570</v>
      </c>
      <c r="B91" s="46">
        <f t="shared" si="15"/>
        <v>0</v>
      </c>
      <c r="C91" s="47">
        <f t="shared" si="0"/>
        <v>0</v>
      </c>
      <c r="D91" s="47">
        <f t="shared" si="1"/>
        <v>0</v>
      </c>
      <c r="E91" s="23">
        <f t="shared" si="2"/>
        <v>0</v>
      </c>
      <c r="F91" s="23">
        <f t="shared" si="3"/>
        <v>0</v>
      </c>
      <c r="G91" s="23">
        <f t="shared" si="4"/>
        <v>0</v>
      </c>
      <c r="H91" s="48">
        <f t="shared" si="9"/>
        <v>0</v>
      </c>
      <c r="I91" s="46">
        <f t="shared" si="7"/>
        <v>0</v>
      </c>
      <c r="J91" s="47">
        <f t="shared" si="8"/>
        <v>0</v>
      </c>
      <c r="K91" s="47" t="e">
        <f t="shared" si="5"/>
        <v>#DIV/0!</v>
      </c>
      <c r="L91" s="47"/>
    </row>
    <row r="92" spans="1:12" x14ac:dyDescent="0.25">
      <c r="A92" s="23">
        <v>580</v>
      </c>
      <c r="B92" s="46">
        <f t="shared" si="15"/>
        <v>0</v>
      </c>
      <c r="C92" s="47">
        <f t="shared" si="0"/>
        <v>0</v>
      </c>
      <c r="D92" s="47">
        <f t="shared" si="1"/>
        <v>0</v>
      </c>
      <c r="E92" s="23">
        <f t="shared" si="2"/>
        <v>0</v>
      </c>
      <c r="F92" s="23">
        <f t="shared" si="3"/>
        <v>0</v>
      </c>
      <c r="G92" s="23">
        <f t="shared" si="4"/>
        <v>0</v>
      </c>
      <c r="H92" s="48">
        <f t="shared" si="9"/>
        <v>0</v>
      </c>
      <c r="I92" s="46">
        <f t="shared" si="7"/>
        <v>0</v>
      </c>
      <c r="J92" s="47">
        <f t="shared" si="8"/>
        <v>0</v>
      </c>
      <c r="K92" s="47" t="e">
        <f t="shared" si="5"/>
        <v>#DIV/0!</v>
      </c>
      <c r="L92" s="47"/>
    </row>
    <row r="93" spans="1:12" x14ac:dyDescent="0.25">
      <c r="A93" s="23">
        <v>590</v>
      </c>
      <c r="B93" s="46">
        <f t="shared" si="15"/>
        <v>0</v>
      </c>
      <c r="C93" s="47">
        <f t="shared" si="0"/>
        <v>0</v>
      </c>
      <c r="D93" s="47">
        <f t="shared" si="1"/>
        <v>0</v>
      </c>
      <c r="E93" s="23">
        <f t="shared" si="2"/>
        <v>0</v>
      </c>
      <c r="F93" s="23">
        <f t="shared" si="3"/>
        <v>0</v>
      </c>
      <c r="G93" s="23">
        <f t="shared" si="4"/>
        <v>0</v>
      </c>
      <c r="H93" s="48">
        <f t="shared" si="9"/>
        <v>0</v>
      </c>
      <c r="I93" s="46">
        <f t="shared" si="7"/>
        <v>0</v>
      </c>
      <c r="J93" s="47">
        <f t="shared" si="8"/>
        <v>0</v>
      </c>
      <c r="K93" s="47" t="e">
        <f t="shared" si="5"/>
        <v>#DIV/0!</v>
      </c>
      <c r="L93" s="47"/>
    </row>
    <row r="94" spans="1:12" x14ac:dyDescent="0.25">
      <c r="A94" s="23">
        <v>600</v>
      </c>
      <c r="B94" s="46">
        <f t="shared" si="15"/>
        <v>0</v>
      </c>
      <c r="C94" s="47">
        <f t="shared" si="0"/>
        <v>0</v>
      </c>
      <c r="D94" s="47">
        <f t="shared" si="1"/>
        <v>0</v>
      </c>
      <c r="E94" s="23">
        <f t="shared" si="2"/>
        <v>0</v>
      </c>
      <c r="F94" s="23">
        <f t="shared" si="3"/>
        <v>0</v>
      </c>
      <c r="G94" s="23">
        <f t="shared" si="4"/>
        <v>0</v>
      </c>
      <c r="H94" s="48">
        <f t="shared" si="9"/>
        <v>0</v>
      </c>
      <c r="I94" s="46">
        <f t="shared" si="7"/>
        <v>0</v>
      </c>
      <c r="J94" s="47">
        <f t="shared" si="8"/>
        <v>0</v>
      </c>
      <c r="K94" s="47" t="e">
        <f t="shared" si="5"/>
        <v>#DIV/0!</v>
      </c>
      <c r="L94" s="47"/>
    </row>
    <row r="95" spans="1:12" x14ac:dyDescent="0.25">
      <c r="A95" s="23">
        <v>610</v>
      </c>
      <c r="B95" s="46">
        <f t="shared" si="15"/>
        <v>0</v>
      </c>
      <c r="C95" s="47">
        <f t="shared" si="0"/>
        <v>0</v>
      </c>
      <c r="D95" s="47">
        <f t="shared" si="1"/>
        <v>0</v>
      </c>
      <c r="E95" s="23">
        <f t="shared" si="2"/>
        <v>0</v>
      </c>
      <c r="F95" s="23">
        <f t="shared" si="3"/>
        <v>0</v>
      </c>
      <c r="G95" s="23">
        <f t="shared" si="4"/>
        <v>0</v>
      </c>
      <c r="H95" s="48">
        <f t="shared" si="9"/>
        <v>0</v>
      </c>
      <c r="I95" s="46">
        <f t="shared" si="7"/>
        <v>0</v>
      </c>
      <c r="J95" s="47">
        <f t="shared" si="8"/>
        <v>0</v>
      </c>
      <c r="K95" s="47" t="e">
        <f t="shared" si="5"/>
        <v>#DIV/0!</v>
      </c>
      <c r="L95" s="47"/>
    </row>
    <row r="96" spans="1:12" x14ac:dyDescent="0.25">
      <c r="A96" s="23">
        <v>620</v>
      </c>
      <c r="B96" s="46">
        <f t="shared" si="15"/>
        <v>0</v>
      </c>
      <c r="C96" s="47">
        <f t="shared" si="0"/>
        <v>0</v>
      </c>
      <c r="D96" s="47">
        <f t="shared" si="1"/>
        <v>0</v>
      </c>
      <c r="E96" s="23">
        <f t="shared" si="2"/>
        <v>0</v>
      </c>
      <c r="F96" s="23">
        <f t="shared" si="3"/>
        <v>0</v>
      </c>
      <c r="G96" s="23">
        <f t="shared" si="4"/>
        <v>0</v>
      </c>
      <c r="H96" s="48">
        <f t="shared" si="9"/>
        <v>0</v>
      </c>
      <c r="I96" s="46">
        <f t="shared" si="7"/>
        <v>0</v>
      </c>
      <c r="J96" s="47">
        <f t="shared" si="8"/>
        <v>0</v>
      </c>
      <c r="K96" s="47" t="e">
        <f t="shared" si="5"/>
        <v>#DIV/0!</v>
      </c>
      <c r="L96" s="47"/>
    </row>
    <row r="97" spans="1:12" x14ac:dyDescent="0.25">
      <c r="A97" s="23">
        <v>630</v>
      </c>
      <c r="B97" s="46">
        <f t="shared" si="15"/>
        <v>0</v>
      </c>
      <c r="C97" s="47">
        <f t="shared" si="0"/>
        <v>0</v>
      </c>
      <c r="D97" s="47">
        <f t="shared" si="1"/>
        <v>0</v>
      </c>
      <c r="E97" s="23">
        <f t="shared" si="2"/>
        <v>0</v>
      </c>
      <c r="F97" s="23">
        <f t="shared" si="3"/>
        <v>0</v>
      </c>
      <c r="G97" s="23">
        <f t="shared" si="4"/>
        <v>0</v>
      </c>
      <c r="H97" s="48">
        <f t="shared" si="9"/>
        <v>0</v>
      </c>
      <c r="I97" s="46">
        <f t="shared" si="7"/>
        <v>0</v>
      </c>
      <c r="J97" s="47">
        <f t="shared" si="8"/>
        <v>0</v>
      </c>
      <c r="K97" s="47" t="e">
        <f t="shared" si="5"/>
        <v>#DIV/0!</v>
      </c>
      <c r="L97" s="47"/>
    </row>
    <row r="98" spans="1:12" x14ac:dyDescent="0.25">
      <c r="A98" s="23">
        <v>640</v>
      </c>
      <c r="B98" s="46">
        <f t="shared" si="15"/>
        <v>0</v>
      </c>
      <c r="C98" s="47">
        <f t="shared" ref="C98:C161" si="16">B98*6</f>
        <v>0</v>
      </c>
      <c r="D98" s="47">
        <f t="shared" ref="D98:D161" si="17">$G$9*(C98/(12*3600))*$G$7</f>
        <v>0</v>
      </c>
      <c r="E98" s="23">
        <f t="shared" ref="E98:E161" si="18">(600*D98)</f>
        <v>0</v>
      </c>
      <c r="F98" s="23">
        <f t="shared" ref="F98:F161" si="19">(E98*12/$G$7)</f>
        <v>0</v>
      </c>
      <c r="G98" s="23">
        <f t="shared" ref="G98:G161" si="20">$G$17*$G$11/43200</f>
        <v>0</v>
      </c>
      <c r="H98" s="48">
        <f t="shared" si="9"/>
        <v>0</v>
      </c>
      <c r="I98" s="46">
        <f t="shared" si="7"/>
        <v>0</v>
      </c>
      <c r="J98" s="47">
        <f t="shared" si="8"/>
        <v>0</v>
      </c>
      <c r="K98" s="47" t="e">
        <f t="shared" ref="K98:K161" si="21">J98/$G$17*12/$G$15</f>
        <v>#DIV/0!</v>
      </c>
      <c r="L98" s="47"/>
    </row>
    <row r="99" spans="1:12" x14ac:dyDescent="0.25">
      <c r="A99" s="23">
        <v>650</v>
      </c>
      <c r="B99" s="46">
        <f t="shared" ref="B99:B110" si="22">$G$5*0.0072</f>
        <v>0</v>
      </c>
      <c r="C99" s="47">
        <f t="shared" si="16"/>
        <v>0</v>
      </c>
      <c r="D99" s="47">
        <f t="shared" si="17"/>
        <v>0</v>
      </c>
      <c r="E99" s="23">
        <f t="shared" si="18"/>
        <v>0</v>
      </c>
      <c r="F99" s="23">
        <f t="shared" si="19"/>
        <v>0</v>
      </c>
      <c r="G99" s="23">
        <f t="shared" si="20"/>
        <v>0</v>
      </c>
      <c r="H99" s="48">
        <f t="shared" si="9"/>
        <v>0</v>
      </c>
      <c r="I99" s="46">
        <f t="shared" ref="I99:I162" si="23">H99*600</f>
        <v>0</v>
      </c>
      <c r="J99" s="47">
        <f t="shared" ref="J99:J162" si="24">IF((I99+J98)&lt;0,0,I99+J98)</f>
        <v>0</v>
      </c>
      <c r="K99" s="47" t="e">
        <f t="shared" si="21"/>
        <v>#DIV/0!</v>
      </c>
      <c r="L99" s="47"/>
    </row>
    <row r="100" spans="1:12" x14ac:dyDescent="0.25">
      <c r="A100" s="23">
        <v>660</v>
      </c>
      <c r="B100" s="46">
        <f t="shared" si="22"/>
        <v>0</v>
      </c>
      <c r="C100" s="47">
        <f t="shared" si="16"/>
        <v>0</v>
      </c>
      <c r="D100" s="47">
        <f t="shared" si="17"/>
        <v>0</v>
      </c>
      <c r="E100" s="23">
        <f t="shared" si="18"/>
        <v>0</v>
      </c>
      <c r="F100" s="23">
        <f t="shared" si="19"/>
        <v>0</v>
      </c>
      <c r="G100" s="23">
        <f t="shared" si="20"/>
        <v>0</v>
      </c>
      <c r="H100" s="48">
        <f t="shared" si="9"/>
        <v>0</v>
      </c>
      <c r="I100" s="46">
        <f t="shared" si="23"/>
        <v>0</v>
      </c>
      <c r="J100" s="47">
        <f t="shared" si="24"/>
        <v>0</v>
      </c>
      <c r="K100" s="47" t="e">
        <f t="shared" si="21"/>
        <v>#DIV/0!</v>
      </c>
      <c r="L100" s="47"/>
    </row>
    <row r="101" spans="1:12" x14ac:dyDescent="0.25">
      <c r="A101" s="23">
        <v>670</v>
      </c>
      <c r="B101" s="46">
        <f t="shared" si="22"/>
        <v>0</v>
      </c>
      <c r="C101" s="47">
        <f t="shared" si="16"/>
        <v>0</v>
      </c>
      <c r="D101" s="47">
        <f t="shared" si="17"/>
        <v>0</v>
      </c>
      <c r="E101" s="23">
        <f t="shared" si="18"/>
        <v>0</v>
      </c>
      <c r="F101" s="23">
        <f t="shared" si="19"/>
        <v>0</v>
      </c>
      <c r="G101" s="23">
        <f t="shared" si="20"/>
        <v>0</v>
      </c>
      <c r="H101" s="48">
        <f t="shared" si="9"/>
        <v>0</v>
      </c>
      <c r="I101" s="46">
        <f t="shared" si="23"/>
        <v>0</v>
      </c>
      <c r="J101" s="47">
        <f t="shared" si="24"/>
        <v>0</v>
      </c>
      <c r="K101" s="47" t="e">
        <f t="shared" si="21"/>
        <v>#DIV/0!</v>
      </c>
      <c r="L101" s="47"/>
    </row>
    <row r="102" spans="1:12" x14ac:dyDescent="0.25">
      <c r="A102" s="23">
        <v>680</v>
      </c>
      <c r="B102" s="46">
        <f t="shared" si="22"/>
        <v>0</v>
      </c>
      <c r="C102" s="47">
        <f t="shared" si="16"/>
        <v>0</v>
      </c>
      <c r="D102" s="47">
        <f t="shared" si="17"/>
        <v>0</v>
      </c>
      <c r="E102" s="23">
        <f t="shared" si="18"/>
        <v>0</v>
      </c>
      <c r="F102" s="23">
        <f t="shared" si="19"/>
        <v>0</v>
      </c>
      <c r="G102" s="23">
        <f t="shared" si="20"/>
        <v>0</v>
      </c>
      <c r="H102" s="48">
        <f t="shared" si="9"/>
        <v>0</v>
      </c>
      <c r="I102" s="46">
        <f t="shared" si="23"/>
        <v>0</v>
      </c>
      <c r="J102" s="47">
        <f t="shared" si="24"/>
        <v>0</v>
      </c>
      <c r="K102" s="47" t="e">
        <f t="shared" si="21"/>
        <v>#DIV/0!</v>
      </c>
      <c r="L102" s="47"/>
    </row>
    <row r="103" spans="1:12" x14ac:dyDescent="0.25">
      <c r="A103" s="23">
        <v>690</v>
      </c>
      <c r="B103" s="46">
        <f t="shared" si="22"/>
        <v>0</v>
      </c>
      <c r="C103" s="47">
        <f t="shared" si="16"/>
        <v>0</v>
      </c>
      <c r="D103" s="47">
        <f t="shared" si="17"/>
        <v>0</v>
      </c>
      <c r="E103" s="23">
        <f t="shared" si="18"/>
        <v>0</v>
      </c>
      <c r="F103" s="23">
        <f t="shared" si="19"/>
        <v>0</v>
      </c>
      <c r="G103" s="23">
        <f t="shared" si="20"/>
        <v>0</v>
      </c>
      <c r="H103" s="48">
        <f t="shared" ref="H103:H166" si="25">(D103-G103)</f>
        <v>0</v>
      </c>
      <c r="I103" s="46">
        <f t="shared" si="23"/>
        <v>0</v>
      </c>
      <c r="J103" s="47">
        <f t="shared" si="24"/>
        <v>0</v>
      </c>
      <c r="K103" s="47" t="e">
        <f t="shared" si="21"/>
        <v>#DIV/0!</v>
      </c>
      <c r="L103" s="47"/>
    </row>
    <row r="104" spans="1:12" x14ac:dyDescent="0.25">
      <c r="A104" s="23">
        <v>700</v>
      </c>
      <c r="B104" s="46">
        <f t="shared" si="22"/>
        <v>0</v>
      </c>
      <c r="C104" s="47">
        <f t="shared" si="16"/>
        <v>0</v>
      </c>
      <c r="D104" s="47">
        <f t="shared" si="17"/>
        <v>0</v>
      </c>
      <c r="E104" s="23">
        <f t="shared" si="18"/>
        <v>0</v>
      </c>
      <c r="F104" s="23">
        <f t="shared" si="19"/>
        <v>0</v>
      </c>
      <c r="G104" s="23">
        <f t="shared" si="20"/>
        <v>0</v>
      </c>
      <c r="H104" s="48">
        <f t="shared" si="25"/>
        <v>0</v>
      </c>
      <c r="I104" s="46">
        <f t="shared" si="23"/>
        <v>0</v>
      </c>
      <c r="J104" s="47">
        <f t="shared" si="24"/>
        <v>0</v>
      </c>
      <c r="K104" s="47" t="e">
        <f t="shared" si="21"/>
        <v>#DIV/0!</v>
      </c>
      <c r="L104" s="47"/>
    </row>
    <row r="105" spans="1:12" x14ac:dyDescent="0.25">
      <c r="A105" s="23">
        <v>710</v>
      </c>
      <c r="B105" s="46">
        <f t="shared" si="22"/>
        <v>0</v>
      </c>
      <c r="C105" s="47">
        <f t="shared" si="16"/>
        <v>0</v>
      </c>
      <c r="D105" s="47">
        <f t="shared" si="17"/>
        <v>0</v>
      </c>
      <c r="E105" s="23">
        <f t="shared" si="18"/>
        <v>0</v>
      </c>
      <c r="F105" s="23">
        <f t="shared" si="19"/>
        <v>0</v>
      </c>
      <c r="G105" s="23">
        <f t="shared" si="20"/>
        <v>0</v>
      </c>
      <c r="H105" s="48">
        <f t="shared" si="25"/>
        <v>0</v>
      </c>
      <c r="I105" s="46">
        <f t="shared" si="23"/>
        <v>0</v>
      </c>
      <c r="J105" s="47">
        <f t="shared" si="24"/>
        <v>0</v>
      </c>
      <c r="K105" s="47" t="e">
        <f t="shared" si="21"/>
        <v>#DIV/0!</v>
      </c>
      <c r="L105" s="47"/>
    </row>
    <row r="106" spans="1:12" x14ac:dyDescent="0.25">
      <c r="A106" s="23">
        <v>720</v>
      </c>
      <c r="B106" s="46">
        <f t="shared" si="22"/>
        <v>0</v>
      </c>
      <c r="C106" s="47">
        <f t="shared" si="16"/>
        <v>0</v>
      </c>
      <c r="D106" s="47">
        <f t="shared" si="17"/>
        <v>0</v>
      </c>
      <c r="E106" s="23">
        <f t="shared" si="18"/>
        <v>0</v>
      </c>
      <c r="F106" s="23">
        <f t="shared" si="19"/>
        <v>0</v>
      </c>
      <c r="G106" s="23">
        <f t="shared" si="20"/>
        <v>0</v>
      </c>
      <c r="H106" s="48">
        <f t="shared" si="25"/>
        <v>0</v>
      </c>
      <c r="I106" s="46">
        <f t="shared" si="23"/>
        <v>0</v>
      </c>
      <c r="J106" s="47">
        <f t="shared" si="24"/>
        <v>0</v>
      </c>
      <c r="K106" s="47" t="e">
        <f t="shared" si="21"/>
        <v>#DIV/0!</v>
      </c>
      <c r="L106" s="47"/>
    </row>
    <row r="107" spans="1:12" x14ac:dyDescent="0.25">
      <c r="A107" s="23">
        <v>730</v>
      </c>
      <c r="B107" s="46">
        <f t="shared" si="22"/>
        <v>0</v>
      </c>
      <c r="C107" s="47">
        <f t="shared" si="16"/>
        <v>0</v>
      </c>
      <c r="D107" s="47">
        <f t="shared" si="17"/>
        <v>0</v>
      </c>
      <c r="E107" s="23">
        <f t="shared" si="18"/>
        <v>0</v>
      </c>
      <c r="F107" s="23">
        <f t="shared" si="19"/>
        <v>0</v>
      </c>
      <c r="G107" s="23">
        <f t="shared" si="20"/>
        <v>0</v>
      </c>
      <c r="H107" s="48">
        <f t="shared" si="25"/>
        <v>0</v>
      </c>
      <c r="I107" s="46">
        <f t="shared" si="23"/>
        <v>0</v>
      </c>
      <c r="J107" s="47">
        <f t="shared" si="24"/>
        <v>0</v>
      </c>
      <c r="K107" s="47" t="e">
        <f t="shared" si="21"/>
        <v>#DIV/0!</v>
      </c>
      <c r="L107" s="47"/>
    </row>
    <row r="108" spans="1:12" x14ac:dyDescent="0.25">
      <c r="A108" s="23">
        <v>740</v>
      </c>
      <c r="B108" s="46">
        <f t="shared" si="22"/>
        <v>0</v>
      </c>
      <c r="C108" s="47">
        <f t="shared" si="16"/>
        <v>0</v>
      </c>
      <c r="D108" s="47">
        <f t="shared" si="17"/>
        <v>0</v>
      </c>
      <c r="E108" s="23">
        <f t="shared" si="18"/>
        <v>0</v>
      </c>
      <c r="F108" s="23">
        <f t="shared" si="19"/>
        <v>0</v>
      </c>
      <c r="G108" s="23">
        <f t="shared" si="20"/>
        <v>0</v>
      </c>
      <c r="H108" s="48">
        <f t="shared" si="25"/>
        <v>0</v>
      </c>
      <c r="I108" s="46">
        <f t="shared" si="23"/>
        <v>0</v>
      </c>
      <c r="J108" s="47">
        <f t="shared" si="24"/>
        <v>0</v>
      </c>
      <c r="K108" s="47" t="e">
        <f t="shared" si="21"/>
        <v>#DIV/0!</v>
      </c>
      <c r="L108" s="47"/>
    </row>
    <row r="109" spans="1:12" x14ac:dyDescent="0.25">
      <c r="A109" s="23">
        <v>750</v>
      </c>
      <c r="B109" s="46">
        <f t="shared" si="22"/>
        <v>0</v>
      </c>
      <c r="C109" s="47">
        <f t="shared" si="16"/>
        <v>0</v>
      </c>
      <c r="D109" s="47">
        <f t="shared" si="17"/>
        <v>0</v>
      </c>
      <c r="E109" s="23">
        <f t="shared" si="18"/>
        <v>0</v>
      </c>
      <c r="F109" s="23">
        <f t="shared" si="19"/>
        <v>0</v>
      </c>
      <c r="G109" s="23">
        <f t="shared" si="20"/>
        <v>0</v>
      </c>
      <c r="H109" s="48">
        <f t="shared" si="25"/>
        <v>0</v>
      </c>
      <c r="I109" s="46">
        <f t="shared" si="23"/>
        <v>0</v>
      </c>
      <c r="J109" s="47">
        <f t="shared" si="24"/>
        <v>0</v>
      </c>
      <c r="K109" s="47" t="e">
        <f t="shared" si="21"/>
        <v>#DIV/0!</v>
      </c>
      <c r="L109" s="47"/>
    </row>
    <row r="110" spans="1:12" x14ac:dyDescent="0.25">
      <c r="A110" s="23">
        <v>760</v>
      </c>
      <c r="B110" s="46">
        <f t="shared" si="22"/>
        <v>0</v>
      </c>
      <c r="C110" s="47">
        <f t="shared" si="16"/>
        <v>0</v>
      </c>
      <c r="D110" s="47">
        <f t="shared" si="17"/>
        <v>0</v>
      </c>
      <c r="E110" s="23">
        <f t="shared" si="18"/>
        <v>0</v>
      </c>
      <c r="F110" s="23">
        <f t="shared" si="19"/>
        <v>0</v>
      </c>
      <c r="G110" s="23">
        <f t="shared" si="20"/>
        <v>0</v>
      </c>
      <c r="H110" s="48">
        <f t="shared" si="25"/>
        <v>0</v>
      </c>
      <c r="I110" s="46">
        <f t="shared" si="23"/>
        <v>0</v>
      </c>
      <c r="J110" s="47">
        <f t="shared" si="24"/>
        <v>0</v>
      </c>
      <c r="K110" s="47" t="e">
        <f t="shared" si="21"/>
        <v>#DIV/0!</v>
      </c>
      <c r="L110" s="47"/>
    </row>
    <row r="111" spans="1:12" x14ac:dyDescent="0.25">
      <c r="A111" s="23">
        <v>770</v>
      </c>
      <c r="B111" s="46">
        <f t="shared" ref="B111:B122" si="26">$G$5*0.0057</f>
        <v>0</v>
      </c>
      <c r="C111" s="47">
        <f t="shared" si="16"/>
        <v>0</v>
      </c>
      <c r="D111" s="47">
        <f t="shared" si="17"/>
        <v>0</v>
      </c>
      <c r="E111" s="23">
        <f t="shared" si="18"/>
        <v>0</v>
      </c>
      <c r="F111" s="23">
        <f t="shared" si="19"/>
        <v>0</v>
      </c>
      <c r="G111" s="23">
        <f t="shared" si="20"/>
        <v>0</v>
      </c>
      <c r="H111" s="48">
        <f t="shared" si="25"/>
        <v>0</v>
      </c>
      <c r="I111" s="46">
        <f t="shared" si="23"/>
        <v>0</v>
      </c>
      <c r="J111" s="47">
        <f t="shared" si="24"/>
        <v>0</v>
      </c>
      <c r="K111" s="47" t="e">
        <f t="shared" si="21"/>
        <v>#DIV/0!</v>
      </c>
      <c r="L111" s="47"/>
    </row>
    <row r="112" spans="1:12" x14ac:dyDescent="0.25">
      <c r="A112" s="23">
        <v>780</v>
      </c>
      <c r="B112" s="46">
        <f t="shared" si="26"/>
        <v>0</v>
      </c>
      <c r="C112" s="47">
        <f t="shared" si="16"/>
        <v>0</v>
      </c>
      <c r="D112" s="47">
        <f t="shared" si="17"/>
        <v>0</v>
      </c>
      <c r="E112" s="23">
        <f t="shared" si="18"/>
        <v>0</v>
      </c>
      <c r="F112" s="23">
        <f t="shared" si="19"/>
        <v>0</v>
      </c>
      <c r="G112" s="23">
        <f t="shared" si="20"/>
        <v>0</v>
      </c>
      <c r="H112" s="48">
        <f t="shared" si="25"/>
        <v>0</v>
      </c>
      <c r="I112" s="46">
        <f t="shared" si="23"/>
        <v>0</v>
      </c>
      <c r="J112" s="47">
        <f t="shared" si="24"/>
        <v>0</v>
      </c>
      <c r="K112" s="47" t="e">
        <f t="shared" si="21"/>
        <v>#DIV/0!</v>
      </c>
      <c r="L112" s="47"/>
    </row>
    <row r="113" spans="1:12" x14ac:dyDescent="0.25">
      <c r="A113" s="23">
        <v>790</v>
      </c>
      <c r="B113" s="46">
        <f t="shared" si="26"/>
        <v>0</v>
      </c>
      <c r="C113" s="47">
        <f t="shared" si="16"/>
        <v>0</v>
      </c>
      <c r="D113" s="47">
        <f t="shared" si="17"/>
        <v>0</v>
      </c>
      <c r="E113" s="23">
        <f t="shared" si="18"/>
        <v>0</v>
      </c>
      <c r="F113" s="23">
        <f t="shared" si="19"/>
        <v>0</v>
      </c>
      <c r="G113" s="23">
        <f t="shared" si="20"/>
        <v>0</v>
      </c>
      <c r="H113" s="48">
        <f t="shared" si="25"/>
        <v>0</v>
      </c>
      <c r="I113" s="46">
        <f t="shared" si="23"/>
        <v>0</v>
      </c>
      <c r="J113" s="47">
        <f t="shared" si="24"/>
        <v>0</v>
      </c>
      <c r="K113" s="47" t="e">
        <f t="shared" si="21"/>
        <v>#DIV/0!</v>
      </c>
      <c r="L113" s="47"/>
    </row>
    <row r="114" spans="1:12" x14ac:dyDescent="0.25">
      <c r="A114" s="23">
        <v>800</v>
      </c>
      <c r="B114" s="46">
        <f t="shared" si="26"/>
        <v>0</v>
      </c>
      <c r="C114" s="47">
        <f t="shared" si="16"/>
        <v>0</v>
      </c>
      <c r="D114" s="47">
        <f t="shared" si="17"/>
        <v>0</v>
      </c>
      <c r="E114" s="23">
        <f t="shared" si="18"/>
        <v>0</v>
      </c>
      <c r="F114" s="23">
        <f t="shared" si="19"/>
        <v>0</v>
      </c>
      <c r="G114" s="23">
        <f t="shared" si="20"/>
        <v>0</v>
      </c>
      <c r="H114" s="48">
        <f t="shared" si="25"/>
        <v>0</v>
      </c>
      <c r="I114" s="46">
        <f t="shared" si="23"/>
        <v>0</v>
      </c>
      <c r="J114" s="47">
        <f t="shared" si="24"/>
        <v>0</v>
      </c>
      <c r="K114" s="47" t="e">
        <f t="shared" si="21"/>
        <v>#DIV/0!</v>
      </c>
      <c r="L114" s="47"/>
    </row>
    <row r="115" spans="1:12" x14ac:dyDescent="0.25">
      <c r="A115" s="23">
        <v>810</v>
      </c>
      <c r="B115" s="46">
        <f t="shared" si="26"/>
        <v>0</v>
      </c>
      <c r="C115" s="47">
        <f t="shared" si="16"/>
        <v>0</v>
      </c>
      <c r="D115" s="47">
        <f t="shared" si="17"/>
        <v>0</v>
      </c>
      <c r="E115" s="23">
        <f t="shared" si="18"/>
        <v>0</v>
      </c>
      <c r="F115" s="23">
        <f t="shared" si="19"/>
        <v>0</v>
      </c>
      <c r="G115" s="23">
        <f t="shared" si="20"/>
        <v>0</v>
      </c>
      <c r="H115" s="48">
        <f t="shared" si="25"/>
        <v>0</v>
      </c>
      <c r="I115" s="46">
        <f t="shared" si="23"/>
        <v>0</v>
      </c>
      <c r="J115" s="47">
        <f t="shared" si="24"/>
        <v>0</v>
      </c>
      <c r="K115" s="47" t="e">
        <f t="shared" si="21"/>
        <v>#DIV/0!</v>
      </c>
      <c r="L115" s="47"/>
    </row>
    <row r="116" spans="1:12" x14ac:dyDescent="0.25">
      <c r="A116" s="23">
        <v>820</v>
      </c>
      <c r="B116" s="46">
        <f t="shared" si="26"/>
        <v>0</v>
      </c>
      <c r="C116" s="47">
        <f t="shared" si="16"/>
        <v>0</v>
      </c>
      <c r="D116" s="47">
        <f t="shared" si="17"/>
        <v>0</v>
      </c>
      <c r="E116" s="23">
        <f t="shared" si="18"/>
        <v>0</v>
      </c>
      <c r="F116" s="23">
        <f t="shared" si="19"/>
        <v>0</v>
      </c>
      <c r="G116" s="23">
        <f t="shared" si="20"/>
        <v>0</v>
      </c>
      <c r="H116" s="48">
        <f t="shared" si="25"/>
        <v>0</v>
      </c>
      <c r="I116" s="46">
        <f t="shared" si="23"/>
        <v>0</v>
      </c>
      <c r="J116" s="47">
        <f t="shared" si="24"/>
        <v>0</v>
      </c>
      <c r="K116" s="47" t="e">
        <f t="shared" si="21"/>
        <v>#DIV/0!</v>
      </c>
      <c r="L116" s="47"/>
    </row>
    <row r="117" spans="1:12" x14ac:dyDescent="0.25">
      <c r="A117" s="23">
        <v>830</v>
      </c>
      <c r="B117" s="46">
        <f t="shared" si="26"/>
        <v>0</v>
      </c>
      <c r="C117" s="47">
        <f t="shared" si="16"/>
        <v>0</v>
      </c>
      <c r="D117" s="47">
        <f t="shared" si="17"/>
        <v>0</v>
      </c>
      <c r="E117" s="23">
        <f t="shared" si="18"/>
        <v>0</v>
      </c>
      <c r="F117" s="23">
        <f t="shared" si="19"/>
        <v>0</v>
      </c>
      <c r="G117" s="23">
        <f t="shared" si="20"/>
        <v>0</v>
      </c>
      <c r="H117" s="48">
        <f t="shared" si="25"/>
        <v>0</v>
      </c>
      <c r="I117" s="46">
        <f t="shared" si="23"/>
        <v>0</v>
      </c>
      <c r="J117" s="47">
        <f t="shared" si="24"/>
        <v>0</v>
      </c>
      <c r="K117" s="47" t="e">
        <f t="shared" si="21"/>
        <v>#DIV/0!</v>
      </c>
      <c r="L117" s="47"/>
    </row>
    <row r="118" spans="1:12" x14ac:dyDescent="0.25">
      <c r="A118" s="23">
        <v>840</v>
      </c>
      <c r="B118" s="46">
        <f t="shared" si="26"/>
        <v>0</v>
      </c>
      <c r="C118" s="47">
        <f t="shared" si="16"/>
        <v>0</v>
      </c>
      <c r="D118" s="47">
        <f t="shared" si="17"/>
        <v>0</v>
      </c>
      <c r="E118" s="23">
        <f t="shared" si="18"/>
        <v>0</v>
      </c>
      <c r="F118" s="23">
        <f t="shared" si="19"/>
        <v>0</v>
      </c>
      <c r="G118" s="23">
        <f t="shared" si="20"/>
        <v>0</v>
      </c>
      <c r="H118" s="48">
        <f t="shared" si="25"/>
        <v>0</v>
      </c>
      <c r="I118" s="46">
        <f t="shared" si="23"/>
        <v>0</v>
      </c>
      <c r="J118" s="47">
        <f t="shared" si="24"/>
        <v>0</v>
      </c>
      <c r="K118" s="47" t="e">
        <f t="shared" si="21"/>
        <v>#DIV/0!</v>
      </c>
      <c r="L118" s="47"/>
    </row>
    <row r="119" spans="1:12" x14ac:dyDescent="0.25">
      <c r="A119" s="23">
        <v>850</v>
      </c>
      <c r="B119" s="46">
        <f t="shared" si="26"/>
        <v>0</v>
      </c>
      <c r="C119" s="47">
        <f t="shared" si="16"/>
        <v>0</v>
      </c>
      <c r="D119" s="47">
        <f t="shared" si="17"/>
        <v>0</v>
      </c>
      <c r="E119" s="23">
        <f t="shared" si="18"/>
        <v>0</v>
      </c>
      <c r="F119" s="23">
        <f t="shared" si="19"/>
        <v>0</v>
      </c>
      <c r="G119" s="23">
        <f t="shared" si="20"/>
        <v>0</v>
      </c>
      <c r="H119" s="48">
        <f t="shared" si="25"/>
        <v>0</v>
      </c>
      <c r="I119" s="46">
        <f t="shared" si="23"/>
        <v>0</v>
      </c>
      <c r="J119" s="47">
        <f t="shared" si="24"/>
        <v>0</v>
      </c>
      <c r="K119" s="47" t="e">
        <f t="shared" si="21"/>
        <v>#DIV/0!</v>
      </c>
      <c r="L119" s="47"/>
    </row>
    <row r="120" spans="1:12" x14ac:dyDescent="0.25">
      <c r="A120" s="23">
        <v>860</v>
      </c>
      <c r="B120" s="46">
        <f t="shared" si="26"/>
        <v>0</v>
      </c>
      <c r="C120" s="47">
        <f t="shared" si="16"/>
        <v>0</v>
      </c>
      <c r="D120" s="47">
        <f t="shared" si="17"/>
        <v>0</v>
      </c>
      <c r="E120" s="23">
        <f t="shared" si="18"/>
        <v>0</v>
      </c>
      <c r="F120" s="23">
        <f t="shared" si="19"/>
        <v>0</v>
      </c>
      <c r="G120" s="23">
        <f t="shared" si="20"/>
        <v>0</v>
      </c>
      <c r="H120" s="48">
        <f t="shared" si="25"/>
        <v>0</v>
      </c>
      <c r="I120" s="46">
        <f t="shared" si="23"/>
        <v>0</v>
      </c>
      <c r="J120" s="47">
        <f t="shared" si="24"/>
        <v>0</v>
      </c>
      <c r="K120" s="47" t="e">
        <f t="shared" si="21"/>
        <v>#DIV/0!</v>
      </c>
      <c r="L120" s="47"/>
    </row>
    <row r="121" spans="1:12" x14ac:dyDescent="0.25">
      <c r="A121" s="23">
        <v>870</v>
      </c>
      <c r="B121" s="46">
        <f t="shared" si="26"/>
        <v>0</v>
      </c>
      <c r="C121" s="47">
        <f t="shared" si="16"/>
        <v>0</v>
      </c>
      <c r="D121" s="47">
        <f t="shared" si="17"/>
        <v>0</v>
      </c>
      <c r="E121" s="23">
        <f t="shared" si="18"/>
        <v>0</v>
      </c>
      <c r="F121" s="23">
        <f t="shared" si="19"/>
        <v>0</v>
      </c>
      <c r="G121" s="23">
        <f t="shared" si="20"/>
        <v>0</v>
      </c>
      <c r="H121" s="48">
        <f t="shared" si="25"/>
        <v>0</v>
      </c>
      <c r="I121" s="46">
        <f t="shared" si="23"/>
        <v>0</v>
      </c>
      <c r="J121" s="47">
        <f t="shared" si="24"/>
        <v>0</v>
      </c>
      <c r="K121" s="47" t="e">
        <f t="shared" si="21"/>
        <v>#DIV/0!</v>
      </c>
      <c r="L121" s="47"/>
    </row>
    <row r="122" spans="1:12" x14ac:dyDescent="0.25">
      <c r="A122" s="23">
        <v>880</v>
      </c>
      <c r="B122" s="46">
        <f t="shared" si="26"/>
        <v>0</v>
      </c>
      <c r="C122" s="47">
        <f t="shared" si="16"/>
        <v>0</v>
      </c>
      <c r="D122" s="47">
        <f t="shared" si="17"/>
        <v>0</v>
      </c>
      <c r="E122" s="23">
        <f t="shared" si="18"/>
        <v>0</v>
      </c>
      <c r="F122" s="23">
        <f t="shared" si="19"/>
        <v>0</v>
      </c>
      <c r="G122" s="23">
        <f t="shared" si="20"/>
        <v>0</v>
      </c>
      <c r="H122" s="48">
        <f t="shared" si="25"/>
        <v>0</v>
      </c>
      <c r="I122" s="46">
        <f t="shared" si="23"/>
        <v>0</v>
      </c>
      <c r="J122" s="47">
        <f t="shared" si="24"/>
        <v>0</v>
      </c>
      <c r="K122" s="47" t="e">
        <f t="shared" si="21"/>
        <v>#DIV/0!</v>
      </c>
      <c r="L122" s="47"/>
    </row>
    <row r="123" spans="1:12" x14ac:dyDescent="0.25">
      <c r="A123" s="23">
        <v>890</v>
      </c>
      <c r="B123" s="46">
        <f t="shared" ref="B123:B134" si="27">$G$5*0.005</f>
        <v>0</v>
      </c>
      <c r="C123" s="47">
        <f t="shared" si="16"/>
        <v>0</v>
      </c>
      <c r="D123" s="47">
        <f t="shared" si="17"/>
        <v>0</v>
      </c>
      <c r="E123" s="23">
        <f t="shared" si="18"/>
        <v>0</v>
      </c>
      <c r="F123" s="23">
        <f t="shared" si="19"/>
        <v>0</v>
      </c>
      <c r="G123" s="23">
        <f t="shared" si="20"/>
        <v>0</v>
      </c>
      <c r="H123" s="48">
        <f t="shared" si="25"/>
        <v>0</v>
      </c>
      <c r="I123" s="46">
        <f t="shared" si="23"/>
        <v>0</v>
      </c>
      <c r="J123" s="47">
        <f t="shared" si="24"/>
        <v>0</v>
      </c>
      <c r="K123" s="47" t="e">
        <f t="shared" si="21"/>
        <v>#DIV/0!</v>
      </c>
      <c r="L123" s="47"/>
    </row>
    <row r="124" spans="1:12" x14ac:dyDescent="0.25">
      <c r="A124" s="23">
        <v>900</v>
      </c>
      <c r="B124" s="46">
        <f t="shared" si="27"/>
        <v>0</v>
      </c>
      <c r="C124" s="47">
        <f t="shared" si="16"/>
        <v>0</v>
      </c>
      <c r="D124" s="47">
        <f t="shared" si="17"/>
        <v>0</v>
      </c>
      <c r="E124" s="23">
        <f t="shared" si="18"/>
        <v>0</v>
      </c>
      <c r="F124" s="23">
        <f t="shared" si="19"/>
        <v>0</v>
      </c>
      <c r="G124" s="23">
        <f t="shared" si="20"/>
        <v>0</v>
      </c>
      <c r="H124" s="48">
        <f t="shared" si="25"/>
        <v>0</v>
      </c>
      <c r="I124" s="46">
        <f t="shared" si="23"/>
        <v>0</v>
      </c>
      <c r="J124" s="47">
        <f t="shared" si="24"/>
        <v>0</v>
      </c>
      <c r="K124" s="47" t="e">
        <f t="shared" si="21"/>
        <v>#DIV/0!</v>
      </c>
      <c r="L124" s="47"/>
    </row>
    <row r="125" spans="1:12" x14ac:dyDescent="0.25">
      <c r="A125" s="23">
        <v>910</v>
      </c>
      <c r="B125" s="46">
        <f t="shared" si="27"/>
        <v>0</v>
      </c>
      <c r="C125" s="47">
        <f t="shared" si="16"/>
        <v>0</v>
      </c>
      <c r="D125" s="47">
        <f t="shared" si="17"/>
        <v>0</v>
      </c>
      <c r="E125" s="23">
        <f t="shared" si="18"/>
        <v>0</v>
      </c>
      <c r="F125" s="23">
        <f t="shared" si="19"/>
        <v>0</v>
      </c>
      <c r="G125" s="23">
        <f t="shared" si="20"/>
        <v>0</v>
      </c>
      <c r="H125" s="48">
        <f t="shared" si="25"/>
        <v>0</v>
      </c>
      <c r="I125" s="46">
        <f t="shared" si="23"/>
        <v>0</v>
      </c>
      <c r="J125" s="47">
        <f t="shared" si="24"/>
        <v>0</v>
      </c>
      <c r="K125" s="47" t="e">
        <f t="shared" si="21"/>
        <v>#DIV/0!</v>
      </c>
      <c r="L125" s="47"/>
    </row>
    <row r="126" spans="1:12" x14ac:dyDescent="0.25">
      <c r="A126" s="23">
        <v>920</v>
      </c>
      <c r="B126" s="46">
        <f t="shared" si="27"/>
        <v>0</v>
      </c>
      <c r="C126" s="47">
        <f t="shared" si="16"/>
        <v>0</v>
      </c>
      <c r="D126" s="47">
        <f t="shared" si="17"/>
        <v>0</v>
      </c>
      <c r="E126" s="23">
        <f t="shared" si="18"/>
        <v>0</v>
      </c>
      <c r="F126" s="23">
        <f t="shared" si="19"/>
        <v>0</v>
      </c>
      <c r="G126" s="23">
        <f t="shared" si="20"/>
        <v>0</v>
      </c>
      <c r="H126" s="48">
        <f t="shared" si="25"/>
        <v>0</v>
      </c>
      <c r="I126" s="46">
        <f t="shared" si="23"/>
        <v>0</v>
      </c>
      <c r="J126" s="47">
        <f t="shared" si="24"/>
        <v>0</v>
      </c>
      <c r="K126" s="47" t="e">
        <f t="shared" si="21"/>
        <v>#DIV/0!</v>
      </c>
      <c r="L126" s="47"/>
    </row>
    <row r="127" spans="1:12" x14ac:dyDescent="0.25">
      <c r="A127" s="23">
        <v>930</v>
      </c>
      <c r="B127" s="46">
        <f t="shared" si="27"/>
        <v>0</v>
      </c>
      <c r="C127" s="47">
        <f t="shared" si="16"/>
        <v>0</v>
      </c>
      <c r="D127" s="47">
        <f t="shared" si="17"/>
        <v>0</v>
      </c>
      <c r="E127" s="23">
        <f t="shared" si="18"/>
        <v>0</v>
      </c>
      <c r="F127" s="23">
        <f t="shared" si="19"/>
        <v>0</v>
      </c>
      <c r="G127" s="23">
        <f t="shared" si="20"/>
        <v>0</v>
      </c>
      <c r="H127" s="48">
        <f t="shared" si="25"/>
        <v>0</v>
      </c>
      <c r="I127" s="46">
        <f t="shared" si="23"/>
        <v>0</v>
      </c>
      <c r="J127" s="47">
        <f t="shared" si="24"/>
        <v>0</v>
      </c>
      <c r="K127" s="47" t="e">
        <f t="shared" si="21"/>
        <v>#DIV/0!</v>
      </c>
      <c r="L127" s="47"/>
    </row>
    <row r="128" spans="1:12" x14ac:dyDescent="0.25">
      <c r="A128" s="23">
        <v>940</v>
      </c>
      <c r="B128" s="46">
        <f t="shared" si="27"/>
        <v>0</v>
      </c>
      <c r="C128" s="47">
        <f t="shared" si="16"/>
        <v>0</v>
      </c>
      <c r="D128" s="47">
        <f t="shared" si="17"/>
        <v>0</v>
      </c>
      <c r="E128" s="23">
        <f t="shared" si="18"/>
        <v>0</v>
      </c>
      <c r="F128" s="23">
        <f t="shared" si="19"/>
        <v>0</v>
      </c>
      <c r="G128" s="23">
        <f t="shared" si="20"/>
        <v>0</v>
      </c>
      <c r="H128" s="48">
        <f t="shared" si="25"/>
        <v>0</v>
      </c>
      <c r="I128" s="46">
        <f t="shared" si="23"/>
        <v>0</v>
      </c>
      <c r="J128" s="47">
        <f t="shared" si="24"/>
        <v>0</v>
      </c>
      <c r="K128" s="47" t="e">
        <f t="shared" si="21"/>
        <v>#DIV/0!</v>
      </c>
      <c r="L128" s="47"/>
    </row>
    <row r="129" spans="1:12" x14ac:dyDescent="0.25">
      <c r="A129" s="23">
        <v>950</v>
      </c>
      <c r="B129" s="46">
        <f t="shared" si="27"/>
        <v>0</v>
      </c>
      <c r="C129" s="47">
        <f t="shared" si="16"/>
        <v>0</v>
      </c>
      <c r="D129" s="47">
        <f t="shared" si="17"/>
        <v>0</v>
      </c>
      <c r="E129" s="23">
        <f t="shared" si="18"/>
        <v>0</v>
      </c>
      <c r="F129" s="23">
        <f t="shared" si="19"/>
        <v>0</v>
      </c>
      <c r="G129" s="23">
        <f t="shared" si="20"/>
        <v>0</v>
      </c>
      <c r="H129" s="48">
        <f t="shared" si="25"/>
        <v>0</v>
      </c>
      <c r="I129" s="46">
        <f t="shared" si="23"/>
        <v>0</v>
      </c>
      <c r="J129" s="47">
        <f t="shared" si="24"/>
        <v>0</v>
      </c>
      <c r="K129" s="47" t="e">
        <f t="shared" si="21"/>
        <v>#DIV/0!</v>
      </c>
      <c r="L129" s="47"/>
    </row>
    <row r="130" spans="1:12" x14ac:dyDescent="0.25">
      <c r="A130" s="23">
        <v>960</v>
      </c>
      <c r="B130" s="46">
        <f t="shared" si="27"/>
        <v>0</v>
      </c>
      <c r="C130" s="47">
        <f t="shared" si="16"/>
        <v>0</v>
      </c>
      <c r="D130" s="47">
        <f t="shared" si="17"/>
        <v>0</v>
      </c>
      <c r="E130" s="23">
        <f t="shared" si="18"/>
        <v>0</v>
      </c>
      <c r="F130" s="23">
        <f t="shared" si="19"/>
        <v>0</v>
      </c>
      <c r="G130" s="23">
        <f t="shared" si="20"/>
        <v>0</v>
      </c>
      <c r="H130" s="48">
        <f t="shared" si="25"/>
        <v>0</v>
      </c>
      <c r="I130" s="46">
        <f t="shared" si="23"/>
        <v>0</v>
      </c>
      <c r="J130" s="47">
        <f t="shared" si="24"/>
        <v>0</v>
      </c>
      <c r="K130" s="47" t="e">
        <f t="shared" si="21"/>
        <v>#DIV/0!</v>
      </c>
      <c r="L130" s="47"/>
    </row>
    <row r="131" spans="1:12" x14ac:dyDescent="0.25">
      <c r="A131" s="23">
        <v>970</v>
      </c>
      <c r="B131" s="46">
        <f t="shared" si="27"/>
        <v>0</v>
      </c>
      <c r="C131" s="47">
        <f t="shared" si="16"/>
        <v>0</v>
      </c>
      <c r="D131" s="47">
        <f t="shared" si="17"/>
        <v>0</v>
      </c>
      <c r="E131" s="23">
        <f t="shared" si="18"/>
        <v>0</v>
      </c>
      <c r="F131" s="23">
        <f t="shared" si="19"/>
        <v>0</v>
      </c>
      <c r="G131" s="23">
        <f t="shared" si="20"/>
        <v>0</v>
      </c>
      <c r="H131" s="48">
        <f t="shared" si="25"/>
        <v>0</v>
      </c>
      <c r="I131" s="46">
        <f t="shared" si="23"/>
        <v>0</v>
      </c>
      <c r="J131" s="47">
        <f t="shared" si="24"/>
        <v>0</v>
      </c>
      <c r="K131" s="47" t="e">
        <f t="shared" si="21"/>
        <v>#DIV/0!</v>
      </c>
      <c r="L131" s="47"/>
    </row>
    <row r="132" spans="1:12" x14ac:dyDescent="0.25">
      <c r="A132" s="23">
        <v>980</v>
      </c>
      <c r="B132" s="46">
        <f t="shared" si="27"/>
        <v>0</v>
      </c>
      <c r="C132" s="47">
        <f t="shared" si="16"/>
        <v>0</v>
      </c>
      <c r="D132" s="47">
        <f t="shared" si="17"/>
        <v>0</v>
      </c>
      <c r="E132" s="23">
        <f t="shared" si="18"/>
        <v>0</v>
      </c>
      <c r="F132" s="23">
        <f t="shared" si="19"/>
        <v>0</v>
      </c>
      <c r="G132" s="23">
        <f t="shared" si="20"/>
        <v>0</v>
      </c>
      <c r="H132" s="48">
        <f t="shared" si="25"/>
        <v>0</v>
      </c>
      <c r="I132" s="46">
        <f t="shared" si="23"/>
        <v>0</v>
      </c>
      <c r="J132" s="47">
        <f t="shared" si="24"/>
        <v>0</v>
      </c>
      <c r="K132" s="47" t="e">
        <f t="shared" si="21"/>
        <v>#DIV/0!</v>
      </c>
      <c r="L132" s="47"/>
    </row>
    <row r="133" spans="1:12" x14ac:dyDescent="0.25">
      <c r="A133" s="23">
        <v>990</v>
      </c>
      <c r="B133" s="46">
        <f t="shared" si="27"/>
        <v>0</v>
      </c>
      <c r="C133" s="47">
        <f t="shared" si="16"/>
        <v>0</v>
      </c>
      <c r="D133" s="47">
        <f t="shared" si="17"/>
        <v>0</v>
      </c>
      <c r="E133" s="23">
        <f t="shared" si="18"/>
        <v>0</v>
      </c>
      <c r="F133" s="23">
        <f t="shared" si="19"/>
        <v>0</v>
      </c>
      <c r="G133" s="23">
        <f t="shared" si="20"/>
        <v>0</v>
      </c>
      <c r="H133" s="48">
        <f t="shared" si="25"/>
        <v>0</v>
      </c>
      <c r="I133" s="46">
        <f t="shared" si="23"/>
        <v>0</v>
      </c>
      <c r="J133" s="47">
        <f t="shared" si="24"/>
        <v>0</v>
      </c>
      <c r="K133" s="47" t="e">
        <f t="shared" si="21"/>
        <v>#DIV/0!</v>
      </c>
      <c r="L133" s="47"/>
    </row>
    <row r="134" spans="1:12" x14ac:dyDescent="0.25">
      <c r="A134" s="23">
        <v>1000</v>
      </c>
      <c r="B134" s="46">
        <f t="shared" si="27"/>
        <v>0</v>
      </c>
      <c r="C134" s="47">
        <f t="shared" si="16"/>
        <v>0</v>
      </c>
      <c r="D134" s="47">
        <f t="shared" si="17"/>
        <v>0</v>
      </c>
      <c r="E134" s="23">
        <f t="shared" si="18"/>
        <v>0</v>
      </c>
      <c r="F134" s="23">
        <f t="shared" si="19"/>
        <v>0</v>
      </c>
      <c r="G134" s="23">
        <f t="shared" si="20"/>
        <v>0</v>
      </c>
      <c r="H134" s="48">
        <f t="shared" si="25"/>
        <v>0</v>
      </c>
      <c r="I134" s="46">
        <f t="shared" si="23"/>
        <v>0</v>
      </c>
      <c r="J134" s="47">
        <f t="shared" si="24"/>
        <v>0</v>
      </c>
      <c r="K134" s="47" t="e">
        <f t="shared" si="21"/>
        <v>#DIV/0!</v>
      </c>
      <c r="L134" s="47"/>
    </row>
    <row r="135" spans="1:12" x14ac:dyDescent="0.25">
      <c r="A135" s="23">
        <v>1010</v>
      </c>
      <c r="B135" s="46">
        <f t="shared" ref="B135:B178" si="28">$G$5*0.004</f>
        <v>0</v>
      </c>
      <c r="C135" s="47">
        <f t="shared" si="16"/>
        <v>0</v>
      </c>
      <c r="D135" s="47">
        <f t="shared" si="17"/>
        <v>0</v>
      </c>
      <c r="E135" s="23">
        <f t="shared" si="18"/>
        <v>0</v>
      </c>
      <c r="F135" s="23">
        <f t="shared" si="19"/>
        <v>0</v>
      </c>
      <c r="G135" s="23">
        <f t="shared" si="20"/>
        <v>0</v>
      </c>
      <c r="H135" s="48">
        <f t="shared" si="25"/>
        <v>0</v>
      </c>
      <c r="I135" s="46">
        <f t="shared" si="23"/>
        <v>0</v>
      </c>
      <c r="J135" s="47">
        <f t="shared" si="24"/>
        <v>0</v>
      </c>
      <c r="K135" s="47" t="e">
        <f t="shared" si="21"/>
        <v>#DIV/0!</v>
      </c>
      <c r="L135" s="47"/>
    </row>
    <row r="136" spans="1:12" x14ac:dyDescent="0.25">
      <c r="A136" s="23">
        <v>1020</v>
      </c>
      <c r="B136" s="46">
        <f t="shared" si="28"/>
        <v>0</v>
      </c>
      <c r="C136" s="47">
        <f t="shared" si="16"/>
        <v>0</v>
      </c>
      <c r="D136" s="47">
        <f t="shared" si="17"/>
        <v>0</v>
      </c>
      <c r="E136" s="23">
        <f t="shared" si="18"/>
        <v>0</v>
      </c>
      <c r="F136" s="23">
        <f t="shared" si="19"/>
        <v>0</v>
      </c>
      <c r="G136" s="23">
        <f t="shared" si="20"/>
        <v>0</v>
      </c>
      <c r="H136" s="48">
        <f t="shared" si="25"/>
        <v>0</v>
      </c>
      <c r="I136" s="46">
        <f t="shared" si="23"/>
        <v>0</v>
      </c>
      <c r="J136" s="47">
        <f t="shared" si="24"/>
        <v>0</v>
      </c>
      <c r="K136" s="47" t="e">
        <f t="shared" si="21"/>
        <v>#DIV/0!</v>
      </c>
      <c r="L136" s="47"/>
    </row>
    <row r="137" spans="1:12" x14ac:dyDescent="0.25">
      <c r="A137" s="23">
        <v>1030</v>
      </c>
      <c r="B137" s="46">
        <f t="shared" si="28"/>
        <v>0</v>
      </c>
      <c r="C137" s="47">
        <f t="shared" si="16"/>
        <v>0</v>
      </c>
      <c r="D137" s="47">
        <f t="shared" si="17"/>
        <v>0</v>
      </c>
      <c r="E137" s="23">
        <f t="shared" si="18"/>
        <v>0</v>
      </c>
      <c r="F137" s="23">
        <f t="shared" si="19"/>
        <v>0</v>
      </c>
      <c r="G137" s="23">
        <f t="shared" si="20"/>
        <v>0</v>
      </c>
      <c r="H137" s="48">
        <f t="shared" si="25"/>
        <v>0</v>
      </c>
      <c r="I137" s="46">
        <f t="shared" si="23"/>
        <v>0</v>
      </c>
      <c r="J137" s="47">
        <f t="shared" si="24"/>
        <v>0</v>
      </c>
      <c r="K137" s="47" t="e">
        <f t="shared" si="21"/>
        <v>#DIV/0!</v>
      </c>
      <c r="L137" s="47"/>
    </row>
    <row r="138" spans="1:12" x14ac:dyDescent="0.25">
      <c r="A138" s="23">
        <v>1040</v>
      </c>
      <c r="B138" s="46">
        <f t="shared" si="28"/>
        <v>0</v>
      </c>
      <c r="C138" s="47">
        <f t="shared" si="16"/>
        <v>0</v>
      </c>
      <c r="D138" s="47">
        <f t="shared" si="17"/>
        <v>0</v>
      </c>
      <c r="E138" s="23">
        <f t="shared" si="18"/>
        <v>0</v>
      </c>
      <c r="F138" s="23">
        <f t="shared" si="19"/>
        <v>0</v>
      </c>
      <c r="G138" s="23">
        <f t="shared" si="20"/>
        <v>0</v>
      </c>
      <c r="H138" s="48">
        <f t="shared" si="25"/>
        <v>0</v>
      </c>
      <c r="I138" s="46">
        <f t="shared" si="23"/>
        <v>0</v>
      </c>
      <c r="J138" s="47">
        <f t="shared" si="24"/>
        <v>0</v>
      </c>
      <c r="K138" s="47" t="e">
        <f t="shared" si="21"/>
        <v>#DIV/0!</v>
      </c>
      <c r="L138" s="47"/>
    </row>
    <row r="139" spans="1:12" x14ac:dyDescent="0.25">
      <c r="A139" s="23">
        <v>1050</v>
      </c>
      <c r="B139" s="46">
        <f t="shared" si="28"/>
        <v>0</v>
      </c>
      <c r="C139" s="47">
        <f t="shared" si="16"/>
        <v>0</v>
      </c>
      <c r="D139" s="47">
        <f t="shared" si="17"/>
        <v>0</v>
      </c>
      <c r="E139" s="23">
        <f t="shared" si="18"/>
        <v>0</v>
      </c>
      <c r="F139" s="23">
        <f t="shared" si="19"/>
        <v>0</v>
      </c>
      <c r="G139" s="23">
        <f t="shared" si="20"/>
        <v>0</v>
      </c>
      <c r="H139" s="48">
        <f t="shared" si="25"/>
        <v>0</v>
      </c>
      <c r="I139" s="46">
        <f t="shared" si="23"/>
        <v>0</v>
      </c>
      <c r="J139" s="47">
        <f t="shared" si="24"/>
        <v>0</v>
      </c>
      <c r="K139" s="47" t="e">
        <f t="shared" si="21"/>
        <v>#DIV/0!</v>
      </c>
      <c r="L139" s="47"/>
    </row>
    <row r="140" spans="1:12" x14ac:dyDescent="0.25">
      <c r="A140" s="23">
        <v>1060</v>
      </c>
      <c r="B140" s="46">
        <f t="shared" si="28"/>
        <v>0</v>
      </c>
      <c r="C140" s="47">
        <f t="shared" si="16"/>
        <v>0</v>
      </c>
      <c r="D140" s="47">
        <f t="shared" si="17"/>
        <v>0</v>
      </c>
      <c r="E140" s="23">
        <f t="shared" si="18"/>
        <v>0</v>
      </c>
      <c r="F140" s="23">
        <f t="shared" si="19"/>
        <v>0</v>
      </c>
      <c r="G140" s="23">
        <f t="shared" si="20"/>
        <v>0</v>
      </c>
      <c r="H140" s="48">
        <f t="shared" si="25"/>
        <v>0</v>
      </c>
      <c r="I140" s="46">
        <f t="shared" si="23"/>
        <v>0</v>
      </c>
      <c r="J140" s="47">
        <f t="shared" si="24"/>
        <v>0</v>
      </c>
      <c r="K140" s="47" t="e">
        <f t="shared" si="21"/>
        <v>#DIV/0!</v>
      </c>
      <c r="L140" s="47"/>
    </row>
    <row r="141" spans="1:12" x14ac:dyDescent="0.25">
      <c r="A141" s="23">
        <v>1070</v>
      </c>
      <c r="B141" s="46">
        <f t="shared" si="28"/>
        <v>0</v>
      </c>
      <c r="C141" s="47">
        <f t="shared" si="16"/>
        <v>0</v>
      </c>
      <c r="D141" s="47">
        <f t="shared" si="17"/>
        <v>0</v>
      </c>
      <c r="E141" s="23">
        <f t="shared" si="18"/>
        <v>0</v>
      </c>
      <c r="F141" s="23">
        <f t="shared" si="19"/>
        <v>0</v>
      </c>
      <c r="G141" s="23">
        <f t="shared" si="20"/>
        <v>0</v>
      </c>
      <c r="H141" s="48">
        <f t="shared" si="25"/>
        <v>0</v>
      </c>
      <c r="I141" s="46">
        <f t="shared" si="23"/>
        <v>0</v>
      </c>
      <c r="J141" s="47">
        <f t="shared" si="24"/>
        <v>0</v>
      </c>
      <c r="K141" s="47" t="e">
        <f t="shared" si="21"/>
        <v>#DIV/0!</v>
      </c>
      <c r="L141" s="47"/>
    </row>
    <row r="142" spans="1:12" x14ac:dyDescent="0.25">
      <c r="A142" s="23">
        <v>1080</v>
      </c>
      <c r="B142" s="46">
        <f t="shared" si="28"/>
        <v>0</v>
      </c>
      <c r="C142" s="47">
        <f t="shared" si="16"/>
        <v>0</v>
      </c>
      <c r="D142" s="47">
        <f t="shared" si="17"/>
        <v>0</v>
      </c>
      <c r="E142" s="23">
        <f t="shared" si="18"/>
        <v>0</v>
      </c>
      <c r="F142" s="23">
        <f t="shared" si="19"/>
        <v>0</v>
      </c>
      <c r="G142" s="23">
        <f t="shared" si="20"/>
        <v>0</v>
      </c>
      <c r="H142" s="48">
        <f t="shared" si="25"/>
        <v>0</v>
      </c>
      <c r="I142" s="46">
        <f t="shared" si="23"/>
        <v>0</v>
      </c>
      <c r="J142" s="47">
        <f t="shared" si="24"/>
        <v>0</v>
      </c>
      <c r="K142" s="47" t="e">
        <f t="shared" si="21"/>
        <v>#DIV/0!</v>
      </c>
      <c r="L142" s="47"/>
    </row>
    <row r="143" spans="1:12" x14ac:dyDescent="0.25">
      <c r="A143" s="23">
        <v>1090</v>
      </c>
      <c r="B143" s="46">
        <f t="shared" si="28"/>
        <v>0</v>
      </c>
      <c r="C143" s="47">
        <f t="shared" si="16"/>
        <v>0</v>
      </c>
      <c r="D143" s="47">
        <f t="shared" si="17"/>
        <v>0</v>
      </c>
      <c r="E143" s="23">
        <f t="shared" si="18"/>
        <v>0</v>
      </c>
      <c r="F143" s="23">
        <f t="shared" si="19"/>
        <v>0</v>
      </c>
      <c r="G143" s="23">
        <f t="shared" si="20"/>
        <v>0</v>
      </c>
      <c r="H143" s="48">
        <f t="shared" si="25"/>
        <v>0</v>
      </c>
      <c r="I143" s="46">
        <f t="shared" si="23"/>
        <v>0</v>
      </c>
      <c r="J143" s="47">
        <f t="shared" si="24"/>
        <v>0</v>
      </c>
      <c r="K143" s="47" t="e">
        <f t="shared" si="21"/>
        <v>#DIV/0!</v>
      </c>
      <c r="L143" s="47"/>
    </row>
    <row r="144" spans="1:12" x14ac:dyDescent="0.25">
      <c r="A144" s="23">
        <v>1100</v>
      </c>
      <c r="B144" s="46">
        <f t="shared" si="28"/>
        <v>0</v>
      </c>
      <c r="C144" s="47">
        <f t="shared" si="16"/>
        <v>0</v>
      </c>
      <c r="D144" s="47">
        <f t="shared" si="17"/>
        <v>0</v>
      </c>
      <c r="E144" s="23">
        <f t="shared" si="18"/>
        <v>0</v>
      </c>
      <c r="F144" s="23">
        <f t="shared" si="19"/>
        <v>0</v>
      </c>
      <c r="G144" s="23">
        <f t="shared" si="20"/>
        <v>0</v>
      </c>
      <c r="H144" s="48">
        <f t="shared" si="25"/>
        <v>0</v>
      </c>
      <c r="I144" s="46">
        <f t="shared" si="23"/>
        <v>0</v>
      </c>
      <c r="J144" s="47">
        <f t="shared" si="24"/>
        <v>0</v>
      </c>
      <c r="K144" s="47" t="e">
        <f t="shared" si="21"/>
        <v>#DIV/0!</v>
      </c>
      <c r="L144" s="47"/>
    </row>
    <row r="145" spans="1:12" x14ac:dyDescent="0.25">
      <c r="A145" s="23">
        <v>1110</v>
      </c>
      <c r="B145" s="46">
        <f t="shared" si="28"/>
        <v>0</v>
      </c>
      <c r="C145" s="47">
        <f t="shared" si="16"/>
        <v>0</v>
      </c>
      <c r="D145" s="47">
        <f t="shared" si="17"/>
        <v>0</v>
      </c>
      <c r="E145" s="23">
        <f t="shared" si="18"/>
        <v>0</v>
      </c>
      <c r="F145" s="23">
        <f t="shared" si="19"/>
        <v>0</v>
      </c>
      <c r="G145" s="23">
        <f t="shared" si="20"/>
        <v>0</v>
      </c>
      <c r="H145" s="48">
        <f t="shared" si="25"/>
        <v>0</v>
      </c>
      <c r="I145" s="46">
        <f t="shared" si="23"/>
        <v>0</v>
      </c>
      <c r="J145" s="47">
        <f t="shared" si="24"/>
        <v>0</v>
      </c>
      <c r="K145" s="47" t="e">
        <f t="shared" si="21"/>
        <v>#DIV/0!</v>
      </c>
      <c r="L145" s="47"/>
    </row>
    <row r="146" spans="1:12" x14ac:dyDescent="0.25">
      <c r="A146" s="23">
        <v>1120</v>
      </c>
      <c r="B146" s="46">
        <f t="shared" si="28"/>
        <v>0</v>
      </c>
      <c r="C146" s="47">
        <f t="shared" si="16"/>
        <v>0</v>
      </c>
      <c r="D146" s="47">
        <f t="shared" si="17"/>
        <v>0</v>
      </c>
      <c r="E146" s="23">
        <f t="shared" si="18"/>
        <v>0</v>
      </c>
      <c r="F146" s="23">
        <f t="shared" si="19"/>
        <v>0</v>
      </c>
      <c r="G146" s="23">
        <f t="shared" si="20"/>
        <v>0</v>
      </c>
      <c r="H146" s="48">
        <f t="shared" si="25"/>
        <v>0</v>
      </c>
      <c r="I146" s="46">
        <f t="shared" si="23"/>
        <v>0</v>
      </c>
      <c r="J146" s="47">
        <f t="shared" si="24"/>
        <v>0</v>
      </c>
      <c r="K146" s="47" t="e">
        <f t="shared" si="21"/>
        <v>#DIV/0!</v>
      </c>
      <c r="L146" s="47"/>
    </row>
    <row r="147" spans="1:12" x14ac:dyDescent="0.25">
      <c r="A147" s="23">
        <v>1130</v>
      </c>
      <c r="B147" s="46">
        <f t="shared" si="28"/>
        <v>0</v>
      </c>
      <c r="C147" s="47">
        <f t="shared" si="16"/>
        <v>0</v>
      </c>
      <c r="D147" s="47">
        <f t="shared" si="17"/>
        <v>0</v>
      </c>
      <c r="E147" s="23">
        <f t="shared" si="18"/>
        <v>0</v>
      </c>
      <c r="F147" s="23">
        <f t="shared" si="19"/>
        <v>0</v>
      </c>
      <c r="G147" s="23">
        <f t="shared" si="20"/>
        <v>0</v>
      </c>
      <c r="H147" s="48">
        <f t="shared" si="25"/>
        <v>0</v>
      </c>
      <c r="I147" s="46">
        <f t="shared" si="23"/>
        <v>0</v>
      </c>
      <c r="J147" s="47">
        <f t="shared" si="24"/>
        <v>0</v>
      </c>
      <c r="K147" s="47" t="e">
        <f t="shared" si="21"/>
        <v>#DIV/0!</v>
      </c>
      <c r="L147" s="47"/>
    </row>
    <row r="148" spans="1:12" x14ac:dyDescent="0.25">
      <c r="A148" s="23">
        <v>1140</v>
      </c>
      <c r="B148" s="46">
        <f t="shared" si="28"/>
        <v>0</v>
      </c>
      <c r="C148" s="47">
        <f t="shared" si="16"/>
        <v>0</v>
      </c>
      <c r="D148" s="47">
        <f t="shared" si="17"/>
        <v>0</v>
      </c>
      <c r="E148" s="23">
        <f t="shared" si="18"/>
        <v>0</v>
      </c>
      <c r="F148" s="23">
        <f t="shared" si="19"/>
        <v>0</v>
      </c>
      <c r="G148" s="23">
        <f t="shared" si="20"/>
        <v>0</v>
      </c>
      <c r="H148" s="48">
        <f t="shared" si="25"/>
        <v>0</v>
      </c>
      <c r="I148" s="46">
        <f t="shared" si="23"/>
        <v>0</v>
      </c>
      <c r="J148" s="47">
        <f t="shared" si="24"/>
        <v>0</v>
      </c>
      <c r="K148" s="47" t="e">
        <f t="shared" si="21"/>
        <v>#DIV/0!</v>
      </c>
      <c r="L148" s="47"/>
    </row>
    <row r="149" spans="1:12" x14ac:dyDescent="0.25">
      <c r="A149" s="23">
        <v>1150</v>
      </c>
      <c r="B149" s="46">
        <f t="shared" si="28"/>
        <v>0</v>
      </c>
      <c r="C149" s="47">
        <f t="shared" si="16"/>
        <v>0</v>
      </c>
      <c r="D149" s="47">
        <f t="shared" si="17"/>
        <v>0</v>
      </c>
      <c r="E149" s="23">
        <f t="shared" si="18"/>
        <v>0</v>
      </c>
      <c r="F149" s="23">
        <f t="shared" si="19"/>
        <v>0</v>
      </c>
      <c r="G149" s="23">
        <f t="shared" si="20"/>
        <v>0</v>
      </c>
      <c r="H149" s="48">
        <f t="shared" si="25"/>
        <v>0</v>
      </c>
      <c r="I149" s="46">
        <f t="shared" si="23"/>
        <v>0</v>
      </c>
      <c r="J149" s="47">
        <f t="shared" si="24"/>
        <v>0</v>
      </c>
      <c r="K149" s="47" t="e">
        <f t="shared" si="21"/>
        <v>#DIV/0!</v>
      </c>
      <c r="L149" s="47"/>
    </row>
    <row r="150" spans="1:12" x14ac:dyDescent="0.25">
      <c r="A150" s="23">
        <v>1160</v>
      </c>
      <c r="B150" s="46">
        <f t="shared" si="28"/>
        <v>0</v>
      </c>
      <c r="C150" s="47">
        <f t="shared" si="16"/>
        <v>0</v>
      </c>
      <c r="D150" s="47">
        <f t="shared" si="17"/>
        <v>0</v>
      </c>
      <c r="E150" s="23">
        <f t="shared" si="18"/>
        <v>0</v>
      </c>
      <c r="F150" s="23">
        <f t="shared" si="19"/>
        <v>0</v>
      </c>
      <c r="G150" s="23">
        <f t="shared" si="20"/>
        <v>0</v>
      </c>
      <c r="H150" s="48">
        <f t="shared" si="25"/>
        <v>0</v>
      </c>
      <c r="I150" s="46">
        <f t="shared" si="23"/>
        <v>0</v>
      </c>
      <c r="J150" s="47">
        <f t="shared" si="24"/>
        <v>0</v>
      </c>
      <c r="K150" s="47" t="e">
        <f t="shared" si="21"/>
        <v>#DIV/0!</v>
      </c>
      <c r="L150" s="47"/>
    </row>
    <row r="151" spans="1:12" x14ac:dyDescent="0.25">
      <c r="A151" s="23">
        <v>1170</v>
      </c>
      <c r="B151" s="46">
        <f t="shared" si="28"/>
        <v>0</v>
      </c>
      <c r="C151" s="47">
        <f t="shared" si="16"/>
        <v>0</v>
      </c>
      <c r="D151" s="47">
        <f t="shared" si="17"/>
        <v>0</v>
      </c>
      <c r="E151" s="23">
        <f t="shared" si="18"/>
        <v>0</v>
      </c>
      <c r="F151" s="23">
        <f t="shared" si="19"/>
        <v>0</v>
      </c>
      <c r="G151" s="23">
        <f t="shared" si="20"/>
        <v>0</v>
      </c>
      <c r="H151" s="48">
        <f t="shared" si="25"/>
        <v>0</v>
      </c>
      <c r="I151" s="46">
        <f t="shared" si="23"/>
        <v>0</v>
      </c>
      <c r="J151" s="47">
        <f t="shared" si="24"/>
        <v>0</v>
      </c>
      <c r="K151" s="47" t="e">
        <f t="shared" si="21"/>
        <v>#DIV/0!</v>
      </c>
      <c r="L151" s="47"/>
    </row>
    <row r="152" spans="1:12" x14ac:dyDescent="0.25">
      <c r="A152" s="23">
        <v>1180</v>
      </c>
      <c r="B152" s="46">
        <f t="shared" si="28"/>
        <v>0</v>
      </c>
      <c r="C152" s="47">
        <f t="shared" si="16"/>
        <v>0</v>
      </c>
      <c r="D152" s="47">
        <f t="shared" si="17"/>
        <v>0</v>
      </c>
      <c r="E152" s="23">
        <f t="shared" si="18"/>
        <v>0</v>
      </c>
      <c r="F152" s="23">
        <f t="shared" si="19"/>
        <v>0</v>
      </c>
      <c r="G152" s="23">
        <f t="shared" si="20"/>
        <v>0</v>
      </c>
      <c r="H152" s="48">
        <f t="shared" si="25"/>
        <v>0</v>
      </c>
      <c r="I152" s="46">
        <f t="shared" si="23"/>
        <v>0</v>
      </c>
      <c r="J152" s="47">
        <f t="shared" si="24"/>
        <v>0</v>
      </c>
      <c r="K152" s="47" t="e">
        <f t="shared" si="21"/>
        <v>#DIV/0!</v>
      </c>
      <c r="L152" s="47"/>
    </row>
    <row r="153" spans="1:12" x14ac:dyDescent="0.25">
      <c r="A153" s="23">
        <v>1190</v>
      </c>
      <c r="B153" s="46">
        <f t="shared" si="28"/>
        <v>0</v>
      </c>
      <c r="C153" s="47">
        <f t="shared" si="16"/>
        <v>0</v>
      </c>
      <c r="D153" s="47">
        <f t="shared" si="17"/>
        <v>0</v>
      </c>
      <c r="E153" s="23">
        <f t="shared" si="18"/>
        <v>0</v>
      </c>
      <c r="F153" s="23">
        <f t="shared" si="19"/>
        <v>0</v>
      </c>
      <c r="G153" s="23">
        <f t="shared" si="20"/>
        <v>0</v>
      </c>
      <c r="H153" s="48">
        <f t="shared" si="25"/>
        <v>0</v>
      </c>
      <c r="I153" s="46">
        <f t="shared" si="23"/>
        <v>0</v>
      </c>
      <c r="J153" s="47">
        <f t="shared" si="24"/>
        <v>0</v>
      </c>
      <c r="K153" s="47" t="e">
        <f t="shared" si="21"/>
        <v>#DIV/0!</v>
      </c>
      <c r="L153" s="47"/>
    </row>
    <row r="154" spans="1:12" x14ac:dyDescent="0.25">
      <c r="A154" s="23">
        <v>1200</v>
      </c>
      <c r="B154" s="46">
        <f t="shared" si="28"/>
        <v>0</v>
      </c>
      <c r="C154" s="47">
        <f t="shared" si="16"/>
        <v>0</v>
      </c>
      <c r="D154" s="47">
        <f t="shared" si="17"/>
        <v>0</v>
      </c>
      <c r="E154" s="23">
        <f t="shared" si="18"/>
        <v>0</v>
      </c>
      <c r="F154" s="23">
        <f t="shared" si="19"/>
        <v>0</v>
      </c>
      <c r="G154" s="23">
        <f t="shared" si="20"/>
        <v>0</v>
      </c>
      <c r="H154" s="48">
        <f t="shared" si="25"/>
        <v>0</v>
      </c>
      <c r="I154" s="46">
        <f t="shared" si="23"/>
        <v>0</v>
      </c>
      <c r="J154" s="47">
        <f t="shared" si="24"/>
        <v>0</v>
      </c>
      <c r="K154" s="47" t="e">
        <f t="shared" si="21"/>
        <v>#DIV/0!</v>
      </c>
      <c r="L154" s="47"/>
    </row>
    <row r="155" spans="1:12" x14ac:dyDescent="0.25">
      <c r="A155" s="23">
        <v>1210</v>
      </c>
      <c r="B155" s="46">
        <f t="shared" si="28"/>
        <v>0</v>
      </c>
      <c r="C155" s="47">
        <f t="shared" si="16"/>
        <v>0</v>
      </c>
      <c r="D155" s="47">
        <f t="shared" si="17"/>
        <v>0</v>
      </c>
      <c r="E155" s="23">
        <f t="shared" si="18"/>
        <v>0</v>
      </c>
      <c r="F155" s="23">
        <f t="shared" si="19"/>
        <v>0</v>
      </c>
      <c r="G155" s="23">
        <f t="shared" si="20"/>
        <v>0</v>
      </c>
      <c r="H155" s="48">
        <f t="shared" si="25"/>
        <v>0</v>
      </c>
      <c r="I155" s="46">
        <f t="shared" si="23"/>
        <v>0</v>
      </c>
      <c r="J155" s="47">
        <f t="shared" si="24"/>
        <v>0</v>
      </c>
      <c r="K155" s="47" t="e">
        <f t="shared" si="21"/>
        <v>#DIV/0!</v>
      </c>
      <c r="L155" s="47"/>
    </row>
    <row r="156" spans="1:12" x14ac:dyDescent="0.25">
      <c r="A156" s="23">
        <v>1220</v>
      </c>
      <c r="B156" s="46">
        <f t="shared" si="28"/>
        <v>0</v>
      </c>
      <c r="C156" s="47">
        <f t="shared" si="16"/>
        <v>0</v>
      </c>
      <c r="D156" s="47">
        <f t="shared" si="17"/>
        <v>0</v>
      </c>
      <c r="E156" s="23">
        <f t="shared" si="18"/>
        <v>0</v>
      </c>
      <c r="F156" s="23">
        <f t="shared" si="19"/>
        <v>0</v>
      </c>
      <c r="G156" s="23">
        <f t="shared" si="20"/>
        <v>0</v>
      </c>
      <c r="H156" s="48">
        <f t="shared" si="25"/>
        <v>0</v>
      </c>
      <c r="I156" s="46">
        <f t="shared" si="23"/>
        <v>0</v>
      </c>
      <c r="J156" s="47">
        <f t="shared" si="24"/>
        <v>0</v>
      </c>
      <c r="K156" s="47" t="e">
        <f t="shared" si="21"/>
        <v>#DIV/0!</v>
      </c>
      <c r="L156" s="47"/>
    </row>
    <row r="157" spans="1:12" x14ac:dyDescent="0.25">
      <c r="A157" s="23">
        <v>1230</v>
      </c>
      <c r="B157" s="46">
        <f t="shared" si="28"/>
        <v>0</v>
      </c>
      <c r="C157" s="47">
        <f t="shared" si="16"/>
        <v>0</v>
      </c>
      <c r="D157" s="47">
        <f t="shared" si="17"/>
        <v>0</v>
      </c>
      <c r="E157" s="23">
        <f t="shared" si="18"/>
        <v>0</v>
      </c>
      <c r="F157" s="23">
        <f t="shared" si="19"/>
        <v>0</v>
      </c>
      <c r="G157" s="23">
        <f t="shared" si="20"/>
        <v>0</v>
      </c>
      <c r="H157" s="48">
        <f t="shared" si="25"/>
        <v>0</v>
      </c>
      <c r="I157" s="46">
        <f t="shared" si="23"/>
        <v>0</v>
      </c>
      <c r="J157" s="47">
        <f t="shared" si="24"/>
        <v>0</v>
      </c>
      <c r="K157" s="47" t="e">
        <f t="shared" si="21"/>
        <v>#DIV/0!</v>
      </c>
      <c r="L157" s="47"/>
    </row>
    <row r="158" spans="1:12" x14ac:dyDescent="0.25">
      <c r="A158" s="23">
        <v>1240</v>
      </c>
      <c r="B158" s="46">
        <f t="shared" si="28"/>
        <v>0</v>
      </c>
      <c r="C158" s="47">
        <f t="shared" si="16"/>
        <v>0</v>
      </c>
      <c r="D158" s="47">
        <f t="shared" si="17"/>
        <v>0</v>
      </c>
      <c r="E158" s="23">
        <f t="shared" si="18"/>
        <v>0</v>
      </c>
      <c r="F158" s="23">
        <f t="shared" si="19"/>
        <v>0</v>
      </c>
      <c r="G158" s="23">
        <f t="shared" si="20"/>
        <v>0</v>
      </c>
      <c r="H158" s="48">
        <f t="shared" si="25"/>
        <v>0</v>
      </c>
      <c r="I158" s="46">
        <f t="shared" si="23"/>
        <v>0</v>
      </c>
      <c r="J158" s="47">
        <f t="shared" si="24"/>
        <v>0</v>
      </c>
      <c r="K158" s="47" t="e">
        <f t="shared" si="21"/>
        <v>#DIV/0!</v>
      </c>
      <c r="L158" s="47"/>
    </row>
    <row r="159" spans="1:12" x14ac:dyDescent="0.25">
      <c r="A159" s="23">
        <v>1250</v>
      </c>
      <c r="B159" s="46">
        <f t="shared" si="28"/>
        <v>0</v>
      </c>
      <c r="C159" s="47">
        <f t="shared" si="16"/>
        <v>0</v>
      </c>
      <c r="D159" s="47">
        <f t="shared" si="17"/>
        <v>0</v>
      </c>
      <c r="E159" s="23">
        <f t="shared" si="18"/>
        <v>0</v>
      </c>
      <c r="F159" s="23">
        <f t="shared" si="19"/>
        <v>0</v>
      </c>
      <c r="G159" s="23">
        <f t="shared" si="20"/>
        <v>0</v>
      </c>
      <c r="H159" s="48">
        <f t="shared" si="25"/>
        <v>0</v>
      </c>
      <c r="I159" s="46">
        <f t="shared" si="23"/>
        <v>0</v>
      </c>
      <c r="J159" s="47">
        <f t="shared" si="24"/>
        <v>0</v>
      </c>
      <c r="K159" s="47" t="e">
        <f t="shared" si="21"/>
        <v>#DIV/0!</v>
      </c>
      <c r="L159" s="47"/>
    </row>
    <row r="160" spans="1:12" x14ac:dyDescent="0.25">
      <c r="A160" s="23">
        <v>1260</v>
      </c>
      <c r="B160" s="46">
        <f t="shared" si="28"/>
        <v>0</v>
      </c>
      <c r="C160" s="47">
        <f t="shared" si="16"/>
        <v>0</v>
      </c>
      <c r="D160" s="47">
        <f t="shared" si="17"/>
        <v>0</v>
      </c>
      <c r="E160" s="23">
        <f t="shared" si="18"/>
        <v>0</v>
      </c>
      <c r="F160" s="23">
        <f t="shared" si="19"/>
        <v>0</v>
      </c>
      <c r="G160" s="23">
        <f t="shared" si="20"/>
        <v>0</v>
      </c>
      <c r="H160" s="48">
        <f t="shared" si="25"/>
        <v>0</v>
      </c>
      <c r="I160" s="46">
        <f t="shared" si="23"/>
        <v>0</v>
      </c>
      <c r="J160" s="47">
        <f t="shared" si="24"/>
        <v>0</v>
      </c>
      <c r="K160" s="47" t="e">
        <f t="shared" si="21"/>
        <v>#DIV/0!</v>
      </c>
      <c r="L160" s="47"/>
    </row>
    <row r="161" spans="1:12" x14ac:dyDescent="0.25">
      <c r="A161" s="23">
        <v>1270</v>
      </c>
      <c r="B161" s="46">
        <f t="shared" si="28"/>
        <v>0</v>
      </c>
      <c r="C161" s="47">
        <f t="shared" si="16"/>
        <v>0</v>
      </c>
      <c r="D161" s="47">
        <f t="shared" si="17"/>
        <v>0</v>
      </c>
      <c r="E161" s="23">
        <f t="shared" si="18"/>
        <v>0</v>
      </c>
      <c r="F161" s="23">
        <f t="shared" si="19"/>
        <v>0</v>
      </c>
      <c r="G161" s="23">
        <f t="shared" si="20"/>
        <v>0</v>
      </c>
      <c r="H161" s="48">
        <f t="shared" si="25"/>
        <v>0</v>
      </c>
      <c r="I161" s="46">
        <f t="shared" si="23"/>
        <v>0</v>
      </c>
      <c r="J161" s="47">
        <f t="shared" si="24"/>
        <v>0</v>
      </c>
      <c r="K161" s="47" t="e">
        <f t="shared" si="21"/>
        <v>#DIV/0!</v>
      </c>
      <c r="L161" s="47"/>
    </row>
    <row r="162" spans="1:12" x14ac:dyDescent="0.25">
      <c r="A162" s="23">
        <v>1280</v>
      </c>
      <c r="B162" s="46">
        <f t="shared" si="28"/>
        <v>0</v>
      </c>
      <c r="C162" s="47">
        <f t="shared" ref="C162:C178" si="29">B162*6</f>
        <v>0</v>
      </c>
      <c r="D162" s="47">
        <f t="shared" ref="D162:D178" si="30">$G$9*(C162/(12*3600))*$G$7</f>
        <v>0</v>
      </c>
      <c r="E162" s="23">
        <f t="shared" ref="E162:E178" si="31">(600*D162)</f>
        <v>0</v>
      </c>
      <c r="F162" s="23">
        <f t="shared" ref="F162:F178" si="32">(E162*12/$G$7)</f>
        <v>0</v>
      </c>
      <c r="G162" s="23">
        <f t="shared" ref="G162:G178" si="33">$G$17*$G$11/43200</f>
        <v>0</v>
      </c>
      <c r="H162" s="48">
        <f t="shared" si="25"/>
        <v>0</v>
      </c>
      <c r="I162" s="46">
        <f t="shared" si="23"/>
        <v>0</v>
      </c>
      <c r="J162" s="47">
        <f t="shared" si="24"/>
        <v>0</v>
      </c>
      <c r="K162" s="47" t="e">
        <f t="shared" ref="K162:K178" si="34">J162/$G$17*12/$G$15</f>
        <v>#DIV/0!</v>
      </c>
      <c r="L162" s="47"/>
    </row>
    <row r="163" spans="1:12" x14ac:dyDescent="0.25">
      <c r="A163" s="23">
        <v>1290</v>
      </c>
      <c r="B163" s="46">
        <f t="shared" si="28"/>
        <v>0</v>
      </c>
      <c r="C163" s="47">
        <f t="shared" si="29"/>
        <v>0</v>
      </c>
      <c r="D163" s="47">
        <f t="shared" si="30"/>
        <v>0</v>
      </c>
      <c r="E163" s="23">
        <f t="shared" si="31"/>
        <v>0</v>
      </c>
      <c r="F163" s="23">
        <f t="shared" si="32"/>
        <v>0</v>
      </c>
      <c r="G163" s="23">
        <f t="shared" si="33"/>
        <v>0</v>
      </c>
      <c r="H163" s="48">
        <f t="shared" si="25"/>
        <v>0</v>
      </c>
      <c r="I163" s="46">
        <f t="shared" ref="I163:I178" si="35">H163*600</f>
        <v>0</v>
      </c>
      <c r="J163" s="47">
        <f t="shared" ref="J163:J178" si="36">IF((I163+J162)&lt;0,0,I163+J162)</f>
        <v>0</v>
      </c>
      <c r="K163" s="47" t="e">
        <f t="shared" si="34"/>
        <v>#DIV/0!</v>
      </c>
      <c r="L163" s="47"/>
    </row>
    <row r="164" spans="1:12" x14ac:dyDescent="0.25">
      <c r="A164" s="23">
        <v>1300</v>
      </c>
      <c r="B164" s="46">
        <f t="shared" si="28"/>
        <v>0</v>
      </c>
      <c r="C164" s="47">
        <f t="shared" si="29"/>
        <v>0</v>
      </c>
      <c r="D164" s="47">
        <f t="shared" si="30"/>
        <v>0</v>
      </c>
      <c r="E164" s="23">
        <f t="shared" si="31"/>
        <v>0</v>
      </c>
      <c r="F164" s="23">
        <f t="shared" si="32"/>
        <v>0</v>
      </c>
      <c r="G164" s="23">
        <f t="shared" si="33"/>
        <v>0</v>
      </c>
      <c r="H164" s="48">
        <f t="shared" si="25"/>
        <v>0</v>
      </c>
      <c r="I164" s="46">
        <f t="shared" si="35"/>
        <v>0</v>
      </c>
      <c r="J164" s="47">
        <f t="shared" si="36"/>
        <v>0</v>
      </c>
      <c r="K164" s="47" t="e">
        <f t="shared" si="34"/>
        <v>#DIV/0!</v>
      </c>
      <c r="L164" s="47"/>
    </row>
    <row r="165" spans="1:12" x14ac:dyDescent="0.25">
      <c r="A165" s="23">
        <v>1310</v>
      </c>
      <c r="B165" s="46">
        <f t="shared" si="28"/>
        <v>0</v>
      </c>
      <c r="C165" s="47">
        <f t="shared" si="29"/>
        <v>0</v>
      </c>
      <c r="D165" s="47">
        <f t="shared" si="30"/>
        <v>0</v>
      </c>
      <c r="E165" s="23">
        <f t="shared" si="31"/>
        <v>0</v>
      </c>
      <c r="F165" s="23">
        <f t="shared" si="32"/>
        <v>0</v>
      </c>
      <c r="G165" s="23">
        <f t="shared" si="33"/>
        <v>0</v>
      </c>
      <c r="H165" s="48">
        <f t="shared" si="25"/>
        <v>0</v>
      </c>
      <c r="I165" s="46">
        <f t="shared" si="35"/>
        <v>0</v>
      </c>
      <c r="J165" s="47">
        <f t="shared" si="36"/>
        <v>0</v>
      </c>
      <c r="K165" s="47" t="e">
        <f t="shared" si="34"/>
        <v>#DIV/0!</v>
      </c>
      <c r="L165" s="47"/>
    </row>
    <row r="166" spans="1:12" x14ac:dyDescent="0.25">
      <c r="A166" s="23">
        <v>1320</v>
      </c>
      <c r="B166" s="46">
        <f t="shared" si="28"/>
        <v>0</v>
      </c>
      <c r="C166" s="47">
        <f t="shared" si="29"/>
        <v>0</v>
      </c>
      <c r="D166" s="47">
        <f t="shared" si="30"/>
        <v>0</v>
      </c>
      <c r="E166" s="23">
        <f t="shared" si="31"/>
        <v>0</v>
      </c>
      <c r="F166" s="23">
        <f t="shared" si="32"/>
        <v>0</v>
      </c>
      <c r="G166" s="23">
        <f t="shared" si="33"/>
        <v>0</v>
      </c>
      <c r="H166" s="48">
        <f t="shared" si="25"/>
        <v>0</v>
      </c>
      <c r="I166" s="46">
        <f t="shared" si="35"/>
        <v>0</v>
      </c>
      <c r="J166" s="47">
        <f t="shared" si="36"/>
        <v>0</v>
      </c>
      <c r="K166" s="47" t="e">
        <f t="shared" si="34"/>
        <v>#DIV/0!</v>
      </c>
      <c r="L166" s="47"/>
    </row>
    <row r="167" spans="1:12" x14ac:dyDescent="0.25">
      <c r="A167" s="23">
        <v>1330</v>
      </c>
      <c r="B167" s="46">
        <f t="shared" si="28"/>
        <v>0</v>
      </c>
      <c r="C167" s="47">
        <f t="shared" si="29"/>
        <v>0</v>
      </c>
      <c r="D167" s="47">
        <f t="shared" si="30"/>
        <v>0</v>
      </c>
      <c r="E167" s="23">
        <f t="shared" si="31"/>
        <v>0</v>
      </c>
      <c r="F167" s="23">
        <f t="shared" si="32"/>
        <v>0</v>
      </c>
      <c r="G167" s="23">
        <f t="shared" si="33"/>
        <v>0</v>
      </c>
      <c r="H167" s="48">
        <f t="shared" ref="H167:H178" si="37">(D167-G167)</f>
        <v>0</v>
      </c>
      <c r="I167" s="46">
        <f t="shared" si="35"/>
        <v>0</v>
      </c>
      <c r="J167" s="47">
        <f t="shared" si="36"/>
        <v>0</v>
      </c>
      <c r="K167" s="47" t="e">
        <f t="shared" si="34"/>
        <v>#DIV/0!</v>
      </c>
      <c r="L167" s="47"/>
    </row>
    <row r="168" spans="1:12" x14ac:dyDescent="0.25">
      <c r="A168" s="23">
        <v>1340</v>
      </c>
      <c r="B168" s="46">
        <f t="shared" si="28"/>
        <v>0</v>
      </c>
      <c r="C168" s="47">
        <f t="shared" si="29"/>
        <v>0</v>
      </c>
      <c r="D168" s="47">
        <f t="shared" si="30"/>
        <v>0</v>
      </c>
      <c r="E168" s="23">
        <f t="shared" si="31"/>
        <v>0</v>
      </c>
      <c r="F168" s="23">
        <f t="shared" si="32"/>
        <v>0</v>
      </c>
      <c r="G168" s="23">
        <f t="shared" si="33"/>
        <v>0</v>
      </c>
      <c r="H168" s="48">
        <f t="shared" si="37"/>
        <v>0</v>
      </c>
      <c r="I168" s="46">
        <f t="shared" si="35"/>
        <v>0</v>
      </c>
      <c r="J168" s="47">
        <f t="shared" si="36"/>
        <v>0</v>
      </c>
      <c r="K168" s="47" t="e">
        <f t="shared" si="34"/>
        <v>#DIV/0!</v>
      </c>
      <c r="L168" s="47"/>
    </row>
    <row r="169" spans="1:12" x14ac:dyDescent="0.25">
      <c r="A169" s="23">
        <v>1350</v>
      </c>
      <c r="B169" s="46">
        <f t="shared" si="28"/>
        <v>0</v>
      </c>
      <c r="C169" s="47">
        <f t="shared" si="29"/>
        <v>0</v>
      </c>
      <c r="D169" s="47">
        <f t="shared" si="30"/>
        <v>0</v>
      </c>
      <c r="E169" s="23">
        <f t="shared" si="31"/>
        <v>0</v>
      </c>
      <c r="F169" s="23">
        <f t="shared" si="32"/>
        <v>0</v>
      </c>
      <c r="G169" s="23">
        <f t="shared" si="33"/>
        <v>0</v>
      </c>
      <c r="H169" s="48">
        <f t="shared" si="37"/>
        <v>0</v>
      </c>
      <c r="I169" s="46">
        <f t="shared" si="35"/>
        <v>0</v>
      </c>
      <c r="J169" s="47">
        <f t="shared" si="36"/>
        <v>0</v>
      </c>
      <c r="K169" s="47" t="e">
        <f t="shared" si="34"/>
        <v>#DIV/0!</v>
      </c>
      <c r="L169" s="47"/>
    </row>
    <row r="170" spans="1:12" x14ac:dyDescent="0.25">
      <c r="A170" s="23">
        <v>1360</v>
      </c>
      <c r="B170" s="46">
        <f t="shared" si="28"/>
        <v>0</v>
      </c>
      <c r="C170" s="47">
        <f t="shared" si="29"/>
        <v>0</v>
      </c>
      <c r="D170" s="47">
        <f t="shared" si="30"/>
        <v>0</v>
      </c>
      <c r="E170" s="23">
        <f t="shared" si="31"/>
        <v>0</v>
      </c>
      <c r="F170" s="23">
        <f t="shared" si="32"/>
        <v>0</v>
      </c>
      <c r="G170" s="23">
        <f t="shared" si="33"/>
        <v>0</v>
      </c>
      <c r="H170" s="48">
        <f t="shared" si="37"/>
        <v>0</v>
      </c>
      <c r="I170" s="46">
        <f t="shared" si="35"/>
        <v>0</v>
      </c>
      <c r="J170" s="47">
        <f t="shared" si="36"/>
        <v>0</v>
      </c>
      <c r="K170" s="47" t="e">
        <f t="shared" si="34"/>
        <v>#DIV/0!</v>
      </c>
      <c r="L170" s="47"/>
    </row>
    <row r="171" spans="1:12" x14ac:dyDescent="0.25">
      <c r="A171" s="23">
        <v>1370</v>
      </c>
      <c r="B171" s="46">
        <f t="shared" si="28"/>
        <v>0</v>
      </c>
      <c r="C171" s="47">
        <f t="shared" si="29"/>
        <v>0</v>
      </c>
      <c r="D171" s="47">
        <f t="shared" si="30"/>
        <v>0</v>
      </c>
      <c r="E171" s="23">
        <f t="shared" si="31"/>
        <v>0</v>
      </c>
      <c r="F171" s="23">
        <f t="shared" si="32"/>
        <v>0</v>
      </c>
      <c r="G171" s="23">
        <f t="shared" si="33"/>
        <v>0</v>
      </c>
      <c r="H171" s="48">
        <f t="shared" si="37"/>
        <v>0</v>
      </c>
      <c r="I171" s="46">
        <f t="shared" si="35"/>
        <v>0</v>
      </c>
      <c r="J171" s="47">
        <f t="shared" si="36"/>
        <v>0</v>
      </c>
      <c r="K171" s="47" t="e">
        <f t="shared" si="34"/>
        <v>#DIV/0!</v>
      </c>
      <c r="L171" s="47"/>
    </row>
    <row r="172" spans="1:12" x14ac:dyDescent="0.25">
      <c r="A172" s="23">
        <v>1380</v>
      </c>
      <c r="B172" s="46">
        <f t="shared" si="28"/>
        <v>0</v>
      </c>
      <c r="C172" s="47">
        <f t="shared" si="29"/>
        <v>0</v>
      </c>
      <c r="D172" s="47">
        <f t="shared" si="30"/>
        <v>0</v>
      </c>
      <c r="E172" s="23">
        <f t="shared" si="31"/>
        <v>0</v>
      </c>
      <c r="F172" s="23">
        <f t="shared" si="32"/>
        <v>0</v>
      </c>
      <c r="G172" s="23">
        <f t="shared" si="33"/>
        <v>0</v>
      </c>
      <c r="H172" s="48">
        <f t="shared" si="37"/>
        <v>0</v>
      </c>
      <c r="I172" s="46">
        <f t="shared" si="35"/>
        <v>0</v>
      </c>
      <c r="J172" s="47">
        <f t="shared" si="36"/>
        <v>0</v>
      </c>
      <c r="K172" s="47" t="e">
        <f t="shared" si="34"/>
        <v>#DIV/0!</v>
      </c>
      <c r="L172" s="47"/>
    </row>
    <row r="173" spans="1:12" x14ac:dyDescent="0.25">
      <c r="A173" s="23">
        <v>1390</v>
      </c>
      <c r="B173" s="46">
        <f t="shared" si="28"/>
        <v>0</v>
      </c>
      <c r="C173" s="47">
        <f t="shared" si="29"/>
        <v>0</v>
      </c>
      <c r="D173" s="47">
        <f t="shared" si="30"/>
        <v>0</v>
      </c>
      <c r="E173" s="23">
        <f t="shared" si="31"/>
        <v>0</v>
      </c>
      <c r="F173" s="23">
        <f t="shared" si="32"/>
        <v>0</v>
      </c>
      <c r="G173" s="23">
        <f t="shared" si="33"/>
        <v>0</v>
      </c>
      <c r="H173" s="48">
        <f t="shared" si="37"/>
        <v>0</v>
      </c>
      <c r="I173" s="46">
        <f t="shared" si="35"/>
        <v>0</v>
      </c>
      <c r="J173" s="47">
        <f t="shared" si="36"/>
        <v>0</v>
      </c>
      <c r="K173" s="47" t="e">
        <f t="shared" si="34"/>
        <v>#DIV/0!</v>
      </c>
      <c r="L173" s="47"/>
    </row>
    <row r="174" spans="1:12" x14ac:dyDescent="0.25">
      <c r="A174" s="23">
        <v>1400</v>
      </c>
      <c r="B174" s="46">
        <f t="shared" si="28"/>
        <v>0</v>
      </c>
      <c r="C174" s="47">
        <f t="shared" si="29"/>
        <v>0</v>
      </c>
      <c r="D174" s="47">
        <f t="shared" si="30"/>
        <v>0</v>
      </c>
      <c r="E174" s="23">
        <f t="shared" si="31"/>
        <v>0</v>
      </c>
      <c r="F174" s="23">
        <f t="shared" si="32"/>
        <v>0</v>
      </c>
      <c r="G174" s="23">
        <f t="shared" si="33"/>
        <v>0</v>
      </c>
      <c r="H174" s="48">
        <f t="shared" si="37"/>
        <v>0</v>
      </c>
      <c r="I174" s="46">
        <f t="shared" si="35"/>
        <v>0</v>
      </c>
      <c r="J174" s="47">
        <f t="shared" si="36"/>
        <v>0</v>
      </c>
      <c r="K174" s="47" t="e">
        <f t="shared" si="34"/>
        <v>#DIV/0!</v>
      </c>
      <c r="L174" s="47"/>
    </row>
    <row r="175" spans="1:12" x14ac:dyDescent="0.25">
      <c r="A175" s="23">
        <v>1410</v>
      </c>
      <c r="B175" s="46">
        <f t="shared" si="28"/>
        <v>0</v>
      </c>
      <c r="C175" s="47">
        <f t="shared" si="29"/>
        <v>0</v>
      </c>
      <c r="D175" s="47">
        <f t="shared" si="30"/>
        <v>0</v>
      </c>
      <c r="E175" s="23">
        <f t="shared" si="31"/>
        <v>0</v>
      </c>
      <c r="F175" s="23">
        <f t="shared" si="32"/>
        <v>0</v>
      </c>
      <c r="G175" s="23">
        <f t="shared" si="33"/>
        <v>0</v>
      </c>
      <c r="H175" s="48">
        <f t="shared" si="37"/>
        <v>0</v>
      </c>
      <c r="I175" s="46">
        <f t="shared" si="35"/>
        <v>0</v>
      </c>
      <c r="J175" s="47">
        <f t="shared" si="36"/>
        <v>0</v>
      </c>
      <c r="K175" s="47" t="e">
        <f t="shared" si="34"/>
        <v>#DIV/0!</v>
      </c>
      <c r="L175" s="47"/>
    </row>
    <row r="176" spans="1:12" x14ac:dyDescent="0.25">
      <c r="A176" s="23">
        <v>1420</v>
      </c>
      <c r="B176" s="46">
        <f t="shared" si="28"/>
        <v>0</v>
      </c>
      <c r="C176" s="47">
        <f t="shared" si="29"/>
        <v>0</v>
      </c>
      <c r="D176" s="47">
        <f t="shared" si="30"/>
        <v>0</v>
      </c>
      <c r="E176" s="23">
        <f t="shared" si="31"/>
        <v>0</v>
      </c>
      <c r="F176" s="23">
        <f t="shared" si="32"/>
        <v>0</v>
      </c>
      <c r="G176" s="23">
        <f t="shared" si="33"/>
        <v>0</v>
      </c>
      <c r="H176" s="48">
        <f t="shared" si="37"/>
        <v>0</v>
      </c>
      <c r="I176" s="46">
        <f t="shared" si="35"/>
        <v>0</v>
      </c>
      <c r="J176" s="47">
        <f t="shared" si="36"/>
        <v>0</v>
      </c>
      <c r="K176" s="47" t="e">
        <f t="shared" si="34"/>
        <v>#DIV/0!</v>
      </c>
      <c r="L176" s="47"/>
    </row>
    <row r="177" spans="1:12" x14ac:dyDescent="0.25">
      <c r="A177" s="23">
        <v>1430</v>
      </c>
      <c r="B177" s="46">
        <f t="shared" si="28"/>
        <v>0</v>
      </c>
      <c r="C177" s="47">
        <f t="shared" si="29"/>
        <v>0</v>
      </c>
      <c r="D177" s="47">
        <f t="shared" si="30"/>
        <v>0</v>
      </c>
      <c r="E177" s="23">
        <f t="shared" si="31"/>
        <v>0</v>
      </c>
      <c r="F177" s="23">
        <f t="shared" si="32"/>
        <v>0</v>
      </c>
      <c r="G177" s="23">
        <f t="shared" si="33"/>
        <v>0</v>
      </c>
      <c r="H177" s="48">
        <f t="shared" si="37"/>
        <v>0</v>
      </c>
      <c r="I177" s="46">
        <f t="shared" si="35"/>
        <v>0</v>
      </c>
      <c r="J177" s="47">
        <f t="shared" si="36"/>
        <v>0</v>
      </c>
      <c r="K177" s="47" t="e">
        <f t="shared" si="34"/>
        <v>#DIV/0!</v>
      </c>
      <c r="L177" s="47"/>
    </row>
    <row r="178" spans="1:12" x14ac:dyDescent="0.25">
      <c r="A178" s="23">
        <v>1440</v>
      </c>
      <c r="B178" s="46">
        <f t="shared" si="28"/>
        <v>0</v>
      </c>
      <c r="C178" s="47">
        <f t="shared" si="29"/>
        <v>0</v>
      </c>
      <c r="D178" s="47">
        <f t="shared" si="30"/>
        <v>0</v>
      </c>
      <c r="E178" s="23">
        <f t="shared" si="31"/>
        <v>0</v>
      </c>
      <c r="F178" s="23">
        <f t="shared" si="32"/>
        <v>0</v>
      </c>
      <c r="G178" s="23">
        <f t="shared" si="33"/>
        <v>0</v>
      </c>
      <c r="H178" s="48">
        <f t="shared" si="37"/>
        <v>0</v>
      </c>
      <c r="I178" s="46">
        <f t="shared" si="35"/>
        <v>0</v>
      </c>
      <c r="J178" s="47">
        <f t="shared" si="36"/>
        <v>0</v>
      </c>
      <c r="K178" s="47" t="e">
        <f t="shared" si="34"/>
        <v>#DIV/0!</v>
      </c>
      <c r="L178" s="47"/>
    </row>
    <row r="179" spans="1:12" x14ac:dyDescent="0.25">
      <c r="A179" s="23" t="s">
        <v>65</v>
      </c>
      <c r="B179" s="46"/>
      <c r="C179" s="47"/>
      <c r="D179" s="47"/>
      <c r="H179" s="48"/>
      <c r="I179" s="46"/>
      <c r="J179" s="47"/>
      <c r="K179" s="47"/>
      <c r="L179" s="47"/>
    </row>
    <row r="180" spans="1:12" x14ac:dyDescent="0.25">
      <c r="A180" s="23">
        <v>1450</v>
      </c>
      <c r="B180" s="46">
        <v>0</v>
      </c>
      <c r="C180" s="47">
        <f t="shared" ref="C180:C215" si="38">B180*6</f>
        <v>0</v>
      </c>
      <c r="D180" s="47">
        <f t="shared" ref="D180:D215" si="39">$G$9*(C180/(12*3600))*$G$7</f>
        <v>0</v>
      </c>
      <c r="E180" s="23">
        <f t="shared" ref="E180:E215" si="40">(600*D180)</f>
        <v>0</v>
      </c>
      <c r="F180" s="23">
        <f t="shared" ref="F180:F215" si="41">(E180*12/$G$7)</f>
        <v>0</v>
      </c>
      <c r="G180" s="23">
        <f t="shared" ref="G180:G215" si="42">$G$17*$G$11/43200</f>
        <v>0</v>
      </c>
      <c r="H180" s="48">
        <f t="shared" ref="H180:H215" si="43">(D180-G180)</f>
        <v>0</v>
      </c>
      <c r="I180" s="46">
        <f t="shared" ref="I180:I215" si="44">H180*600</f>
        <v>0</v>
      </c>
      <c r="J180" s="47">
        <f>IF((I180+J178)&lt;0,0,I180+J178)</f>
        <v>0</v>
      </c>
      <c r="K180" s="47" t="e">
        <f t="shared" ref="K180:K215" si="45">J180/$G$17*12/$G$15</f>
        <v>#DIV/0!</v>
      </c>
      <c r="L180" s="47"/>
    </row>
    <row r="181" spans="1:12" x14ac:dyDescent="0.25">
      <c r="A181" s="23">
        <v>1460</v>
      </c>
      <c r="B181" s="46">
        <v>0</v>
      </c>
      <c r="C181" s="47">
        <f t="shared" si="38"/>
        <v>0</v>
      </c>
      <c r="D181" s="47">
        <f t="shared" si="39"/>
        <v>0</v>
      </c>
      <c r="E181" s="23">
        <f t="shared" si="40"/>
        <v>0</v>
      </c>
      <c r="F181" s="23">
        <f t="shared" si="41"/>
        <v>0</v>
      </c>
      <c r="G181" s="23">
        <f t="shared" si="42"/>
        <v>0</v>
      </c>
      <c r="H181" s="48">
        <f t="shared" si="43"/>
        <v>0</v>
      </c>
      <c r="I181" s="46">
        <f t="shared" si="44"/>
        <v>0</v>
      </c>
      <c r="J181" s="47">
        <f t="shared" ref="J181:J215" si="46">IF((I181+J180)&lt;0,0,I181+J180)</f>
        <v>0</v>
      </c>
      <c r="K181" s="47" t="e">
        <f t="shared" si="45"/>
        <v>#DIV/0!</v>
      </c>
      <c r="L181" s="47"/>
    </row>
    <row r="182" spans="1:12" x14ac:dyDescent="0.25">
      <c r="A182" s="23">
        <f t="shared" ref="A182:A215" si="47">A181+10</f>
        <v>1470</v>
      </c>
      <c r="B182" s="46">
        <v>0</v>
      </c>
      <c r="C182" s="47">
        <f t="shared" si="38"/>
        <v>0</v>
      </c>
      <c r="D182" s="47">
        <f t="shared" si="39"/>
        <v>0</v>
      </c>
      <c r="E182" s="23">
        <f t="shared" si="40"/>
        <v>0</v>
      </c>
      <c r="F182" s="23">
        <f t="shared" si="41"/>
        <v>0</v>
      </c>
      <c r="G182" s="23">
        <f t="shared" si="42"/>
        <v>0</v>
      </c>
      <c r="H182" s="48">
        <f t="shared" si="43"/>
        <v>0</v>
      </c>
      <c r="I182" s="46">
        <f t="shared" si="44"/>
        <v>0</v>
      </c>
      <c r="J182" s="47">
        <f t="shared" si="46"/>
        <v>0</v>
      </c>
      <c r="K182" s="47" t="e">
        <f t="shared" si="45"/>
        <v>#DIV/0!</v>
      </c>
      <c r="L182" s="47"/>
    </row>
    <row r="183" spans="1:12" x14ac:dyDescent="0.25">
      <c r="A183" s="23">
        <f t="shared" si="47"/>
        <v>1480</v>
      </c>
      <c r="B183" s="46">
        <v>0</v>
      </c>
      <c r="C183" s="47">
        <f t="shared" si="38"/>
        <v>0</v>
      </c>
      <c r="D183" s="47">
        <f t="shared" si="39"/>
        <v>0</v>
      </c>
      <c r="E183" s="23">
        <f t="shared" si="40"/>
        <v>0</v>
      </c>
      <c r="F183" s="23">
        <f t="shared" si="41"/>
        <v>0</v>
      </c>
      <c r="G183" s="23">
        <f t="shared" si="42"/>
        <v>0</v>
      </c>
      <c r="H183" s="48">
        <f t="shared" si="43"/>
        <v>0</v>
      </c>
      <c r="I183" s="46">
        <f t="shared" si="44"/>
        <v>0</v>
      </c>
      <c r="J183" s="47">
        <f t="shared" si="46"/>
        <v>0</v>
      </c>
      <c r="K183" s="47" t="e">
        <f t="shared" si="45"/>
        <v>#DIV/0!</v>
      </c>
      <c r="L183" s="47"/>
    </row>
    <row r="184" spans="1:12" x14ac:dyDescent="0.25">
      <c r="A184" s="23">
        <f t="shared" si="47"/>
        <v>1490</v>
      </c>
      <c r="B184" s="46">
        <f>0</f>
        <v>0</v>
      </c>
      <c r="C184" s="47">
        <f t="shared" si="38"/>
        <v>0</v>
      </c>
      <c r="D184" s="47">
        <f t="shared" si="39"/>
        <v>0</v>
      </c>
      <c r="E184" s="23">
        <f t="shared" si="40"/>
        <v>0</v>
      </c>
      <c r="F184" s="23">
        <f t="shared" si="41"/>
        <v>0</v>
      </c>
      <c r="G184" s="23">
        <f t="shared" si="42"/>
        <v>0</v>
      </c>
      <c r="H184" s="48">
        <f t="shared" si="43"/>
        <v>0</v>
      </c>
      <c r="I184" s="46">
        <f t="shared" si="44"/>
        <v>0</v>
      </c>
      <c r="J184" s="47">
        <f t="shared" si="46"/>
        <v>0</v>
      </c>
      <c r="K184" s="47" t="e">
        <f t="shared" si="45"/>
        <v>#DIV/0!</v>
      </c>
      <c r="L184" s="47"/>
    </row>
    <row r="185" spans="1:12" x14ac:dyDescent="0.25">
      <c r="A185" s="23">
        <f t="shared" si="47"/>
        <v>1500</v>
      </c>
      <c r="B185" s="46">
        <f>0</f>
        <v>0</v>
      </c>
      <c r="C185" s="47">
        <f t="shared" si="38"/>
        <v>0</v>
      </c>
      <c r="D185" s="47">
        <f t="shared" si="39"/>
        <v>0</v>
      </c>
      <c r="E185" s="23">
        <f t="shared" si="40"/>
        <v>0</v>
      </c>
      <c r="F185" s="23">
        <f t="shared" si="41"/>
        <v>0</v>
      </c>
      <c r="G185" s="23">
        <f t="shared" si="42"/>
        <v>0</v>
      </c>
      <c r="H185" s="48">
        <f t="shared" si="43"/>
        <v>0</v>
      </c>
      <c r="I185" s="46">
        <f t="shared" si="44"/>
        <v>0</v>
      </c>
      <c r="J185" s="47">
        <f t="shared" si="46"/>
        <v>0</v>
      </c>
      <c r="K185" s="47" t="e">
        <f t="shared" si="45"/>
        <v>#DIV/0!</v>
      </c>
      <c r="L185" s="47"/>
    </row>
    <row r="186" spans="1:12" x14ac:dyDescent="0.25">
      <c r="A186" s="23">
        <f t="shared" si="47"/>
        <v>1510</v>
      </c>
      <c r="B186" s="46">
        <f>0</f>
        <v>0</v>
      </c>
      <c r="C186" s="47">
        <f t="shared" si="38"/>
        <v>0</v>
      </c>
      <c r="D186" s="47">
        <f t="shared" si="39"/>
        <v>0</v>
      </c>
      <c r="E186" s="23">
        <f t="shared" si="40"/>
        <v>0</v>
      </c>
      <c r="F186" s="23">
        <f t="shared" si="41"/>
        <v>0</v>
      </c>
      <c r="G186" s="23">
        <f t="shared" si="42"/>
        <v>0</v>
      </c>
      <c r="H186" s="48">
        <f t="shared" si="43"/>
        <v>0</v>
      </c>
      <c r="I186" s="46">
        <f t="shared" si="44"/>
        <v>0</v>
      </c>
      <c r="J186" s="47">
        <f t="shared" si="46"/>
        <v>0</v>
      </c>
      <c r="K186" s="47" t="e">
        <f t="shared" si="45"/>
        <v>#DIV/0!</v>
      </c>
      <c r="L186" s="47"/>
    </row>
    <row r="187" spans="1:12" x14ac:dyDescent="0.25">
      <c r="A187" s="23">
        <f t="shared" si="47"/>
        <v>1520</v>
      </c>
      <c r="B187" s="46">
        <f>0</f>
        <v>0</v>
      </c>
      <c r="C187" s="47">
        <f t="shared" si="38"/>
        <v>0</v>
      </c>
      <c r="D187" s="47">
        <f t="shared" si="39"/>
        <v>0</v>
      </c>
      <c r="E187" s="23">
        <f t="shared" si="40"/>
        <v>0</v>
      </c>
      <c r="F187" s="23">
        <f t="shared" si="41"/>
        <v>0</v>
      </c>
      <c r="G187" s="23">
        <f t="shared" si="42"/>
        <v>0</v>
      </c>
      <c r="H187" s="48">
        <f t="shared" si="43"/>
        <v>0</v>
      </c>
      <c r="I187" s="46">
        <f t="shared" si="44"/>
        <v>0</v>
      </c>
      <c r="J187" s="47">
        <f t="shared" si="46"/>
        <v>0</v>
      </c>
      <c r="K187" s="47" t="e">
        <f t="shared" si="45"/>
        <v>#DIV/0!</v>
      </c>
      <c r="L187" s="47"/>
    </row>
    <row r="188" spans="1:12" x14ac:dyDescent="0.25">
      <c r="A188" s="23">
        <f t="shared" si="47"/>
        <v>1530</v>
      </c>
      <c r="B188" s="46">
        <f>0</f>
        <v>0</v>
      </c>
      <c r="C188" s="47">
        <f t="shared" si="38"/>
        <v>0</v>
      </c>
      <c r="D188" s="47">
        <f t="shared" si="39"/>
        <v>0</v>
      </c>
      <c r="E188" s="23">
        <f t="shared" si="40"/>
        <v>0</v>
      </c>
      <c r="F188" s="23">
        <f t="shared" si="41"/>
        <v>0</v>
      </c>
      <c r="G188" s="23">
        <f t="shared" si="42"/>
        <v>0</v>
      </c>
      <c r="H188" s="48">
        <f t="shared" si="43"/>
        <v>0</v>
      </c>
      <c r="I188" s="46">
        <f t="shared" si="44"/>
        <v>0</v>
      </c>
      <c r="J188" s="47">
        <f t="shared" si="46"/>
        <v>0</v>
      </c>
      <c r="K188" s="47" t="e">
        <f t="shared" si="45"/>
        <v>#DIV/0!</v>
      </c>
      <c r="L188" s="47"/>
    </row>
    <row r="189" spans="1:12" x14ac:dyDescent="0.25">
      <c r="A189" s="23">
        <f t="shared" si="47"/>
        <v>1540</v>
      </c>
      <c r="B189" s="46">
        <f>0</f>
        <v>0</v>
      </c>
      <c r="C189" s="47">
        <f t="shared" si="38"/>
        <v>0</v>
      </c>
      <c r="D189" s="47">
        <f t="shared" si="39"/>
        <v>0</v>
      </c>
      <c r="E189" s="23">
        <f t="shared" si="40"/>
        <v>0</v>
      </c>
      <c r="F189" s="23">
        <f t="shared" si="41"/>
        <v>0</v>
      </c>
      <c r="G189" s="23">
        <f t="shared" si="42"/>
        <v>0</v>
      </c>
      <c r="H189" s="48">
        <f t="shared" si="43"/>
        <v>0</v>
      </c>
      <c r="I189" s="46">
        <f t="shared" si="44"/>
        <v>0</v>
      </c>
      <c r="J189" s="47">
        <f t="shared" si="46"/>
        <v>0</v>
      </c>
      <c r="K189" s="47" t="e">
        <f t="shared" si="45"/>
        <v>#DIV/0!</v>
      </c>
      <c r="L189" s="47"/>
    </row>
    <row r="190" spans="1:12" x14ac:dyDescent="0.25">
      <c r="A190" s="23">
        <f t="shared" si="47"/>
        <v>1550</v>
      </c>
      <c r="B190" s="46">
        <f>0</f>
        <v>0</v>
      </c>
      <c r="C190" s="47">
        <f t="shared" si="38"/>
        <v>0</v>
      </c>
      <c r="D190" s="47">
        <f t="shared" si="39"/>
        <v>0</v>
      </c>
      <c r="E190" s="23">
        <f t="shared" si="40"/>
        <v>0</v>
      </c>
      <c r="F190" s="23">
        <f t="shared" si="41"/>
        <v>0</v>
      </c>
      <c r="G190" s="23">
        <f t="shared" si="42"/>
        <v>0</v>
      </c>
      <c r="H190" s="48">
        <f t="shared" si="43"/>
        <v>0</v>
      </c>
      <c r="I190" s="46">
        <f t="shared" si="44"/>
        <v>0</v>
      </c>
      <c r="J190" s="47">
        <f t="shared" si="46"/>
        <v>0</v>
      </c>
      <c r="K190" s="47" t="e">
        <f t="shared" si="45"/>
        <v>#DIV/0!</v>
      </c>
      <c r="L190" s="47"/>
    </row>
    <row r="191" spans="1:12" x14ac:dyDescent="0.25">
      <c r="A191" s="23">
        <f t="shared" si="47"/>
        <v>1560</v>
      </c>
      <c r="B191" s="46">
        <f>0</f>
        <v>0</v>
      </c>
      <c r="C191" s="47">
        <f t="shared" si="38"/>
        <v>0</v>
      </c>
      <c r="D191" s="47">
        <f t="shared" si="39"/>
        <v>0</v>
      </c>
      <c r="E191" s="23">
        <f t="shared" si="40"/>
        <v>0</v>
      </c>
      <c r="F191" s="23">
        <f t="shared" si="41"/>
        <v>0</v>
      </c>
      <c r="G191" s="23">
        <f t="shared" si="42"/>
        <v>0</v>
      </c>
      <c r="H191" s="48">
        <f t="shared" si="43"/>
        <v>0</v>
      </c>
      <c r="I191" s="46">
        <f t="shared" si="44"/>
        <v>0</v>
      </c>
      <c r="J191" s="47">
        <f t="shared" si="46"/>
        <v>0</v>
      </c>
      <c r="K191" s="47" t="e">
        <f t="shared" si="45"/>
        <v>#DIV/0!</v>
      </c>
      <c r="L191" s="47"/>
    </row>
    <row r="192" spans="1:12" x14ac:dyDescent="0.25">
      <c r="A192" s="23">
        <f t="shared" si="47"/>
        <v>1570</v>
      </c>
      <c r="B192" s="46">
        <f>0</f>
        <v>0</v>
      </c>
      <c r="C192" s="47">
        <f t="shared" si="38"/>
        <v>0</v>
      </c>
      <c r="D192" s="47">
        <f t="shared" si="39"/>
        <v>0</v>
      </c>
      <c r="E192" s="23">
        <f t="shared" si="40"/>
        <v>0</v>
      </c>
      <c r="F192" s="23">
        <f t="shared" si="41"/>
        <v>0</v>
      </c>
      <c r="G192" s="23">
        <f t="shared" si="42"/>
        <v>0</v>
      </c>
      <c r="H192" s="48">
        <f t="shared" si="43"/>
        <v>0</v>
      </c>
      <c r="I192" s="46">
        <f t="shared" si="44"/>
        <v>0</v>
      </c>
      <c r="J192" s="47">
        <f t="shared" si="46"/>
        <v>0</v>
      </c>
      <c r="K192" s="47" t="e">
        <f t="shared" si="45"/>
        <v>#DIV/0!</v>
      </c>
      <c r="L192" s="47"/>
    </row>
    <row r="193" spans="1:12" x14ac:dyDescent="0.25">
      <c r="A193" s="23">
        <f t="shared" si="47"/>
        <v>1580</v>
      </c>
      <c r="B193" s="46">
        <f>0</f>
        <v>0</v>
      </c>
      <c r="C193" s="47">
        <f t="shared" si="38"/>
        <v>0</v>
      </c>
      <c r="D193" s="47">
        <f t="shared" si="39"/>
        <v>0</v>
      </c>
      <c r="E193" s="23">
        <f t="shared" si="40"/>
        <v>0</v>
      </c>
      <c r="F193" s="23">
        <f t="shared" si="41"/>
        <v>0</v>
      </c>
      <c r="G193" s="23">
        <f t="shared" si="42"/>
        <v>0</v>
      </c>
      <c r="H193" s="48">
        <f t="shared" si="43"/>
        <v>0</v>
      </c>
      <c r="I193" s="46">
        <f t="shared" si="44"/>
        <v>0</v>
      </c>
      <c r="J193" s="47">
        <f t="shared" si="46"/>
        <v>0</v>
      </c>
      <c r="K193" s="47" t="e">
        <f t="shared" si="45"/>
        <v>#DIV/0!</v>
      </c>
      <c r="L193" s="47"/>
    </row>
    <row r="194" spans="1:12" x14ac:dyDescent="0.25">
      <c r="A194" s="23">
        <f t="shared" si="47"/>
        <v>1590</v>
      </c>
      <c r="B194" s="46">
        <f>0</f>
        <v>0</v>
      </c>
      <c r="C194" s="47">
        <f t="shared" si="38"/>
        <v>0</v>
      </c>
      <c r="D194" s="47">
        <f t="shared" si="39"/>
        <v>0</v>
      </c>
      <c r="E194" s="23">
        <f t="shared" si="40"/>
        <v>0</v>
      </c>
      <c r="F194" s="23">
        <f t="shared" si="41"/>
        <v>0</v>
      </c>
      <c r="G194" s="23">
        <f t="shared" si="42"/>
        <v>0</v>
      </c>
      <c r="H194" s="48">
        <f t="shared" si="43"/>
        <v>0</v>
      </c>
      <c r="I194" s="46">
        <f t="shared" si="44"/>
        <v>0</v>
      </c>
      <c r="J194" s="47">
        <f t="shared" si="46"/>
        <v>0</v>
      </c>
      <c r="K194" s="47" t="e">
        <f t="shared" si="45"/>
        <v>#DIV/0!</v>
      </c>
      <c r="L194" s="47"/>
    </row>
    <row r="195" spans="1:12" x14ac:dyDescent="0.25">
      <c r="A195" s="23">
        <f t="shared" si="47"/>
        <v>1600</v>
      </c>
      <c r="B195" s="46">
        <f>0</f>
        <v>0</v>
      </c>
      <c r="C195" s="47">
        <f t="shared" si="38"/>
        <v>0</v>
      </c>
      <c r="D195" s="47">
        <f t="shared" si="39"/>
        <v>0</v>
      </c>
      <c r="E195" s="23">
        <f t="shared" si="40"/>
        <v>0</v>
      </c>
      <c r="F195" s="23">
        <f t="shared" si="41"/>
        <v>0</v>
      </c>
      <c r="G195" s="23">
        <f t="shared" si="42"/>
        <v>0</v>
      </c>
      <c r="H195" s="48">
        <f t="shared" si="43"/>
        <v>0</v>
      </c>
      <c r="I195" s="46">
        <f t="shared" si="44"/>
        <v>0</v>
      </c>
      <c r="J195" s="47">
        <f t="shared" si="46"/>
        <v>0</v>
      </c>
      <c r="K195" s="47" t="e">
        <f t="shared" si="45"/>
        <v>#DIV/0!</v>
      </c>
      <c r="L195" s="47"/>
    </row>
    <row r="196" spans="1:12" x14ac:dyDescent="0.25">
      <c r="A196" s="23">
        <f t="shared" si="47"/>
        <v>1610</v>
      </c>
      <c r="B196" s="46">
        <f>0</f>
        <v>0</v>
      </c>
      <c r="C196" s="47">
        <f t="shared" si="38"/>
        <v>0</v>
      </c>
      <c r="D196" s="47">
        <f t="shared" si="39"/>
        <v>0</v>
      </c>
      <c r="E196" s="23">
        <f t="shared" si="40"/>
        <v>0</v>
      </c>
      <c r="F196" s="23">
        <f t="shared" si="41"/>
        <v>0</v>
      </c>
      <c r="G196" s="23">
        <f t="shared" si="42"/>
        <v>0</v>
      </c>
      <c r="H196" s="48">
        <f t="shared" si="43"/>
        <v>0</v>
      </c>
      <c r="I196" s="46">
        <f t="shared" si="44"/>
        <v>0</v>
      </c>
      <c r="J196" s="47">
        <f t="shared" si="46"/>
        <v>0</v>
      </c>
      <c r="K196" s="47" t="e">
        <f t="shared" si="45"/>
        <v>#DIV/0!</v>
      </c>
      <c r="L196" s="47"/>
    </row>
    <row r="197" spans="1:12" x14ac:dyDescent="0.25">
      <c r="A197" s="23">
        <f t="shared" si="47"/>
        <v>1620</v>
      </c>
      <c r="B197" s="46">
        <f>0</f>
        <v>0</v>
      </c>
      <c r="C197" s="47">
        <f t="shared" si="38"/>
        <v>0</v>
      </c>
      <c r="D197" s="47">
        <f t="shared" si="39"/>
        <v>0</v>
      </c>
      <c r="E197" s="23">
        <f t="shared" si="40"/>
        <v>0</v>
      </c>
      <c r="F197" s="23">
        <f t="shared" si="41"/>
        <v>0</v>
      </c>
      <c r="G197" s="23">
        <f t="shared" si="42"/>
        <v>0</v>
      </c>
      <c r="H197" s="48">
        <f t="shared" si="43"/>
        <v>0</v>
      </c>
      <c r="I197" s="46">
        <f t="shared" si="44"/>
        <v>0</v>
      </c>
      <c r="J197" s="47">
        <f t="shared" si="46"/>
        <v>0</v>
      </c>
      <c r="K197" s="47" t="e">
        <f t="shared" si="45"/>
        <v>#DIV/0!</v>
      </c>
      <c r="L197" s="47"/>
    </row>
    <row r="198" spans="1:12" x14ac:dyDescent="0.25">
      <c r="A198" s="23">
        <f t="shared" si="47"/>
        <v>1630</v>
      </c>
      <c r="B198" s="46">
        <f>0</f>
        <v>0</v>
      </c>
      <c r="C198" s="47">
        <f t="shared" si="38"/>
        <v>0</v>
      </c>
      <c r="D198" s="47">
        <f t="shared" si="39"/>
        <v>0</v>
      </c>
      <c r="E198" s="23">
        <f t="shared" si="40"/>
        <v>0</v>
      </c>
      <c r="F198" s="23">
        <f t="shared" si="41"/>
        <v>0</v>
      </c>
      <c r="G198" s="23">
        <f t="shared" si="42"/>
        <v>0</v>
      </c>
      <c r="H198" s="48">
        <f t="shared" si="43"/>
        <v>0</v>
      </c>
      <c r="I198" s="46">
        <f t="shared" si="44"/>
        <v>0</v>
      </c>
      <c r="J198" s="47">
        <f t="shared" si="46"/>
        <v>0</v>
      </c>
      <c r="K198" s="47" t="e">
        <f t="shared" si="45"/>
        <v>#DIV/0!</v>
      </c>
      <c r="L198" s="47"/>
    </row>
    <row r="199" spans="1:12" x14ac:dyDescent="0.25">
      <c r="A199" s="23">
        <f t="shared" si="47"/>
        <v>1640</v>
      </c>
      <c r="B199" s="46">
        <f>0</f>
        <v>0</v>
      </c>
      <c r="C199" s="47">
        <f t="shared" si="38"/>
        <v>0</v>
      </c>
      <c r="D199" s="47">
        <f t="shared" si="39"/>
        <v>0</v>
      </c>
      <c r="E199" s="23">
        <f t="shared" si="40"/>
        <v>0</v>
      </c>
      <c r="F199" s="23">
        <f t="shared" si="41"/>
        <v>0</v>
      </c>
      <c r="G199" s="23">
        <f t="shared" si="42"/>
        <v>0</v>
      </c>
      <c r="H199" s="48">
        <f t="shared" si="43"/>
        <v>0</v>
      </c>
      <c r="I199" s="46">
        <f t="shared" si="44"/>
        <v>0</v>
      </c>
      <c r="J199" s="47">
        <f t="shared" si="46"/>
        <v>0</v>
      </c>
      <c r="K199" s="47" t="e">
        <f t="shared" si="45"/>
        <v>#DIV/0!</v>
      </c>
      <c r="L199" s="47"/>
    </row>
    <row r="200" spans="1:12" x14ac:dyDescent="0.25">
      <c r="A200" s="23">
        <f t="shared" si="47"/>
        <v>1650</v>
      </c>
      <c r="B200" s="46">
        <f>0</f>
        <v>0</v>
      </c>
      <c r="C200" s="47">
        <f t="shared" si="38"/>
        <v>0</v>
      </c>
      <c r="D200" s="47">
        <f t="shared" si="39"/>
        <v>0</v>
      </c>
      <c r="E200" s="23">
        <f t="shared" si="40"/>
        <v>0</v>
      </c>
      <c r="F200" s="23">
        <f t="shared" si="41"/>
        <v>0</v>
      </c>
      <c r="G200" s="23">
        <f t="shared" si="42"/>
        <v>0</v>
      </c>
      <c r="H200" s="48">
        <f t="shared" si="43"/>
        <v>0</v>
      </c>
      <c r="I200" s="46">
        <f t="shared" si="44"/>
        <v>0</v>
      </c>
      <c r="J200" s="47">
        <f t="shared" si="46"/>
        <v>0</v>
      </c>
      <c r="K200" s="47" t="e">
        <f t="shared" si="45"/>
        <v>#DIV/0!</v>
      </c>
      <c r="L200" s="47"/>
    </row>
    <row r="201" spans="1:12" x14ac:dyDescent="0.25">
      <c r="A201" s="23">
        <f t="shared" si="47"/>
        <v>1660</v>
      </c>
      <c r="B201" s="46">
        <f>0</f>
        <v>0</v>
      </c>
      <c r="C201" s="47">
        <f t="shared" si="38"/>
        <v>0</v>
      </c>
      <c r="D201" s="47">
        <f t="shared" si="39"/>
        <v>0</v>
      </c>
      <c r="E201" s="23">
        <f t="shared" si="40"/>
        <v>0</v>
      </c>
      <c r="F201" s="23">
        <f t="shared" si="41"/>
        <v>0</v>
      </c>
      <c r="G201" s="23">
        <f t="shared" si="42"/>
        <v>0</v>
      </c>
      <c r="H201" s="48">
        <f t="shared" si="43"/>
        <v>0</v>
      </c>
      <c r="I201" s="46">
        <f t="shared" si="44"/>
        <v>0</v>
      </c>
      <c r="J201" s="47">
        <f t="shared" si="46"/>
        <v>0</v>
      </c>
      <c r="K201" s="47" t="e">
        <f t="shared" si="45"/>
        <v>#DIV/0!</v>
      </c>
      <c r="L201" s="47"/>
    </row>
    <row r="202" spans="1:12" x14ac:dyDescent="0.25">
      <c r="A202" s="23">
        <f t="shared" si="47"/>
        <v>1670</v>
      </c>
      <c r="B202" s="46">
        <f>0</f>
        <v>0</v>
      </c>
      <c r="C202" s="47">
        <f t="shared" si="38"/>
        <v>0</v>
      </c>
      <c r="D202" s="47">
        <f t="shared" si="39"/>
        <v>0</v>
      </c>
      <c r="E202" s="23">
        <f t="shared" si="40"/>
        <v>0</v>
      </c>
      <c r="F202" s="23">
        <f t="shared" si="41"/>
        <v>0</v>
      </c>
      <c r="G202" s="23">
        <f t="shared" si="42"/>
        <v>0</v>
      </c>
      <c r="H202" s="48">
        <f t="shared" si="43"/>
        <v>0</v>
      </c>
      <c r="I202" s="46">
        <f t="shared" si="44"/>
        <v>0</v>
      </c>
      <c r="J202" s="47">
        <f t="shared" si="46"/>
        <v>0</v>
      </c>
      <c r="K202" s="47" t="e">
        <f t="shared" si="45"/>
        <v>#DIV/0!</v>
      </c>
      <c r="L202" s="47"/>
    </row>
    <row r="203" spans="1:12" x14ac:dyDescent="0.25">
      <c r="A203" s="23">
        <f t="shared" si="47"/>
        <v>1680</v>
      </c>
      <c r="B203" s="46">
        <f>0</f>
        <v>0</v>
      </c>
      <c r="C203" s="47">
        <f t="shared" si="38"/>
        <v>0</v>
      </c>
      <c r="D203" s="47">
        <f t="shared" si="39"/>
        <v>0</v>
      </c>
      <c r="E203" s="23">
        <f t="shared" si="40"/>
        <v>0</v>
      </c>
      <c r="F203" s="23">
        <f t="shared" si="41"/>
        <v>0</v>
      </c>
      <c r="G203" s="23">
        <f t="shared" si="42"/>
        <v>0</v>
      </c>
      <c r="H203" s="48">
        <f t="shared" si="43"/>
        <v>0</v>
      </c>
      <c r="I203" s="46">
        <f t="shared" si="44"/>
        <v>0</v>
      </c>
      <c r="J203" s="47">
        <f t="shared" si="46"/>
        <v>0</v>
      </c>
      <c r="K203" s="47" t="e">
        <f t="shared" si="45"/>
        <v>#DIV/0!</v>
      </c>
      <c r="L203" s="47"/>
    </row>
    <row r="204" spans="1:12" x14ac:dyDescent="0.25">
      <c r="A204" s="23">
        <f t="shared" si="47"/>
        <v>1690</v>
      </c>
      <c r="B204" s="46">
        <f>0</f>
        <v>0</v>
      </c>
      <c r="C204" s="47">
        <f t="shared" si="38"/>
        <v>0</v>
      </c>
      <c r="D204" s="47">
        <f t="shared" si="39"/>
        <v>0</v>
      </c>
      <c r="E204" s="23">
        <f t="shared" si="40"/>
        <v>0</v>
      </c>
      <c r="F204" s="23">
        <f t="shared" si="41"/>
        <v>0</v>
      </c>
      <c r="G204" s="23">
        <f t="shared" si="42"/>
        <v>0</v>
      </c>
      <c r="H204" s="48">
        <f t="shared" si="43"/>
        <v>0</v>
      </c>
      <c r="I204" s="46">
        <f t="shared" si="44"/>
        <v>0</v>
      </c>
      <c r="J204" s="47">
        <f t="shared" si="46"/>
        <v>0</v>
      </c>
      <c r="K204" s="47" t="e">
        <f t="shared" si="45"/>
        <v>#DIV/0!</v>
      </c>
      <c r="L204" s="47"/>
    </row>
    <row r="205" spans="1:12" x14ac:dyDescent="0.25">
      <c r="A205" s="23">
        <f t="shared" si="47"/>
        <v>1700</v>
      </c>
      <c r="B205" s="46">
        <f>0</f>
        <v>0</v>
      </c>
      <c r="C205" s="47">
        <f t="shared" si="38"/>
        <v>0</v>
      </c>
      <c r="D205" s="47">
        <f t="shared" si="39"/>
        <v>0</v>
      </c>
      <c r="E205" s="23">
        <f t="shared" si="40"/>
        <v>0</v>
      </c>
      <c r="F205" s="23">
        <f t="shared" si="41"/>
        <v>0</v>
      </c>
      <c r="G205" s="23">
        <f t="shared" si="42"/>
        <v>0</v>
      </c>
      <c r="H205" s="48">
        <f t="shared" si="43"/>
        <v>0</v>
      </c>
      <c r="I205" s="46">
        <f t="shared" si="44"/>
        <v>0</v>
      </c>
      <c r="J205" s="47">
        <f t="shared" si="46"/>
        <v>0</v>
      </c>
      <c r="K205" s="47" t="e">
        <f t="shared" si="45"/>
        <v>#DIV/0!</v>
      </c>
      <c r="L205" s="47"/>
    </row>
    <row r="206" spans="1:12" x14ac:dyDescent="0.25">
      <c r="A206" s="23">
        <f t="shared" si="47"/>
        <v>1710</v>
      </c>
      <c r="B206" s="46">
        <f>0</f>
        <v>0</v>
      </c>
      <c r="C206" s="47">
        <f t="shared" si="38"/>
        <v>0</v>
      </c>
      <c r="D206" s="47">
        <f t="shared" si="39"/>
        <v>0</v>
      </c>
      <c r="E206" s="23">
        <f t="shared" si="40"/>
        <v>0</v>
      </c>
      <c r="F206" s="23">
        <f t="shared" si="41"/>
        <v>0</v>
      </c>
      <c r="G206" s="23">
        <f t="shared" si="42"/>
        <v>0</v>
      </c>
      <c r="H206" s="48">
        <f t="shared" si="43"/>
        <v>0</v>
      </c>
      <c r="I206" s="46">
        <f t="shared" si="44"/>
        <v>0</v>
      </c>
      <c r="J206" s="47">
        <f t="shared" si="46"/>
        <v>0</v>
      </c>
      <c r="K206" s="47" t="e">
        <f t="shared" si="45"/>
        <v>#DIV/0!</v>
      </c>
      <c r="L206" s="47"/>
    </row>
    <row r="207" spans="1:12" x14ac:dyDescent="0.25">
      <c r="A207" s="23">
        <f t="shared" si="47"/>
        <v>1720</v>
      </c>
      <c r="B207" s="46">
        <f>0</f>
        <v>0</v>
      </c>
      <c r="C207" s="47">
        <f t="shared" si="38"/>
        <v>0</v>
      </c>
      <c r="D207" s="47">
        <f t="shared" si="39"/>
        <v>0</v>
      </c>
      <c r="E207" s="23">
        <f t="shared" si="40"/>
        <v>0</v>
      </c>
      <c r="F207" s="23">
        <f t="shared" si="41"/>
        <v>0</v>
      </c>
      <c r="G207" s="23">
        <f t="shared" si="42"/>
        <v>0</v>
      </c>
      <c r="H207" s="48">
        <f t="shared" si="43"/>
        <v>0</v>
      </c>
      <c r="I207" s="46">
        <f t="shared" si="44"/>
        <v>0</v>
      </c>
      <c r="J207" s="47">
        <f t="shared" si="46"/>
        <v>0</v>
      </c>
      <c r="K207" s="47" t="e">
        <f t="shared" si="45"/>
        <v>#DIV/0!</v>
      </c>
      <c r="L207" s="47"/>
    </row>
    <row r="208" spans="1:12" x14ac:dyDescent="0.25">
      <c r="A208" s="23">
        <f t="shared" si="47"/>
        <v>1730</v>
      </c>
      <c r="B208" s="46">
        <f>0</f>
        <v>0</v>
      </c>
      <c r="C208" s="47">
        <f t="shared" si="38"/>
        <v>0</v>
      </c>
      <c r="D208" s="47">
        <f t="shared" si="39"/>
        <v>0</v>
      </c>
      <c r="E208" s="23">
        <f t="shared" si="40"/>
        <v>0</v>
      </c>
      <c r="F208" s="23">
        <f t="shared" si="41"/>
        <v>0</v>
      </c>
      <c r="G208" s="23">
        <f t="shared" si="42"/>
        <v>0</v>
      </c>
      <c r="H208" s="48">
        <f t="shared" si="43"/>
        <v>0</v>
      </c>
      <c r="I208" s="46">
        <f t="shared" si="44"/>
        <v>0</v>
      </c>
      <c r="J208" s="47">
        <f t="shared" si="46"/>
        <v>0</v>
      </c>
      <c r="K208" s="47" t="e">
        <f t="shared" si="45"/>
        <v>#DIV/0!</v>
      </c>
      <c r="L208" s="47"/>
    </row>
    <row r="209" spans="1:12" x14ac:dyDescent="0.25">
      <c r="A209" s="23">
        <f t="shared" si="47"/>
        <v>1740</v>
      </c>
      <c r="B209" s="46">
        <f>0</f>
        <v>0</v>
      </c>
      <c r="C209" s="47">
        <f t="shared" si="38"/>
        <v>0</v>
      </c>
      <c r="D209" s="47">
        <f t="shared" si="39"/>
        <v>0</v>
      </c>
      <c r="E209" s="23">
        <f t="shared" si="40"/>
        <v>0</v>
      </c>
      <c r="F209" s="23">
        <f t="shared" si="41"/>
        <v>0</v>
      </c>
      <c r="G209" s="23">
        <f t="shared" si="42"/>
        <v>0</v>
      </c>
      <c r="H209" s="48">
        <f t="shared" si="43"/>
        <v>0</v>
      </c>
      <c r="I209" s="46">
        <f t="shared" si="44"/>
        <v>0</v>
      </c>
      <c r="J209" s="47">
        <f t="shared" si="46"/>
        <v>0</v>
      </c>
      <c r="K209" s="47" t="e">
        <f t="shared" si="45"/>
        <v>#DIV/0!</v>
      </c>
      <c r="L209" s="47"/>
    </row>
    <row r="210" spans="1:12" x14ac:dyDescent="0.25">
      <c r="A210" s="23">
        <f t="shared" si="47"/>
        <v>1750</v>
      </c>
      <c r="B210" s="46">
        <f>0</f>
        <v>0</v>
      </c>
      <c r="C210" s="47">
        <f t="shared" si="38"/>
        <v>0</v>
      </c>
      <c r="D210" s="47">
        <f t="shared" si="39"/>
        <v>0</v>
      </c>
      <c r="E210" s="23">
        <f t="shared" si="40"/>
        <v>0</v>
      </c>
      <c r="F210" s="23">
        <f t="shared" si="41"/>
        <v>0</v>
      </c>
      <c r="G210" s="23">
        <f t="shared" si="42"/>
        <v>0</v>
      </c>
      <c r="H210" s="48">
        <f t="shared" si="43"/>
        <v>0</v>
      </c>
      <c r="I210" s="46">
        <f t="shared" si="44"/>
        <v>0</v>
      </c>
      <c r="J210" s="47">
        <f t="shared" si="46"/>
        <v>0</v>
      </c>
      <c r="K210" s="47" t="e">
        <f t="shared" si="45"/>
        <v>#DIV/0!</v>
      </c>
      <c r="L210" s="47"/>
    </row>
    <row r="211" spans="1:12" x14ac:dyDescent="0.25">
      <c r="A211" s="23">
        <f t="shared" si="47"/>
        <v>1760</v>
      </c>
      <c r="B211" s="46">
        <f>0</f>
        <v>0</v>
      </c>
      <c r="C211" s="47">
        <f t="shared" si="38"/>
        <v>0</v>
      </c>
      <c r="D211" s="47">
        <f t="shared" si="39"/>
        <v>0</v>
      </c>
      <c r="E211" s="23">
        <f t="shared" si="40"/>
        <v>0</v>
      </c>
      <c r="F211" s="23">
        <f t="shared" si="41"/>
        <v>0</v>
      </c>
      <c r="G211" s="23">
        <f t="shared" si="42"/>
        <v>0</v>
      </c>
      <c r="H211" s="48">
        <f t="shared" si="43"/>
        <v>0</v>
      </c>
      <c r="I211" s="46">
        <f t="shared" si="44"/>
        <v>0</v>
      </c>
      <c r="J211" s="47">
        <f t="shared" si="46"/>
        <v>0</v>
      </c>
      <c r="K211" s="47" t="e">
        <f t="shared" si="45"/>
        <v>#DIV/0!</v>
      </c>
      <c r="L211" s="47"/>
    </row>
    <row r="212" spans="1:12" x14ac:dyDescent="0.25">
      <c r="A212" s="23">
        <f t="shared" si="47"/>
        <v>1770</v>
      </c>
      <c r="B212" s="46">
        <f>0</f>
        <v>0</v>
      </c>
      <c r="C212" s="47">
        <f t="shared" si="38"/>
        <v>0</v>
      </c>
      <c r="D212" s="47">
        <f t="shared" si="39"/>
        <v>0</v>
      </c>
      <c r="E212" s="23">
        <f t="shared" si="40"/>
        <v>0</v>
      </c>
      <c r="F212" s="23">
        <f t="shared" si="41"/>
        <v>0</v>
      </c>
      <c r="G212" s="23">
        <f t="shared" si="42"/>
        <v>0</v>
      </c>
      <c r="H212" s="48">
        <f t="shared" si="43"/>
        <v>0</v>
      </c>
      <c r="I212" s="46">
        <f t="shared" si="44"/>
        <v>0</v>
      </c>
      <c r="J212" s="47">
        <f t="shared" si="46"/>
        <v>0</v>
      </c>
      <c r="K212" s="47" t="e">
        <f t="shared" si="45"/>
        <v>#DIV/0!</v>
      </c>
      <c r="L212" s="47"/>
    </row>
    <row r="213" spans="1:12" x14ac:dyDescent="0.25">
      <c r="A213" s="23">
        <f t="shared" si="47"/>
        <v>1780</v>
      </c>
      <c r="B213" s="46">
        <f>0</f>
        <v>0</v>
      </c>
      <c r="C213" s="47">
        <f t="shared" si="38"/>
        <v>0</v>
      </c>
      <c r="D213" s="47">
        <f t="shared" si="39"/>
        <v>0</v>
      </c>
      <c r="E213" s="23">
        <f t="shared" si="40"/>
        <v>0</v>
      </c>
      <c r="F213" s="23">
        <f t="shared" si="41"/>
        <v>0</v>
      </c>
      <c r="G213" s="23">
        <f t="shared" si="42"/>
        <v>0</v>
      </c>
      <c r="H213" s="48">
        <f t="shared" si="43"/>
        <v>0</v>
      </c>
      <c r="I213" s="46">
        <f t="shared" si="44"/>
        <v>0</v>
      </c>
      <c r="J213" s="47">
        <f t="shared" si="46"/>
        <v>0</v>
      </c>
      <c r="K213" s="47" t="e">
        <f t="shared" si="45"/>
        <v>#DIV/0!</v>
      </c>
      <c r="L213" s="47"/>
    </row>
    <row r="214" spans="1:12" x14ac:dyDescent="0.25">
      <c r="A214" s="23">
        <f t="shared" si="47"/>
        <v>1790</v>
      </c>
      <c r="B214" s="46">
        <f>0</f>
        <v>0</v>
      </c>
      <c r="C214" s="47">
        <f t="shared" si="38"/>
        <v>0</v>
      </c>
      <c r="D214" s="47">
        <f t="shared" si="39"/>
        <v>0</v>
      </c>
      <c r="E214" s="23">
        <f t="shared" si="40"/>
        <v>0</v>
      </c>
      <c r="F214" s="23">
        <f t="shared" si="41"/>
        <v>0</v>
      </c>
      <c r="G214" s="23">
        <f t="shared" si="42"/>
        <v>0</v>
      </c>
      <c r="H214" s="48">
        <f t="shared" si="43"/>
        <v>0</v>
      </c>
      <c r="I214" s="46">
        <f t="shared" si="44"/>
        <v>0</v>
      </c>
      <c r="J214" s="47">
        <f t="shared" si="46"/>
        <v>0</v>
      </c>
      <c r="K214" s="47" t="e">
        <f t="shared" si="45"/>
        <v>#DIV/0!</v>
      </c>
      <c r="L214" s="47"/>
    </row>
    <row r="215" spans="1:12" x14ac:dyDescent="0.25">
      <c r="A215" s="23">
        <f t="shared" si="47"/>
        <v>1800</v>
      </c>
      <c r="B215" s="46">
        <f>0</f>
        <v>0</v>
      </c>
      <c r="C215" s="47">
        <f t="shared" si="38"/>
        <v>0</v>
      </c>
      <c r="D215" s="47">
        <f t="shared" si="39"/>
        <v>0</v>
      </c>
      <c r="E215" s="23">
        <f t="shared" si="40"/>
        <v>0</v>
      </c>
      <c r="F215" s="23">
        <f t="shared" si="41"/>
        <v>0</v>
      </c>
      <c r="G215" s="23">
        <f t="shared" si="42"/>
        <v>0</v>
      </c>
      <c r="H215" s="48">
        <f t="shared" si="43"/>
        <v>0</v>
      </c>
      <c r="I215" s="46">
        <f t="shared" si="44"/>
        <v>0</v>
      </c>
      <c r="J215" s="47">
        <f t="shared" si="46"/>
        <v>0</v>
      </c>
      <c r="K215" s="47" t="e">
        <f t="shared" si="45"/>
        <v>#DIV/0!</v>
      </c>
      <c r="L215" s="47"/>
    </row>
    <row r="216" spans="1:12" ht="25.5" customHeight="1" x14ac:dyDescent="0.25">
      <c r="A216" s="144" t="s">
        <v>66</v>
      </c>
      <c r="B216" s="144"/>
      <c r="C216" s="144"/>
      <c r="D216" s="144"/>
      <c r="E216" s="144"/>
      <c r="F216" s="144"/>
      <c r="G216" s="144"/>
      <c r="H216" s="144"/>
      <c r="I216" s="144"/>
      <c r="J216" s="144"/>
      <c r="K216" s="144"/>
      <c r="L216" s="47"/>
    </row>
  </sheetData>
  <sheetProtection sheet="1" objects="1" scenarios="1"/>
  <mergeCells count="1">
    <mergeCell ref="A216:K216"/>
  </mergeCells>
  <conditionalFormatting sqref="G24">
    <cfRule type="containsText" dxfId="7" priority="1" operator="containsText" text="TRUE">
      <formula>NOT(ISERROR(SEARCH("TRUE",G24)))</formula>
    </cfRule>
    <cfRule type="containsText" dxfId="6" priority="2" operator="containsText" text="FALSE">
      <formula>NOT(ISERROR(SEARCH("FALSE",G24)))</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59999389629810485"/>
  </sheetPr>
  <dimension ref="A1:P234"/>
  <sheetViews>
    <sheetView zoomScaleNormal="100" workbookViewId="0">
      <selection activeCell="B2" sqref="B2"/>
    </sheetView>
  </sheetViews>
  <sheetFormatPr defaultColWidth="8.85546875" defaultRowHeight="11.25" x14ac:dyDescent="0.25"/>
  <cols>
    <col min="1" max="3" width="8.85546875" style="49"/>
    <col min="4" max="4" width="10.85546875" style="49" customWidth="1"/>
    <col min="5" max="7" width="8.85546875" style="49"/>
    <col min="8" max="8" width="10.7109375" style="49" customWidth="1"/>
    <col min="9" max="9" width="10" style="49" customWidth="1"/>
    <col min="10" max="10" width="16.7109375" style="49" customWidth="1"/>
    <col min="11" max="15" width="8.85546875" style="49"/>
    <col min="16" max="16" width="1.7109375" style="49" customWidth="1"/>
    <col min="17" max="16384" width="8.85546875" style="49"/>
  </cols>
  <sheetData>
    <row r="1" spans="1:15" s="23" customFormat="1" x14ac:dyDescent="0.25"/>
    <row r="2" spans="1:15" s="23" customFormat="1" x14ac:dyDescent="0.25">
      <c r="B2" s="24" t="s">
        <v>121</v>
      </c>
      <c r="H2" s="25"/>
      <c r="I2" s="25"/>
      <c r="J2" s="25"/>
    </row>
    <row r="3" spans="1:15" s="23" customFormat="1" x14ac:dyDescent="0.25">
      <c r="A3" s="26"/>
      <c r="B3" s="26"/>
      <c r="C3" s="26"/>
      <c r="D3" s="26"/>
      <c r="E3" s="26"/>
      <c r="F3" s="26"/>
      <c r="G3" s="26"/>
      <c r="H3" s="26"/>
      <c r="I3" s="26"/>
      <c r="J3" s="26"/>
      <c r="K3" s="26"/>
      <c r="L3" s="26"/>
      <c r="M3" s="26"/>
      <c r="N3" s="26"/>
      <c r="O3" s="26"/>
    </row>
    <row r="5" spans="1:15" x14ac:dyDescent="0.25">
      <c r="A5" s="27"/>
      <c r="B5" s="27" t="s">
        <v>12</v>
      </c>
      <c r="C5" s="27"/>
      <c r="D5" s="23"/>
      <c r="E5" s="23"/>
      <c r="F5" s="23"/>
      <c r="G5" s="74">
        <f>storm</f>
        <v>0</v>
      </c>
      <c r="H5" s="27" t="s">
        <v>74</v>
      </c>
      <c r="I5" s="27"/>
      <c r="J5" s="23"/>
      <c r="K5" s="23"/>
    </row>
    <row r="6" spans="1:15" x14ac:dyDescent="0.25">
      <c r="A6" s="27"/>
      <c r="B6" s="27"/>
      <c r="C6" s="27"/>
      <c r="D6" s="23"/>
      <c r="E6" s="23"/>
      <c r="F6" s="23"/>
      <c r="G6" s="25"/>
      <c r="H6" s="23"/>
      <c r="I6" s="27"/>
      <c r="J6" s="23"/>
      <c r="K6" s="23"/>
    </row>
    <row r="7" spans="1:15" x14ac:dyDescent="0.25">
      <c r="A7" s="27"/>
      <c r="B7" s="27" t="s">
        <v>13</v>
      </c>
      <c r="C7" s="27"/>
      <c r="D7" s="23"/>
      <c r="E7" s="23"/>
      <c r="F7" s="23"/>
      <c r="G7" s="80">
        <f>lsp_imp_area</f>
        <v>0</v>
      </c>
      <c r="H7" s="27" t="s">
        <v>74</v>
      </c>
      <c r="I7" s="27"/>
      <c r="J7" s="23"/>
      <c r="K7" s="23"/>
    </row>
    <row r="8" spans="1:15" x14ac:dyDescent="0.25">
      <c r="A8" s="27"/>
      <c r="B8" s="27"/>
      <c r="C8" s="27"/>
      <c r="D8" s="23"/>
      <c r="E8" s="23"/>
      <c r="F8" s="23"/>
      <c r="G8" s="25"/>
      <c r="H8" s="27"/>
      <c r="I8" s="27"/>
      <c r="J8" s="23"/>
      <c r="K8" s="23"/>
    </row>
    <row r="9" spans="1:15" x14ac:dyDescent="0.25">
      <c r="A9" s="27"/>
      <c r="B9" s="27" t="s">
        <v>15</v>
      </c>
      <c r="C9" s="27"/>
      <c r="D9" s="23"/>
      <c r="E9" s="23"/>
      <c r="F9" s="23"/>
      <c r="G9" s="77">
        <v>0.98</v>
      </c>
      <c r="H9" s="23" t="s">
        <v>280</v>
      </c>
      <c r="I9" s="27"/>
      <c r="J9" s="23"/>
      <c r="K9" s="23"/>
    </row>
    <row r="10" spans="1:15" x14ac:dyDescent="0.25">
      <c r="A10" s="27"/>
      <c r="B10" s="27"/>
      <c r="C10" s="27"/>
      <c r="D10" s="23"/>
      <c r="E10" s="23"/>
      <c r="F10" s="23"/>
      <c r="G10" s="25"/>
      <c r="H10" s="23"/>
      <c r="I10" s="27"/>
      <c r="J10" s="23"/>
      <c r="K10" s="23"/>
    </row>
    <row r="11" spans="1:15" ht="14.25" x14ac:dyDescent="0.25">
      <c r="A11" s="23"/>
      <c r="B11" s="23" t="s">
        <v>126</v>
      </c>
      <c r="C11" s="23"/>
      <c r="D11" s="23"/>
      <c r="E11" s="23"/>
      <c r="F11" s="23"/>
      <c r="G11" s="74">
        <f>IF(OR(lsp_d10&lt;0.002,lsp_d10&gt;0.4),lsp_d10*SLOPE(J15:J20,I15:I20)+INTERCEPT(J15:J20,I15:I20),interpolate(lsp_d10))</f>
        <v>0.11711018760959968</v>
      </c>
      <c r="H11" s="27" t="s">
        <v>187</v>
      </c>
      <c r="I11" s="50"/>
      <c r="J11" s="51"/>
      <c r="K11" s="51"/>
    </row>
    <row r="12" spans="1:15" ht="14.25" x14ac:dyDescent="0.25">
      <c r="A12" s="23"/>
      <c r="B12" s="23"/>
      <c r="C12" s="23"/>
      <c r="D12" s="23"/>
      <c r="E12" s="23"/>
      <c r="F12" s="23"/>
      <c r="G12" s="25"/>
      <c r="H12" s="23" t="s">
        <v>124</v>
      </c>
      <c r="I12" s="50"/>
      <c r="J12" s="51"/>
      <c r="K12" s="51"/>
    </row>
    <row r="13" spans="1:15" x14ac:dyDescent="0.25">
      <c r="A13" s="23"/>
      <c r="B13" s="23"/>
      <c r="C13" s="23"/>
      <c r="D13" s="23"/>
      <c r="E13" s="23"/>
      <c r="F13" s="23"/>
      <c r="G13" s="25"/>
      <c r="H13" s="23"/>
      <c r="I13" s="50"/>
      <c r="J13" s="51"/>
      <c r="K13" s="51"/>
    </row>
    <row r="14" spans="1:15" ht="39" customHeight="1" x14ac:dyDescent="0.25">
      <c r="A14" s="23"/>
      <c r="B14" s="23"/>
      <c r="C14" s="23"/>
      <c r="D14" s="23"/>
      <c r="E14" s="23"/>
      <c r="F14" s="23"/>
      <c r="G14" s="25"/>
      <c r="H14" s="23"/>
      <c r="I14" s="70" t="s">
        <v>125</v>
      </c>
      <c r="J14" s="70" t="s">
        <v>123</v>
      </c>
      <c r="K14" s="71"/>
      <c r="L14" s="71"/>
    </row>
    <row r="15" spans="1:15" x14ac:dyDescent="0.25">
      <c r="A15" s="23"/>
      <c r="B15" s="23"/>
      <c r="C15" s="23"/>
      <c r="D15" s="23"/>
      <c r="E15" s="23"/>
      <c r="F15" s="23"/>
      <c r="G15" s="25"/>
      <c r="H15" s="23"/>
      <c r="I15" s="72">
        <v>0.4</v>
      </c>
      <c r="J15" s="72">
        <v>9</v>
      </c>
      <c r="K15" s="73"/>
      <c r="L15" s="73"/>
    </row>
    <row r="16" spans="1:15" x14ac:dyDescent="0.25">
      <c r="A16" s="23"/>
      <c r="B16" s="23"/>
      <c r="C16" s="23"/>
      <c r="D16" s="23"/>
      <c r="E16" s="23"/>
      <c r="F16" s="23"/>
      <c r="G16" s="25"/>
      <c r="H16" s="23"/>
      <c r="I16" s="72">
        <v>0.3</v>
      </c>
      <c r="J16" s="72">
        <v>6.5</v>
      </c>
      <c r="K16" s="73"/>
      <c r="L16" s="73"/>
    </row>
    <row r="17" spans="1:12" x14ac:dyDescent="0.25">
      <c r="A17" s="23"/>
      <c r="B17" s="23"/>
      <c r="C17" s="23"/>
      <c r="D17" s="23"/>
      <c r="E17" s="23"/>
      <c r="F17" s="23"/>
      <c r="G17" s="25"/>
      <c r="H17" s="23"/>
      <c r="I17" s="72">
        <v>0.1</v>
      </c>
      <c r="J17" s="72">
        <v>2</v>
      </c>
      <c r="K17" s="73"/>
      <c r="L17" s="73"/>
    </row>
    <row r="18" spans="1:12" x14ac:dyDescent="0.25">
      <c r="A18" s="23"/>
      <c r="B18" s="23"/>
      <c r="C18" s="23"/>
      <c r="D18" s="23"/>
      <c r="E18" s="23"/>
      <c r="F18" s="23"/>
      <c r="G18" s="25"/>
      <c r="H18" s="23"/>
      <c r="I18" s="72">
        <v>0.05</v>
      </c>
      <c r="J18" s="72">
        <v>0.8</v>
      </c>
      <c r="K18" s="73"/>
      <c r="L18" s="73"/>
    </row>
    <row r="19" spans="1:12" x14ac:dyDescent="0.25">
      <c r="A19" s="23"/>
      <c r="B19" s="23"/>
      <c r="C19" s="23"/>
      <c r="D19" s="23"/>
      <c r="E19" s="23"/>
      <c r="F19" s="23"/>
      <c r="G19" s="25"/>
      <c r="H19" s="23"/>
      <c r="I19" s="72">
        <v>0.01</v>
      </c>
      <c r="J19" s="72">
        <v>0.6</v>
      </c>
      <c r="K19" s="73"/>
      <c r="L19" s="73"/>
    </row>
    <row r="20" spans="1:12" x14ac:dyDescent="0.25">
      <c r="A20" s="23"/>
      <c r="B20" s="23"/>
      <c r="C20" s="23"/>
      <c r="D20" s="23"/>
      <c r="E20" s="23"/>
      <c r="F20" s="23"/>
      <c r="G20" s="25"/>
      <c r="H20" s="23"/>
      <c r="I20" s="72">
        <v>2E-3</v>
      </c>
      <c r="J20" s="72">
        <v>0.5</v>
      </c>
      <c r="K20" s="73"/>
      <c r="L20" s="73"/>
    </row>
    <row r="21" spans="1:12" x14ac:dyDescent="0.25">
      <c r="A21" s="23"/>
      <c r="B21" s="23"/>
      <c r="C21" s="23"/>
      <c r="D21" s="23"/>
      <c r="E21" s="23"/>
      <c r="F21" s="23"/>
      <c r="G21" s="25"/>
      <c r="H21" s="23"/>
      <c r="I21" s="50"/>
      <c r="J21" s="51"/>
      <c r="K21" s="51"/>
    </row>
    <row r="22" spans="1:12" x14ac:dyDescent="0.25">
      <c r="A22" s="23"/>
      <c r="B22" s="23" t="s">
        <v>92</v>
      </c>
      <c r="C22" s="23"/>
      <c r="D22" s="23"/>
      <c r="E22" s="23"/>
      <c r="F22" s="23"/>
      <c r="G22" s="81">
        <v>0</v>
      </c>
      <c r="H22" s="23" t="s">
        <v>93</v>
      </c>
      <c r="I22" s="27"/>
      <c r="J22" s="23"/>
      <c r="K22" s="23"/>
    </row>
    <row r="23" spans="1:12" x14ac:dyDescent="0.25">
      <c r="A23" s="23"/>
      <c r="B23" s="52" t="s">
        <v>94</v>
      </c>
      <c r="C23" s="23"/>
      <c r="D23" s="23"/>
      <c r="E23" s="23"/>
      <c r="F23" s="23"/>
      <c r="G23" s="25"/>
      <c r="H23" s="23"/>
      <c r="I23" s="27"/>
      <c r="J23" s="23"/>
      <c r="K23" s="23"/>
    </row>
    <row r="24" spans="1:12" x14ac:dyDescent="0.25">
      <c r="A24" s="23"/>
      <c r="B24" s="23"/>
      <c r="C24" s="23"/>
      <c r="D24" s="23"/>
      <c r="E24" s="23"/>
      <c r="F24" s="23"/>
      <c r="G24" s="25"/>
      <c r="H24" s="23"/>
      <c r="I24" s="27"/>
      <c r="J24" s="23"/>
      <c r="K24" s="23"/>
    </row>
    <row r="25" spans="1:12" x14ac:dyDescent="0.25">
      <c r="A25" s="23"/>
      <c r="B25" s="23" t="s">
        <v>95</v>
      </c>
      <c r="C25" s="23"/>
      <c r="D25" s="23"/>
      <c r="E25" s="23"/>
      <c r="F25" s="23"/>
      <c r="G25" s="78">
        <v>0.4</v>
      </c>
      <c r="H25" s="23" t="s">
        <v>20</v>
      </c>
      <c r="I25" s="37"/>
      <c r="J25" s="33"/>
      <c r="K25" s="33"/>
    </row>
    <row r="26" spans="1:12" x14ac:dyDescent="0.25">
      <c r="A26" s="23"/>
      <c r="B26" s="52" t="s">
        <v>94</v>
      </c>
      <c r="C26" s="23"/>
      <c r="D26" s="23"/>
      <c r="E26" s="23"/>
      <c r="F26" s="23"/>
      <c r="G26" s="32"/>
      <c r="H26" s="23"/>
      <c r="I26" s="37"/>
      <c r="J26" s="33"/>
      <c r="K26" s="33"/>
    </row>
    <row r="27" spans="1:12" x14ac:dyDescent="0.25">
      <c r="A27" s="23"/>
      <c r="B27" s="23"/>
      <c r="C27" s="23"/>
      <c r="D27" s="23"/>
      <c r="E27" s="23"/>
      <c r="F27" s="23"/>
      <c r="G27" s="32"/>
      <c r="H27" s="27"/>
      <c r="I27" s="37"/>
      <c r="J27" s="33"/>
      <c r="K27" s="33"/>
    </row>
    <row r="28" spans="1:12" x14ac:dyDescent="0.25">
      <c r="A28" s="23"/>
      <c r="B28" s="23" t="s">
        <v>96</v>
      </c>
      <c r="C28" s="23"/>
      <c r="D28" s="23"/>
      <c r="E28" s="23"/>
      <c r="F28" s="23"/>
      <c r="G28" s="82">
        <v>6</v>
      </c>
      <c r="H28" s="27" t="s">
        <v>97</v>
      </c>
      <c r="I28" s="27"/>
      <c r="J28" s="53"/>
      <c r="K28" s="53"/>
    </row>
    <row r="29" spans="1:12" x14ac:dyDescent="0.25">
      <c r="A29" s="23"/>
      <c r="B29" s="23"/>
      <c r="C29" s="23"/>
      <c r="D29" s="23"/>
      <c r="E29" s="23"/>
      <c r="F29" s="23"/>
      <c r="G29" s="25"/>
      <c r="H29" s="27"/>
      <c r="I29" s="27"/>
      <c r="J29" s="53"/>
      <c r="K29" s="53"/>
    </row>
    <row r="30" spans="1:12" x14ac:dyDescent="0.25">
      <c r="A30" s="23"/>
      <c r="B30" s="23" t="s">
        <v>98</v>
      </c>
      <c r="C30" s="23"/>
      <c r="D30" s="23"/>
      <c r="E30" s="23"/>
      <c r="F30" s="23"/>
      <c r="G30" s="81">
        <v>0</v>
      </c>
      <c r="H30" s="24" t="s">
        <v>111</v>
      </c>
      <c r="I30" s="27"/>
      <c r="J30" s="27"/>
      <c r="K30" s="27"/>
    </row>
    <row r="31" spans="1:12" x14ac:dyDescent="0.25">
      <c r="A31" s="27"/>
      <c r="B31" s="27"/>
      <c r="C31" s="27"/>
      <c r="D31" s="27"/>
      <c r="E31" s="27"/>
      <c r="F31" s="27"/>
      <c r="G31" s="27"/>
      <c r="H31" s="27"/>
      <c r="I31" s="27"/>
      <c r="J31" s="27"/>
      <c r="K31" s="27"/>
    </row>
    <row r="32" spans="1:12" x14ac:dyDescent="0.25">
      <c r="A32" s="37"/>
      <c r="B32" s="37" t="s">
        <v>99</v>
      </c>
      <c r="C32" s="37"/>
      <c r="D32" s="37"/>
      <c r="E32" s="37"/>
      <c r="F32" s="37"/>
      <c r="G32" s="74">
        <f>MAX(L52:L233)</f>
        <v>0</v>
      </c>
      <c r="H32" s="23"/>
      <c r="I32" s="27"/>
      <c r="J32" s="37"/>
      <c r="K32" s="37"/>
    </row>
    <row r="33" spans="1:16" x14ac:dyDescent="0.25">
      <c r="A33" s="37"/>
      <c r="B33" s="37"/>
      <c r="C33" s="37"/>
      <c r="D33" s="37"/>
      <c r="E33" s="37"/>
      <c r="F33" s="37"/>
      <c r="G33" s="54"/>
      <c r="H33" s="23"/>
      <c r="I33" s="27"/>
      <c r="J33" s="37"/>
      <c r="K33" s="37"/>
    </row>
    <row r="34" spans="1:16" x14ac:dyDescent="0.25">
      <c r="A34" s="37"/>
      <c r="B34" s="37" t="s">
        <v>100</v>
      </c>
      <c r="C34" s="37"/>
      <c r="D34" s="37"/>
      <c r="E34" s="37"/>
      <c r="F34" s="37"/>
      <c r="G34" s="74" t="e">
        <f>K233</f>
        <v>#DIV/0!</v>
      </c>
      <c r="H34" s="23" t="s">
        <v>110</v>
      </c>
      <c r="I34" s="27"/>
      <c r="J34" s="37"/>
      <c r="K34" s="37"/>
    </row>
    <row r="35" spans="1:16" x14ac:dyDescent="0.25">
      <c r="A35" s="37"/>
      <c r="B35" s="52" t="s">
        <v>101</v>
      </c>
      <c r="C35" s="37"/>
      <c r="D35" s="37"/>
      <c r="E35" s="37"/>
      <c r="F35" s="37"/>
      <c r="G35" s="29"/>
      <c r="H35" s="23"/>
      <c r="I35" s="27"/>
      <c r="J35" s="37"/>
      <c r="K35" s="37"/>
    </row>
    <row r="36" spans="1:16" x14ac:dyDescent="0.25">
      <c r="A36" s="37"/>
      <c r="B36" s="37"/>
      <c r="C36" s="37"/>
      <c r="D36" s="37"/>
      <c r="E36" s="37"/>
      <c r="F36" s="37"/>
      <c r="G36" s="29"/>
      <c r="H36" s="23"/>
      <c r="I36" s="27"/>
      <c r="J36" s="37"/>
      <c r="K36" s="37"/>
    </row>
    <row r="37" spans="1:16" x14ac:dyDescent="0.25">
      <c r="A37" s="37"/>
      <c r="B37" s="37" t="s">
        <v>102</v>
      </c>
      <c r="C37" s="37"/>
      <c r="D37" s="37"/>
      <c r="E37" s="37"/>
      <c r="F37" s="37"/>
      <c r="G37" s="75">
        <f>L233</f>
        <v>0</v>
      </c>
      <c r="H37" s="23" t="s">
        <v>110</v>
      </c>
      <c r="I37" s="27"/>
      <c r="J37" s="37"/>
      <c r="K37" s="37"/>
    </row>
    <row r="38" spans="1:16" x14ac:dyDescent="0.25">
      <c r="A38" s="37"/>
      <c r="B38" s="52" t="s">
        <v>101</v>
      </c>
      <c r="C38" s="37"/>
      <c r="D38" s="37"/>
      <c r="E38" s="37"/>
      <c r="F38" s="37"/>
      <c r="G38" s="54"/>
      <c r="H38" s="23"/>
      <c r="I38" s="27"/>
      <c r="J38" s="37"/>
      <c r="K38" s="37"/>
    </row>
    <row r="39" spans="1:16" x14ac:dyDescent="0.25">
      <c r="A39" s="37"/>
      <c r="B39" s="37"/>
      <c r="C39" s="37"/>
      <c r="D39" s="37"/>
      <c r="E39" s="37"/>
      <c r="F39" s="37"/>
      <c r="G39" s="29"/>
      <c r="H39" s="23"/>
      <c r="I39" s="27"/>
      <c r="J39" s="37"/>
      <c r="K39" s="37"/>
    </row>
    <row r="40" spans="1:16" x14ac:dyDescent="0.25">
      <c r="A40" s="37"/>
      <c r="B40" s="37" t="s">
        <v>103</v>
      </c>
      <c r="C40" s="37"/>
      <c r="D40" s="37"/>
      <c r="E40" s="37"/>
      <c r="F40" s="37"/>
      <c r="G40" s="25" t="e">
        <f>AND(G32&lt;=G28,G34&lt;=0,G37&lt;=0)</f>
        <v>#DIV/0!</v>
      </c>
      <c r="H40" s="23"/>
      <c r="I40" s="27"/>
      <c r="J40" s="27"/>
      <c r="K40" s="27"/>
    </row>
    <row r="41" spans="1:16" x14ac:dyDescent="0.25">
      <c r="A41" s="23"/>
      <c r="B41" s="23"/>
      <c r="C41" s="23"/>
      <c r="D41" s="23"/>
      <c r="E41" s="23"/>
      <c r="F41" s="23"/>
      <c r="G41" s="29"/>
      <c r="H41" s="23"/>
      <c r="I41" s="27"/>
      <c r="J41" s="23"/>
      <c r="K41" s="23"/>
    </row>
    <row r="42" spans="1:16" x14ac:dyDescent="0.25">
      <c r="A42" s="23"/>
      <c r="B42" s="24" t="s">
        <v>30</v>
      </c>
      <c r="C42" s="23"/>
      <c r="D42" s="23"/>
      <c r="E42" s="23"/>
      <c r="F42" s="23"/>
      <c r="G42" s="74" t="e">
        <f>$G$30/$G$7</f>
        <v>#DIV/0!</v>
      </c>
      <c r="H42" s="23" t="s">
        <v>31</v>
      </c>
      <c r="I42" s="27"/>
      <c r="J42" s="23"/>
      <c r="K42" s="23"/>
    </row>
    <row r="43" spans="1:16" x14ac:dyDescent="0.25">
      <c r="A43" s="23"/>
      <c r="B43" s="23"/>
      <c r="C43" s="23"/>
      <c r="D43" s="23"/>
      <c r="E43" s="23"/>
      <c r="F43" s="23"/>
      <c r="G43" s="55"/>
      <c r="H43" s="23"/>
      <c r="I43" s="27"/>
      <c r="J43" s="23"/>
      <c r="K43" s="23"/>
    </row>
    <row r="44" spans="1:16" x14ac:dyDescent="0.25">
      <c r="A44" s="23"/>
      <c r="B44" s="23" t="s">
        <v>104</v>
      </c>
      <c r="C44" s="23"/>
      <c r="D44" s="23"/>
      <c r="E44" s="23"/>
      <c r="F44" s="23"/>
      <c r="G44" s="74">
        <f>G22/12*G30*G25</f>
        <v>0</v>
      </c>
      <c r="H44" s="23"/>
      <c r="I44" s="27"/>
      <c r="J44" s="23"/>
      <c r="K44" s="23"/>
      <c r="M44" s="23"/>
      <c r="N44" s="23"/>
      <c r="O44" s="23"/>
      <c r="P44" s="23"/>
    </row>
    <row r="45" spans="1:16" x14ac:dyDescent="0.25">
      <c r="A45" s="26"/>
      <c r="B45" s="26"/>
      <c r="C45" s="26"/>
      <c r="D45" s="26"/>
      <c r="E45" s="26"/>
      <c r="F45" s="26"/>
      <c r="G45" s="56"/>
      <c r="H45" s="42"/>
      <c r="I45" s="26"/>
      <c r="J45" s="57"/>
      <c r="K45" s="26"/>
      <c r="L45" s="26"/>
      <c r="M45" s="26"/>
      <c r="N45" s="26"/>
      <c r="O45" s="26"/>
      <c r="P45" s="23"/>
    </row>
    <row r="46" spans="1:16" x14ac:dyDescent="0.25">
      <c r="A46" s="23"/>
      <c r="B46" s="23"/>
      <c r="C46" s="23"/>
      <c r="D46" s="23"/>
      <c r="E46" s="23"/>
      <c r="F46" s="23"/>
      <c r="G46" s="40"/>
      <c r="H46" s="29"/>
      <c r="I46" s="23"/>
      <c r="J46" s="27"/>
      <c r="K46" s="23"/>
      <c r="L46" s="23"/>
    </row>
    <row r="47" spans="1:16" x14ac:dyDescent="0.25">
      <c r="A47" s="35" t="s">
        <v>32</v>
      </c>
      <c r="B47" s="23"/>
      <c r="C47" s="23"/>
      <c r="D47" s="44" t="s">
        <v>33</v>
      </c>
      <c r="E47" s="23"/>
      <c r="F47" s="23"/>
      <c r="G47" s="43"/>
      <c r="H47" s="25"/>
      <c r="I47" s="23"/>
      <c r="J47" s="23"/>
      <c r="K47" s="23"/>
      <c r="L47" s="23"/>
    </row>
    <row r="48" spans="1:16" x14ac:dyDescent="0.25">
      <c r="A48" s="35"/>
      <c r="B48" s="23"/>
      <c r="C48" s="23"/>
      <c r="D48" s="23"/>
      <c r="E48" s="23"/>
      <c r="F48" s="23"/>
      <c r="G48" s="43"/>
      <c r="H48" s="25"/>
      <c r="I48" s="23"/>
      <c r="J48" s="23"/>
      <c r="K48" s="23"/>
      <c r="L48" s="23"/>
    </row>
    <row r="49" spans="1:12" x14ac:dyDescent="0.25">
      <c r="A49" s="58" t="s">
        <v>34</v>
      </c>
      <c r="B49" s="58" t="s">
        <v>35</v>
      </c>
      <c r="C49" s="58" t="s">
        <v>36</v>
      </c>
      <c r="D49" s="58" t="s">
        <v>37</v>
      </c>
      <c r="E49" s="58" t="s">
        <v>38</v>
      </c>
      <c r="F49" s="58" t="s">
        <v>39</v>
      </c>
      <c r="G49" s="58" t="s">
        <v>40</v>
      </c>
      <c r="H49" s="58" t="s">
        <v>41</v>
      </c>
      <c r="I49" s="58" t="s">
        <v>42</v>
      </c>
      <c r="J49" s="58" t="s">
        <v>43</v>
      </c>
      <c r="K49" s="58" t="s">
        <v>44</v>
      </c>
      <c r="L49" s="59" t="s">
        <v>45</v>
      </c>
    </row>
    <row r="50" spans="1:12" ht="56.25" x14ac:dyDescent="0.25">
      <c r="A50" s="45" t="s">
        <v>47</v>
      </c>
      <c r="B50" s="60" t="s">
        <v>105</v>
      </c>
      <c r="C50" s="60" t="s">
        <v>49</v>
      </c>
      <c r="D50" s="60" t="s">
        <v>50</v>
      </c>
      <c r="E50" s="60" t="s">
        <v>51</v>
      </c>
      <c r="F50" s="60" t="s">
        <v>52</v>
      </c>
      <c r="G50" s="60" t="s">
        <v>53</v>
      </c>
      <c r="H50" s="60" t="s">
        <v>54</v>
      </c>
      <c r="I50" s="60" t="s">
        <v>55</v>
      </c>
      <c r="J50" s="60" t="s">
        <v>56</v>
      </c>
      <c r="K50" s="60" t="s">
        <v>106</v>
      </c>
      <c r="L50" s="60" t="s">
        <v>107</v>
      </c>
    </row>
    <row r="51" spans="1:12" x14ac:dyDescent="0.25">
      <c r="A51" s="25" t="s">
        <v>60</v>
      </c>
      <c r="B51" s="25" t="s">
        <v>61</v>
      </c>
      <c r="C51" s="25" t="s">
        <v>62</v>
      </c>
      <c r="D51" s="25" t="s">
        <v>63</v>
      </c>
      <c r="E51" s="25" t="s">
        <v>64</v>
      </c>
      <c r="F51" s="25" t="s">
        <v>61</v>
      </c>
      <c r="G51" s="25" t="s">
        <v>63</v>
      </c>
      <c r="H51" s="25" t="s">
        <v>63</v>
      </c>
      <c r="I51" s="25" t="s">
        <v>64</v>
      </c>
      <c r="J51" s="25" t="s">
        <v>64</v>
      </c>
      <c r="K51" s="25" t="s">
        <v>61</v>
      </c>
      <c r="L51" s="25" t="s">
        <v>61</v>
      </c>
    </row>
    <row r="52" spans="1:12" x14ac:dyDescent="0.25">
      <c r="A52" s="23">
        <v>0</v>
      </c>
      <c r="B52" s="46">
        <v>0</v>
      </c>
      <c r="C52" s="47">
        <f>B52*6</f>
        <v>0</v>
      </c>
      <c r="D52" s="47">
        <f t="shared" ref="D52:D115" si="0">$G$9*(C52/(12*3600))*$G$7</f>
        <v>0</v>
      </c>
      <c r="E52" s="23">
        <f>(600*D52)</f>
        <v>0</v>
      </c>
      <c r="F52" s="23" t="e">
        <f>(E52*12/$G$7)</f>
        <v>#DIV/0!</v>
      </c>
      <c r="G52" s="23">
        <f t="shared" ref="G52:G115" si="1">$G$30*$G$11/43200</f>
        <v>0</v>
      </c>
      <c r="H52" s="48">
        <f>(D52-G52)</f>
        <v>0</v>
      </c>
      <c r="I52" s="46">
        <f>H52*600</f>
        <v>0</v>
      </c>
      <c r="J52" s="47">
        <v>0</v>
      </c>
      <c r="K52" s="47" t="e">
        <f t="shared" ref="K52:K115" si="2">IF(J52/$G$30*12/$G$25&gt;=$G$22,$G$22,J52/$G$30*12/$G$25)</f>
        <v>#DIV/0!</v>
      </c>
      <c r="L52" s="47">
        <f t="shared" ref="L52:L115" si="3">IF(J52&lt;=$G$44,0,(J52-$G$44)/$G$30*12)</f>
        <v>0</v>
      </c>
    </row>
    <row r="53" spans="1:12" x14ac:dyDescent="0.25">
      <c r="A53" s="23">
        <v>10</v>
      </c>
      <c r="B53" s="46">
        <f t="shared" ref="B53:B62" si="4">$G$5*0.004</f>
        <v>0</v>
      </c>
      <c r="C53" s="47">
        <f>B53*6</f>
        <v>0</v>
      </c>
      <c r="D53" s="47">
        <f t="shared" si="0"/>
        <v>0</v>
      </c>
      <c r="E53" s="23">
        <f t="shared" ref="E53:E116" si="5">(600*D53)</f>
        <v>0</v>
      </c>
      <c r="F53" s="23" t="e">
        <f>(E53*12/$G$7)</f>
        <v>#DIV/0!</v>
      </c>
      <c r="G53" s="23">
        <f t="shared" si="1"/>
        <v>0</v>
      </c>
      <c r="H53" s="48">
        <f>(D53-G53)</f>
        <v>0</v>
      </c>
      <c r="I53" s="46">
        <f t="shared" ref="I53:I116" si="6">H53*600</f>
        <v>0</v>
      </c>
      <c r="J53" s="47">
        <f>IF((I53+J52)&lt;0,0,I53+J52)</f>
        <v>0</v>
      </c>
      <c r="K53" s="47" t="e">
        <f t="shared" si="2"/>
        <v>#DIV/0!</v>
      </c>
      <c r="L53" s="47">
        <f t="shared" si="3"/>
        <v>0</v>
      </c>
    </row>
    <row r="54" spans="1:12" x14ac:dyDescent="0.25">
      <c r="A54" s="23">
        <v>20</v>
      </c>
      <c r="B54" s="46">
        <f t="shared" si="4"/>
        <v>0</v>
      </c>
      <c r="C54" s="47">
        <f t="shared" ref="C54:C117" si="7">B54*6</f>
        <v>0</v>
      </c>
      <c r="D54" s="47">
        <f t="shared" si="0"/>
        <v>0</v>
      </c>
      <c r="E54" s="23">
        <f t="shared" si="5"/>
        <v>0</v>
      </c>
      <c r="F54" s="23" t="e">
        <f t="shared" ref="F54:F117" si="8">(E54*12/$G$7)</f>
        <v>#DIV/0!</v>
      </c>
      <c r="G54" s="23">
        <f t="shared" si="1"/>
        <v>0</v>
      </c>
      <c r="H54" s="48">
        <f>(O54-G54)</f>
        <v>0</v>
      </c>
      <c r="I54" s="46">
        <f t="shared" si="6"/>
        <v>0</v>
      </c>
      <c r="J54" s="47">
        <f t="shared" ref="J54:J117" si="9">IF((I54+J53)&lt;0,0,I54+J53)</f>
        <v>0</v>
      </c>
      <c r="K54" s="47" t="e">
        <f t="shared" si="2"/>
        <v>#DIV/0!</v>
      </c>
      <c r="L54" s="47">
        <f t="shared" si="3"/>
        <v>0</v>
      </c>
    </row>
    <row r="55" spans="1:12" x14ac:dyDescent="0.25">
      <c r="A55" s="23">
        <v>30</v>
      </c>
      <c r="B55" s="46">
        <f>$G$5*0.004</f>
        <v>0</v>
      </c>
      <c r="C55" s="47">
        <f t="shared" si="7"/>
        <v>0</v>
      </c>
      <c r="D55" s="47">
        <f t="shared" si="0"/>
        <v>0</v>
      </c>
      <c r="E55" s="23">
        <f t="shared" si="5"/>
        <v>0</v>
      </c>
      <c r="F55" s="23" t="e">
        <f t="shared" si="8"/>
        <v>#DIV/0!</v>
      </c>
      <c r="G55" s="23">
        <f t="shared" si="1"/>
        <v>0</v>
      </c>
      <c r="H55" s="48">
        <f>(D55-G56)</f>
        <v>0</v>
      </c>
      <c r="I55" s="46">
        <f t="shared" si="6"/>
        <v>0</v>
      </c>
      <c r="J55" s="47">
        <f t="shared" si="9"/>
        <v>0</v>
      </c>
      <c r="K55" s="47" t="e">
        <f t="shared" si="2"/>
        <v>#DIV/0!</v>
      </c>
      <c r="L55" s="47">
        <f t="shared" si="3"/>
        <v>0</v>
      </c>
    </row>
    <row r="56" spans="1:12" x14ac:dyDescent="0.25">
      <c r="A56" s="23">
        <v>40</v>
      </c>
      <c r="B56" s="46">
        <f t="shared" si="4"/>
        <v>0</v>
      </c>
      <c r="C56" s="47">
        <f t="shared" si="7"/>
        <v>0</v>
      </c>
      <c r="D56" s="47">
        <f t="shared" si="0"/>
        <v>0</v>
      </c>
      <c r="E56" s="23">
        <f t="shared" si="5"/>
        <v>0</v>
      </c>
      <c r="F56" s="23" t="e">
        <f t="shared" si="8"/>
        <v>#DIV/0!</v>
      </c>
      <c r="G56" s="23">
        <f t="shared" si="1"/>
        <v>0</v>
      </c>
      <c r="H56" s="48">
        <f>(D56-G57)</f>
        <v>0</v>
      </c>
      <c r="I56" s="46">
        <f t="shared" si="6"/>
        <v>0</v>
      </c>
      <c r="J56" s="47">
        <f t="shared" si="9"/>
        <v>0</v>
      </c>
      <c r="K56" s="47" t="e">
        <f t="shared" si="2"/>
        <v>#DIV/0!</v>
      </c>
      <c r="L56" s="47">
        <f t="shared" si="3"/>
        <v>0</v>
      </c>
    </row>
    <row r="57" spans="1:12" x14ac:dyDescent="0.25">
      <c r="A57" s="23">
        <v>50</v>
      </c>
      <c r="B57" s="46">
        <f t="shared" si="4"/>
        <v>0</v>
      </c>
      <c r="C57" s="47">
        <f t="shared" si="7"/>
        <v>0</v>
      </c>
      <c r="D57" s="47">
        <f t="shared" si="0"/>
        <v>0</v>
      </c>
      <c r="E57" s="23">
        <f t="shared" si="5"/>
        <v>0</v>
      </c>
      <c r="F57" s="23" t="e">
        <f t="shared" si="8"/>
        <v>#DIV/0!</v>
      </c>
      <c r="G57" s="23">
        <f t="shared" si="1"/>
        <v>0</v>
      </c>
      <c r="H57" s="48">
        <f t="shared" ref="H57:H120" si="10">(D57-G57)</f>
        <v>0</v>
      </c>
      <c r="I57" s="46">
        <f t="shared" si="6"/>
        <v>0</v>
      </c>
      <c r="J57" s="47">
        <f t="shared" si="9"/>
        <v>0</v>
      </c>
      <c r="K57" s="47" t="e">
        <f t="shared" si="2"/>
        <v>#DIV/0!</v>
      </c>
      <c r="L57" s="47">
        <f t="shared" si="3"/>
        <v>0</v>
      </c>
    </row>
    <row r="58" spans="1:12" x14ac:dyDescent="0.25">
      <c r="A58" s="23">
        <v>60</v>
      </c>
      <c r="B58" s="46">
        <f t="shared" si="4"/>
        <v>0</v>
      </c>
      <c r="C58" s="47">
        <f t="shared" si="7"/>
        <v>0</v>
      </c>
      <c r="D58" s="47">
        <f t="shared" si="0"/>
        <v>0</v>
      </c>
      <c r="E58" s="23">
        <f t="shared" si="5"/>
        <v>0</v>
      </c>
      <c r="F58" s="23" t="e">
        <f t="shared" si="8"/>
        <v>#DIV/0!</v>
      </c>
      <c r="G58" s="23">
        <f t="shared" si="1"/>
        <v>0</v>
      </c>
      <c r="H58" s="48">
        <f t="shared" si="10"/>
        <v>0</v>
      </c>
      <c r="I58" s="46">
        <f t="shared" si="6"/>
        <v>0</v>
      </c>
      <c r="J58" s="47">
        <f t="shared" si="9"/>
        <v>0</v>
      </c>
      <c r="K58" s="47" t="e">
        <f t="shared" si="2"/>
        <v>#DIV/0!</v>
      </c>
      <c r="L58" s="47">
        <f t="shared" si="3"/>
        <v>0</v>
      </c>
    </row>
    <row r="59" spans="1:12" x14ac:dyDescent="0.25">
      <c r="A59" s="23">
        <v>70</v>
      </c>
      <c r="B59" s="46">
        <f t="shared" si="4"/>
        <v>0</v>
      </c>
      <c r="C59" s="47">
        <f t="shared" si="7"/>
        <v>0</v>
      </c>
      <c r="D59" s="47">
        <f t="shared" si="0"/>
        <v>0</v>
      </c>
      <c r="E59" s="23">
        <f t="shared" si="5"/>
        <v>0</v>
      </c>
      <c r="F59" s="23" t="e">
        <f t="shared" si="8"/>
        <v>#DIV/0!</v>
      </c>
      <c r="G59" s="23">
        <f t="shared" si="1"/>
        <v>0</v>
      </c>
      <c r="H59" s="48">
        <f t="shared" si="10"/>
        <v>0</v>
      </c>
      <c r="I59" s="46">
        <f t="shared" si="6"/>
        <v>0</v>
      </c>
      <c r="J59" s="47">
        <f t="shared" si="9"/>
        <v>0</v>
      </c>
      <c r="K59" s="47" t="e">
        <f t="shared" si="2"/>
        <v>#DIV/0!</v>
      </c>
      <c r="L59" s="47">
        <f t="shared" si="3"/>
        <v>0</v>
      </c>
    </row>
    <row r="60" spans="1:12" x14ac:dyDescent="0.25">
      <c r="A60" s="23">
        <v>80</v>
      </c>
      <c r="B60" s="46">
        <f t="shared" si="4"/>
        <v>0</v>
      </c>
      <c r="C60" s="47">
        <f t="shared" si="7"/>
        <v>0</v>
      </c>
      <c r="D60" s="47">
        <f t="shared" si="0"/>
        <v>0</v>
      </c>
      <c r="E60" s="23">
        <f t="shared" si="5"/>
        <v>0</v>
      </c>
      <c r="F60" s="23" t="e">
        <f t="shared" si="8"/>
        <v>#DIV/0!</v>
      </c>
      <c r="G60" s="23">
        <f t="shared" si="1"/>
        <v>0</v>
      </c>
      <c r="H60" s="48">
        <f t="shared" si="10"/>
        <v>0</v>
      </c>
      <c r="I60" s="46">
        <f t="shared" si="6"/>
        <v>0</v>
      </c>
      <c r="J60" s="47">
        <f t="shared" si="9"/>
        <v>0</v>
      </c>
      <c r="K60" s="47" t="e">
        <f t="shared" si="2"/>
        <v>#DIV/0!</v>
      </c>
      <c r="L60" s="47">
        <f t="shared" si="3"/>
        <v>0</v>
      </c>
    </row>
    <row r="61" spans="1:12" x14ac:dyDescent="0.25">
      <c r="A61" s="23">
        <v>90</v>
      </c>
      <c r="B61" s="46">
        <f t="shared" si="4"/>
        <v>0</v>
      </c>
      <c r="C61" s="47">
        <f t="shared" si="7"/>
        <v>0</v>
      </c>
      <c r="D61" s="47">
        <f t="shared" si="0"/>
        <v>0</v>
      </c>
      <c r="E61" s="23">
        <f t="shared" si="5"/>
        <v>0</v>
      </c>
      <c r="F61" s="23" t="e">
        <f t="shared" si="8"/>
        <v>#DIV/0!</v>
      </c>
      <c r="G61" s="23">
        <f t="shared" si="1"/>
        <v>0</v>
      </c>
      <c r="H61" s="48">
        <f t="shared" si="10"/>
        <v>0</v>
      </c>
      <c r="I61" s="46">
        <f t="shared" si="6"/>
        <v>0</v>
      </c>
      <c r="J61" s="47">
        <f t="shared" si="9"/>
        <v>0</v>
      </c>
      <c r="K61" s="47" t="e">
        <f t="shared" si="2"/>
        <v>#DIV/0!</v>
      </c>
      <c r="L61" s="47">
        <f t="shared" si="3"/>
        <v>0</v>
      </c>
    </row>
    <row r="62" spans="1:12" x14ac:dyDescent="0.25">
      <c r="A62" s="23">
        <v>100</v>
      </c>
      <c r="B62" s="46">
        <f t="shared" si="4"/>
        <v>0</v>
      </c>
      <c r="C62" s="47">
        <f t="shared" si="7"/>
        <v>0</v>
      </c>
      <c r="D62" s="47">
        <f t="shared" si="0"/>
        <v>0</v>
      </c>
      <c r="E62" s="23">
        <f t="shared" si="5"/>
        <v>0</v>
      </c>
      <c r="F62" s="23" t="e">
        <f t="shared" si="8"/>
        <v>#DIV/0!</v>
      </c>
      <c r="G62" s="23">
        <f t="shared" si="1"/>
        <v>0</v>
      </c>
      <c r="H62" s="48">
        <f t="shared" si="10"/>
        <v>0</v>
      </c>
      <c r="I62" s="46">
        <f t="shared" si="6"/>
        <v>0</v>
      </c>
      <c r="J62" s="47">
        <f t="shared" si="9"/>
        <v>0</v>
      </c>
      <c r="K62" s="47" t="e">
        <f t="shared" si="2"/>
        <v>#DIV/0!</v>
      </c>
      <c r="L62" s="47">
        <f t="shared" si="3"/>
        <v>0</v>
      </c>
    </row>
    <row r="63" spans="1:12" x14ac:dyDescent="0.25">
      <c r="A63" s="23">
        <v>110</v>
      </c>
      <c r="B63" s="46">
        <f t="shared" ref="B63:B68" si="11">$G$5*0.005</f>
        <v>0</v>
      </c>
      <c r="C63" s="47">
        <f t="shared" si="7"/>
        <v>0</v>
      </c>
      <c r="D63" s="47">
        <f t="shared" si="0"/>
        <v>0</v>
      </c>
      <c r="E63" s="23">
        <f t="shared" si="5"/>
        <v>0</v>
      </c>
      <c r="F63" s="23" t="e">
        <f t="shared" si="8"/>
        <v>#DIV/0!</v>
      </c>
      <c r="G63" s="23">
        <f t="shared" si="1"/>
        <v>0</v>
      </c>
      <c r="H63" s="48">
        <f t="shared" si="10"/>
        <v>0</v>
      </c>
      <c r="I63" s="46">
        <f t="shared" si="6"/>
        <v>0</v>
      </c>
      <c r="J63" s="47">
        <f t="shared" si="9"/>
        <v>0</v>
      </c>
      <c r="K63" s="47" t="e">
        <f t="shared" si="2"/>
        <v>#DIV/0!</v>
      </c>
      <c r="L63" s="47">
        <f t="shared" si="3"/>
        <v>0</v>
      </c>
    </row>
    <row r="64" spans="1:12" x14ac:dyDescent="0.25">
      <c r="A64" s="23">
        <v>120</v>
      </c>
      <c r="B64" s="46">
        <f t="shared" si="11"/>
        <v>0</v>
      </c>
      <c r="C64" s="47">
        <f t="shared" si="7"/>
        <v>0</v>
      </c>
      <c r="D64" s="47">
        <f t="shared" si="0"/>
        <v>0</v>
      </c>
      <c r="E64" s="23">
        <f t="shared" si="5"/>
        <v>0</v>
      </c>
      <c r="F64" s="23" t="e">
        <f t="shared" si="8"/>
        <v>#DIV/0!</v>
      </c>
      <c r="G64" s="23">
        <f t="shared" si="1"/>
        <v>0</v>
      </c>
      <c r="H64" s="48">
        <f t="shared" si="10"/>
        <v>0</v>
      </c>
      <c r="I64" s="46">
        <f t="shared" si="6"/>
        <v>0</v>
      </c>
      <c r="J64" s="47">
        <f t="shared" si="9"/>
        <v>0</v>
      </c>
      <c r="K64" s="47" t="e">
        <f t="shared" si="2"/>
        <v>#DIV/0!</v>
      </c>
      <c r="L64" s="47">
        <f t="shared" si="3"/>
        <v>0</v>
      </c>
    </row>
    <row r="65" spans="1:12" x14ac:dyDescent="0.25">
      <c r="A65" s="23">
        <v>130</v>
      </c>
      <c r="B65" s="46">
        <f t="shared" si="11"/>
        <v>0</v>
      </c>
      <c r="C65" s="47">
        <f t="shared" si="7"/>
        <v>0</v>
      </c>
      <c r="D65" s="47">
        <f t="shared" si="0"/>
        <v>0</v>
      </c>
      <c r="E65" s="23">
        <f t="shared" si="5"/>
        <v>0</v>
      </c>
      <c r="F65" s="23" t="e">
        <f t="shared" si="8"/>
        <v>#DIV/0!</v>
      </c>
      <c r="G65" s="23">
        <f t="shared" si="1"/>
        <v>0</v>
      </c>
      <c r="H65" s="48">
        <f t="shared" si="10"/>
        <v>0</v>
      </c>
      <c r="I65" s="46">
        <f t="shared" si="6"/>
        <v>0</v>
      </c>
      <c r="J65" s="47">
        <f t="shared" si="9"/>
        <v>0</v>
      </c>
      <c r="K65" s="47" t="e">
        <f t="shared" si="2"/>
        <v>#DIV/0!</v>
      </c>
      <c r="L65" s="47">
        <f t="shared" si="3"/>
        <v>0</v>
      </c>
    </row>
    <row r="66" spans="1:12" x14ac:dyDescent="0.25">
      <c r="A66" s="23">
        <v>140</v>
      </c>
      <c r="B66" s="46">
        <f t="shared" si="11"/>
        <v>0</v>
      </c>
      <c r="C66" s="47">
        <f t="shared" si="7"/>
        <v>0</v>
      </c>
      <c r="D66" s="47">
        <f t="shared" si="0"/>
        <v>0</v>
      </c>
      <c r="E66" s="23">
        <f t="shared" si="5"/>
        <v>0</v>
      </c>
      <c r="F66" s="23" t="e">
        <f t="shared" si="8"/>
        <v>#DIV/0!</v>
      </c>
      <c r="G66" s="23">
        <f t="shared" si="1"/>
        <v>0</v>
      </c>
      <c r="H66" s="48">
        <f t="shared" si="10"/>
        <v>0</v>
      </c>
      <c r="I66" s="46">
        <f t="shared" si="6"/>
        <v>0</v>
      </c>
      <c r="J66" s="47">
        <f t="shared" si="9"/>
        <v>0</v>
      </c>
      <c r="K66" s="47" t="e">
        <f t="shared" si="2"/>
        <v>#DIV/0!</v>
      </c>
      <c r="L66" s="47">
        <f t="shared" si="3"/>
        <v>0</v>
      </c>
    </row>
    <row r="67" spans="1:12" x14ac:dyDescent="0.25">
      <c r="A67" s="23">
        <v>150</v>
      </c>
      <c r="B67" s="46">
        <f t="shared" si="11"/>
        <v>0</v>
      </c>
      <c r="C67" s="47">
        <f t="shared" si="7"/>
        <v>0</v>
      </c>
      <c r="D67" s="47">
        <f t="shared" si="0"/>
        <v>0</v>
      </c>
      <c r="E67" s="23">
        <f t="shared" si="5"/>
        <v>0</v>
      </c>
      <c r="F67" s="23" t="e">
        <f t="shared" si="8"/>
        <v>#DIV/0!</v>
      </c>
      <c r="G67" s="23">
        <f t="shared" si="1"/>
        <v>0</v>
      </c>
      <c r="H67" s="48">
        <f t="shared" si="10"/>
        <v>0</v>
      </c>
      <c r="I67" s="46">
        <f t="shared" si="6"/>
        <v>0</v>
      </c>
      <c r="J67" s="47">
        <f t="shared" si="9"/>
        <v>0</v>
      </c>
      <c r="K67" s="47" t="e">
        <f t="shared" si="2"/>
        <v>#DIV/0!</v>
      </c>
      <c r="L67" s="47">
        <f t="shared" si="3"/>
        <v>0</v>
      </c>
    </row>
    <row r="68" spans="1:12" x14ac:dyDescent="0.25">
      <c r="A68" s="23">
        <v>160</v>
      </c>
      <c r="B68" s="46">
        <f t="shared" si="11"/>
        <v>0</v>
      </c>
      <c r="C68" s="47">
        <f t="shared" si="7"/>
        <v>0</v>
      </c>
      <c r="D68" s="47">
        <f t="shared" si="0"/>
        <v>0</v>
      </c>
      <c r="E68" s="23">
        <f t="shared" si="5"/>
        <v>0</v>
      </c>
      <c r="F68" s="23" t="e">
        <f t="shared" si="8"/>
        <v>#DIV/0!</v>
      </c>
      <c r="G68" s="23">
        <f t="shared" si="1"/>
        <v>0</v>
      </c>
      <c r="H68" s="48">
        <f t="shared" si="10"/>
        <v>0</v>
      </c>
      <c r="I68" s="46">
        <f t="shared" si="6"/>
        <v>0</v>
      </c>
      <c r="J68" s="47">
        <f t="shared" si="9"/>
        <v>0</v>
      </c>
      <c r="K68" s="47" t="e">
        <f t="shared" si="2"/>
        <v>#DIV/0!</v>
      </c>
      <c r="L68" s="47">
        <f t="shared" si="3"/>
        <v>0</v>
      </c>
    </row>
    <row r="69" spans="1:12" x14ac:dyDescent="0.25">
      <c r="A69" s="61">
        <v>170</v>
      </c>
      <c r="B69" s="46">
        <f t="shared" ref="B69:B74" si="12">$G$5*0.006</f>
        <v>0</v>
      </c>
      <c r="C69" s="47">
        <f t="shared" si="7"/>
        <v>0</v>
      </c>
      <c r="D69" s="47">
        <f t="shared" si="0"/>
        <v>0</v>
      </c>
      <c r="E69" s="23">
        <f t="shared" si="5"/>
        <v>0</v>
      </c>
      <c r="F69" s="23" t="e">
        <f t="shared" si="8"/>
        <v>#DIV/0!</v>
      </c>
      <c r="G69" s="23">
        <f t="shared" si="1"/>
        <v>0</v>
      </c>
      <c r="H69" s="48">
        <f t="shared" si="10"/>
        <v>0</v>
      </c>
      <c r="I69" s="46">
        <f t="shared" si="6"/>
        <v>0</v>
      </c>
      <c r="J69" s="47">
        <f t="shared" si="9"/>
        <v>0</v>
      </c>
      <c r="K69" s="47" t="e">
        <f t="shared" si="2"/>
        <v>#DIV/0!</v>
      </c>
      <c r="L69" s="47">
        <f t="shared" si="3"/>
        <v>0</v>
      </c>
    </row>
    <row r="70" spans="1:12" x14ac:dyDescent="0.25">
      <c r="A70" s="61">
        <v>180</v>
      </c>
      <c r="B70" s="46">
        <f t="shared" si="12"/>
        <v>0</v>
      </c>
      <c r="C70" s="47">
        <f t="shared" si="7"/>
        <v>0</v>
      </c>
      <c r="D70" s="47">
        <f t="shared" si="0"/>
        <v>0</v>
      </c>
      <c r="E70" s="23">
        <f t="shared" si="5"/>
        <v>0</v>
      </c>
      <c r="F70" s="23" t="e">
        <f t="shared" si="8"/>
        <v>#DIV/0!</v>
      </c>
      <c r="G70" s="23">
        <f t="shared" si="1"/>
        <v>0</v>
      </c>
      <c r="H70" s="48">
        <f t="shared" si="10"/>
        <v>0</v>
      </c>
      <c r="I70" s="46">
        <f t="shared" si="6"/>
        <v>0</v>
      </c>
      <c r="J70" s="47">
        <f t="shared" si="9"/>
        <v>0</v>
      </c>
      <c r="K70" s="47" t="e">
        <f t="shared" si="2"/>
        <v>#DIV/0!</v>
      </c>
      <c r="L70" s="47">
        <f t="shared" si="3"/>
        <v>0</v>
      </c>
    </row>
    <row r="71" spans="1:12" x14ac:dyDescent="0.25">
      <c r="A71" s="61">
        <v>190</v>
      </c>
      <c r="B71" s="46">
        <f t="shared" si="12"/>
        <v>0</v>
      </c>
      <c r="C71" s="47">
        <f t="shared" si="7"/>
        <v>0</v>
      </c>
      <c r="D71" s="47">
        <f t="shared" si="0"/>
        <v>0</v>
      </c>
      <c r="E71" s="23">
        <f t="shared" si="5"/>
        <v>0</v>
      </c>
      <c r="F71" s="23" t="e">
        <f t="shared" si="8"/>
        <v>#DIV/0!</v>
      </c>
      <c r="G71" s="23">
        <f t="shared" si="1"/>
        <v>0</v>
      </c>
      <c r="H71" s="48">
        <f t="shared" si="10"/>
        <v>0</v>
      </c>
      <c r="I71" s="46">
        <f t="shared" si="6"/>
        <v>0</v>
      </c>
      <c r="J71" s="47">
        <f t="shared" si="9"/>
        <v>0</v>
      </c>
      <c r="K71" s="47" t="e">
        <f t="shared" si="2"/>
        <v>#DIV/0!</v>
      </c>
      <c r="L71" s="47">
        <f t="shared" si="3"/>
        <v>0</v>
      </c>
    </row>
    <row r="72" spans="1:12" x14ac:dyDescent="0.25">
      <c r="A72" s="61">
        <v>200</v>
      </c>
      <c r="B72" s="46">
        <f t="shared" si="12"/>
        <v>0</v>
      </c>
      <c r="C72" s="47">
        <f t="shared" si="7"/>
        <v>0</v>
      </c>
      <c r="D72" s="47">
        <f t="shared" si="0"/>
        <v>0</v>
      </c>
      <c r="E72" s="23">
        <f t="shared" si="5"/>
        <v>0</v>
      </c>
      <c r="F72" s="23" t="e">
        <f t="shared" si="8"/>
        <v>#DIV/0!</v>
      </c>
      <c r="G72" s="23">
        <f t="shared" si="1"/>
        <v>0</v>
      </c>
      <c r="H72" s="48">
        <f t="shared" si="10"/>
        <v>0</v>
      </c>
      <c r="I72" s="46">
        <f t="shared" si="6"/>
        <v>0</v>
      </c>
      <c r="J72" s="47">
        <f t="shared" si="9"/>
        <v>0</v>
      </c>
      <c r="K72" s="47" t="e">
        <f t="shared" si="2"/>
        <v>#DIV/0!</v>
      </c>
      <c r="L72" s="47">
        <f t="shared" si="3"/>
        <v>0</v>
      </c>
    </row>
    <row r="73" spans="1:12" x14ac:dyDescent="0.25">
      <c r="A73" s="61">
        <v>210</v>
      </c>
      <c r="B73" s="46">
        <f t="shared" si="12"/>
        <v>0</v>
      </c>
      <c r="C73" s="47">
        <f t="shared" si="7"/>
        <v>0</v>
      </c>
      <c r="D73" s="47">
        <f t="shared" si="0"/>
        <v>0</v>
      </c>
      <c r="E73" s="23">
        <f t="shared" si="5"/>
        <v>0</v>
      </c>
      <c r="F73" s="23" t="e">
        <f t="shared" si="8"/>
        <v>#DIV/0!</v>
      </c>
      <c r="G73" s="23">
        <f t="shared" si="1"/>
        <v>0</v>
      </c>
      <c r="H73" s="48">
        <f t="shared" si="10"/>
        <v>0</v>
      </c>
      <c r="I73" s="46">
        <f t="shared" si="6"/>
        <v>0</v>
      </c>
      <c r="J73" s="47">
        <f t="shared" si="9"/>
        <v>0</v>
      </c>
      <c r="K73" s="47" t="e">
        <f t="shared" si="2"/>
        <v>#DIV/0!</v>
      </c>
      <c r="L73" s="47">
        <f t="shared" si="3"/>
        <v>0</v>
      </c>
    </row>
    <row r="74" spans="1:12" x14ac:dyDescent="0.25">
      <c r="A74" s="61">
        <v>220</v>
      </c>
      <c r="B74" s="46">
        <f t="shared" si="12"/>
        <v>0</v>
      </c>
      <c r="C74" s="47">
        <f t="shared" si="7"/>
        <v>0</v>
      </c>
      <c r="D74" s="47">
        <f t="shared" si="0"/>
        <v>0</v>
      </c>
      <c r="E74" s="23">
        <f t="shared" si="5"/>
        <v>0</v>
      </c>
      <c r="F74" s="23" t="e">
        <f t="shared" si="8"/>
        <v>#DIV/0!</v>
      </c>
      <c r="G74" s="23">
        <f t="shared" si="1"/>
        <v>0</v>
      </c>
      <c r="H74" s="48">
        <f t="shared" si="10"/>
        <v>0</v>
      </c>
      <c r="I74" s="46">
        <f t="shared" si="6"/>
        <v>0</v>
      </c>
      <c r="J74" s="47">
        <f t="shared" si="9"/>
        <v>0</v>
      </c>
      <c r="K74" s="47" t="e">
        <f t="shared" si="2"/>
        <v>#DIV/0!</v>
      </c>
      <c r="L74" s="47">
        <f t="shared" si="3"/>
        <v>0</v>
      </c>
    </row>
    <row r="75" spans="1:12" x14ac:dyDescent="0.25">
      <c r="A75" s="61">
        <v>230</v>
      </c>
      <c r="B75" s="46">
        <f t="shared" ref="B75:B80" si="13">$G$5*0.007</f>
        <v>0</v>
      </c>
      <c r="C75" s="47">
        <f t="shared" si="7"/>
        <v>0</v>
      </c>
      <c r="D75" s="47">
        <f t="shared" si="0"/>
        <v>0</v>
      </c>
      <c r="E75" s="23">
        <f t="shared" si="5"/>
        <v>0</v>
      </c>
      <c r="F75" s="23" t="e">
        <f t="shared" si="8"/>
        <v>#DIV/0!</v>
      </c>
      <c r="G75" s="23">
        <f t="shared" si="1"/>
        <v>0</v>
      </c>
      <c r="H75" s="48">
        <f t="shared" si="10"/>
        <v>0</v>
      </c>
      <c r="I75" s="46">
        <f t="shared" si="6"/>
        <v>0</v>
      </c>
      <c r="J75" s="47">
        <f t="shared" si="9"/>
        <v>0</v>
      </c>
      <c r="K75" s="47" t="e">
        <f t="shared" si="2"/>
        <v>#DIV/0!</v>
      </c>
      <c r="L75" s="47">
        <f t="shared" si="3"/>
        <v>0</v>
      </c>
    </row>
    <row r="76" spans="1:12" x14ac:dyDescent="0.25">
      <c r="A76" s="61">
        <v>240</v>
      </c>
      <c r="B76" s="46">
        <f t="shared" si="13"/>
        <v>0</v>
      </c>
      <c r="C76" s="47">
        <f t="shared" si="7"/>
        <v>0</v>
      </c>
      <c r="D76" s="47">
        <f t="shared" si="0"/>
        <v>0</v>
      </c>
      <c r="E76" s="23">
        <f t="shared" si="5"/>
        <v>0</v>
      </c>
      <c r="F76" s="23" t="e">
        <f t="shared" si="8"/>
        <v>#DIV/0!</v>
      </c>
      <c r="G76" s="23">
        <f t="shared" si="1"/>
        <v>0</v>
      </c>
      <c r="H76" s="48">
        <f t="shared" si="10"/>
        <v>0</v>
      </c>
      <c r="I76" s="46">
        <f t="shared" si="6"/>
        <v>0</v>
      </c>
      <c r="J76" s="47">
        <f t="shared" si="9"/>
        <v>0</v>
      </c>
      <c r="K76" s="47" t="e">
        <f t="shared" si="2"/>
        <v>#DIV/0!</v>
      </c>
      <c r="L76" s="47">
        <f t="shared" si="3"/>
        <v>0</v>
      </c>
    </row>
    <row r="77" spans="1:12" x14ac:dyDescent="0.25">
      <c r="A77" s="61">
        <v>250</v>
      </c>
      <c r="B77" s="46">
        <f t="shared" si="13"/>
        <v>0</v>
      </c>
      <c r="C77" s="47">
        <f t="shared" si="7"/>
        <v>0</v>
      </c>
      <c r="D77" s="47">
        <f t="shared" si="0"/>
        <v>0</v>
      </c>
      <c r="E77" s="23">
        <f t="shared" si="5"/>
        <v>0</v>
      </c>
      <c r="F77" s="23" t="e">
        <f t="shared" si="8"/>
        <v>#DIV/0!</v>
      </c>
      <c r="G77" s="23">
        <f t="shared" si="1"/>
        <v>0</v>
      </c>
      <c r="H77" s="48">
        <f t="shared" si="10"/>
        <v>0</v>
      </c>
      <c r="I77" s="46">
        <f t="shared" si="6"/>
        <v>0</v>
      </c>
      <c r="J77" s="47">
        <f t="shared" si="9"/>
        <v>0</v>
      </c>
      <c r="K77" s="47" t="e">
        <f t="shared" si="2"/>
        <v>#DIV/0!</v>
      </c>
      <c r="L77" s="47">
        <f t="shared" si="3"/>
        <v>0</v>
      </c>
    </row>
    <row r="78" spans="1:12" x14ac:dyDescent="0.25">
      <c r="A78" s="61">
        <v>260</v>
      </c>
      <c r="B78" s="46">
        <f t="shared" si="13"/>
        <v>0</v>
      </c>
      <c r="C78" s="47">
        <f t="shared" si="7"/>
        <v>0</v>
      </c>
      <c r="D78" s="47">
        <f t="shared" si="0"/>
        <v>0</v>
      </c>
      <c r="E78" s="23">
        <f t="shared" si="5"/>
        <v>0</v>
      </c>
      <c r="F78" s="23" t="e">
        <f t="shared" si="8"/>
        <v>#DIV/0!</v>
      </c>
      <c r="G78" s="23">
        <f t="shared" si="1"/>
        <v>0</v>
      </c>
      <c r="H78" s="48">
        <f t="shared" si="10"/>
        <v>0</v>
      </c>
      <c r="I78" s="46">
        <f t="shared" si="6"/>
        <v>0</v>
      </c>
      <c r="J78" s="47">
        <f t="shared" si="9"/>
        <v>0</v>
      </c>
      <c r="K78" s="47" t="e">
        <f t="shared" si="2"/>
        <v>#DIV/0!</v>
      </c>
      <c r="L78" s="47">
        <f t="shared" si="3"/>
        <v>0</v>
      </c>
    </row>
    <row r="79" spans="1:12" x14ac:dyDescent="0.25">
      <c r="A79" s="61">
        <v>270</v>
      </c>
      <c r="B79" s="46">
        <f t="shared" si="13"/>
        <v>0</v>
      </c>
      <c r="C79" s="47">
        <f t="shared" si="7"/>
        <v>0</v>
      </c>
      <c r="D79" s="47">
        <f t="shared" si="0"/>
        <v>0</v>
      </c>
      <c r="E79" s="23">
        <f t="shared" si="5"/>
        <v>0</v>
      </c>
      <c r="F79" s="23" t="e">
        <f t="shared" si="8"/>
        <v>#DIV/0!</v>
      </c>
      <c r="G79" s="23">
        <f t="shared" si="1"/>
        <v>0</v>
      </c>
      <c r="H79" s="48">
        <f t="shared" si="10"/>
        <v>0</v>
      </c>
      <c r="I79" s="46">
        <f t="shared" si="6"/>
        <v>0</v>
      </c>
      <c r="J79" s="47">
        <f t="shared" si="9"/>
        <v>0</v>
      </c>
      <c r="K79" s="47" t="e">
        <f t="shared" si="2"/>
        <v>#DIV/0!</v>
      </c>
      <c r="L79" s="47">
        <f t="shared" si="3"/>
        <v>0</v>
      </c>
    </row>
    <row r="80" spans="1:12" x14ac:dyDescent="0.25">
      <c r="A80" s="61">
        <v>280</v>
      </c>
      <c r="B80" s="46">
        <f t="shared" si="13"/>
        <v>0</v>
      </c>
      <c r="C80" s="47">
        <f t="shared" si="7"/>
        <v>0</v>
      </c>
      <c r="D80" s="47">
        <f t="shared" si="0"/>
        <v>0</v>
      </c>
      <c r="E80" s="23">
        <f t="shared" si="5"/>
        <v>0</v>
      </c>
      <c r="F80" s="23" t="e">
        <f t="shared" si="8"/>
        <v>#DIV/0!</v>
      </c>
      <c r="G80" s="23">
        <f t="shared" si="1"/>
        <v>0</v>
      </c>
      <c r="H80" s="48">
        <f t="shared" si="10"/>
        <v>0</v>
      </c>
      <c r="I80" s="46">
        <f t="shared" si="6"/>
        <v>0</v>
      </c>
      <c r="J80" s="47">
        <f t="shared" si="9"/>
        <v>0</v>
      </c>
      <c r="K80" s="47" t="e">
        <f t="shared" si="2"/>
        <v>#DIV/0!</v>
      </c>
      <c r="L80" s="47">
        <f t="shared" si="3"/>
        <v>0</v>
      </c>
    </row>
    <row r="81" spans="1:12" x14ac:dyDescent="0.25">
      <c r="A81" s="61">
        <v>290</v>
      </c>
      <c r="B81" s="46">
        <f t="shared" ref="B81:B86" si="14">$G$5*0.0082</f>
        <v>0</v>
      </c>
      <c r="C81" s="47">
        <f t="shared" si="7"/>
        <v>0</v>
      </c>
      <c r="D81" s="47">
        <f t="shared" si="0"/>
        <v>0</v>
      </c>
      <c r="E81" s="23">
        <f t="shared" si="5"/>
        <v>0</v>
      </c>
      <c r="F81" s="23" t="e">
        <f t="shared" si="8"/>
        <v>#DIV/0!</v>
      </c>
      <c r="G81" s="23">
        <f t="shared" si="1"/>
        <v>0</v>
      </c>
      <c r="H81" s="48">
        <f t="shared" si="10"/>
        <v>0</v>
      </c>
      <c r="I81" s="46">
        <f t="shared" si="6"/>
        <v>0</v>
      </c>
      <c r="J81" s="47">
        <f t="shared" si="9"/>
        <v>0</v>
      </c>
      <c r="K81" s="47" t="e">
        <f t="shared" si="2"/>
        <v>#DIV/0!</v>
      </c>
      <c r="L81" s="47">
        <f t="shared" si="3"/>
        <v>0</v>
      </c>
    </row>
    <row r="82" spans="1:12" x14ac:dyDescent="0.25">
      <c r="A82" s="61">
        <v>300</v>
      </c>
      <c r="B82" s="46">
        <f t="shared" si="14"/>
        <v>0</v>
      </c>
      <c r="C82" s="47">
        <f t="shared" si="7"/>
        <v>0</v>
      </c>
      <c r="D82" s="47">
        <f t="shared" si="0"/>
        <v>0</v>
      </c>
      <c r="E82" s="23">
        <f t="shared" si="5"/>
        <v>0</v>
      </c>
      <c r="F82" s="23" t="e">
        <f t="shared" si="8"/>
        <v>#DIV/0!</v>
      </c>
      <c r="G82" s="23">
        <f t="shared" si="1"/>
        <v>0</v>
      </c>
      <c r="H82" s="48">
        <f t="shared" si="10"/>
        <v>0</v>
      </c>
      <c r="I82" s="46">
        <f t="shared" si="6"/>
        <v>0</v>
      </c>
      <c r="J82" s="47">
        <f t="shared" si="9"/>
        <v>0</v>
      </c>
      <c r="K82" s="47" t="e">
        <f t="shared" si="2"/>
        <v>#DIV/0!</v>
      </c>
      <c r="L82" s="47">
        <f t="shared" si="3"/>
        <v>0</v>
      </c>
    </row>
    <row r="83" spans="1:12" x14ac:dyDescent="0.25">
      <c r="A83" s="61">
        <v>310</v>
      </c>
      <c r="B83" s="46">
        <f t="shared" si="14"/>
        <v>0</v>
      </c>
      <c r="C83" s="47">
        <f t="shared" si="7"/>
        <v>0</v>
      </c>
      <c r="D83" s="47">
        <f t="shared" si="0"/>
        <v>0</v>
      </c>
      <c r="E83" s="23">
        <f t="shared" si="5"/>
        <v>0</v>
      </c>
      <c r="F83" s="23" t="e">
        <f t="shared" si="8"/>
        <v>#DIV/0!</v>
      </c>
      <c r="G83" s="23">
        <f t="shared" si="1"/>
        <v>0</v>
      </c>
      <c r="H83" s="48">
        <f t="shared" si="10"/>
        <v>0</v>
      </c>
      <c r="I83" s="46">
        <f t="shared" si="6"/>
        <v>0</v>
      </c>
      <c r="J83" s="47">
        <f t="shared" si="9"/>
        <v>0</v>
      </c>
      <c r="K83" s="47" t="e">
        <f t="shared" si="2"/>
        <v>#DIV/0!</v>
      </c>
      <c r="L83" s="47">
        <f t="shared" si="3"/>
        <v>0</v>
      </c>
    </row>
    <row r="84" spans="1:12" x14ac:dyDescent="0.25">
      <c r="A84" s="61">
        <v>320</v>
      </c>
      <c r="B84" s="46">
        <f t="shared" si="14"/>
        <v>0</v>
      </c>
      <c r="C84" s="47">
        <f t="shared" si="7"/>
        <v>0</v>
      </c>
      <c r="D84" s="47">
        <f t="shared" si="0"/>
        <v>0</v>
      </c>
      <c r="E84" s="23">
        <f t="shared" si="5"/>
        <v>0</v>
      </c>
      <c r="F84" s="23" t="e">
        <f t="shared" si="8"/>
        <v>#DIV/0!</v>
      </c>
      <c r="G84" s="23">
        <f t="shared" si="1"/>
        <v>0</v>
      </c>
      <c r="H84" s="48">
        <f t="shared" si="10"/>
        <v>0</v>
      </c>
      <c r="I84" s="46">
        <f t="shared" si="6"/>
        <v>0</v>
      </c>
      <c r="J84" s="47">
        <f t="shared" si="9"/>
        <v>0</v>
      </c>
      <c r="K84" s="47" t="e">
        <f t="shared" si="2"/>
        <v>#DIV/0!</v>
      </c>
      <c r="L84" s="47">
        <f t="shared" si="3"/>
        <v>0</v>
      </c>
    </row>
    <row r="85" spans="1:12" x14ac:dyDescent="0.25">
      <c r="A85" s="61">
        <v>330</v>
      </c>
      <c r="B85" s="46">
        <f t="shared" si="14"/>
        <v>0</v>
      </c>
      <c r="C85" s="47">
        <f t="shared" si="7"/>
        <v>0</v>
      </c>
      <c r="D85" s="47">
        <f t="shared" si="0"/>
        <v>0</v>
      </c>
      <c r="E85" s="23">
        <f t="shared" si="5"/>
        <v>0</v>
      </c>
      <c r="F85" s="23" t="e">
        <f t="shared" si="8"/>
        <v>#DIV/0!</v>
      </c>
      <c r="G85" s="23">
        <f t="shared" si="1"/>
        <v>0</v>
      </c>
      <c r="H85" s="48">
        <f t="shared" si="10"/>
        <v>0</v>
      </c>
      <c r="I85" s="46">
        <f t="shared" si="6"/>
        <v>0</v>
      </c>
      <c r="J85" s="47">
        <f t="shared" si="9"/>
        <v>0</v>
      </c>
      <c r="K85" s="47" t="e">
        <f t="shared" si="2"/>
        <v>#DIV/0!</v>
      </c>
      <c r="L85" s="47">
        <f t="shared" si="3"/>
        <v>0</v>
      </c>
    </row>
    <row r="86" spans="1:12" x14ac:dyDescent="0.25">
      <c r="A86" s="61">
        <v>340</v>
      </c>
      <c r="B86" s="46">
        <f t="shared" si="14"/>
        <v>0</v>
      </c>
      <c r="C86" s="47">
        <f t="shared" si="7"/>
        <v>0</v>
      </c>
      <c r="D86" s="47">
        <f t="shared" si="0"/>
        <v>0</v>
      </c>
      <c r="E86" s="23">
        <f t="shared" si="5"/>
        <v>0</v>
      </c>
      <c r="F86" s="23" t="e">
        <f t="shared" si="8"/>
        <v>#DIV/0!</v>
      </c>
      <c r="G86" s="23">
        <f t="shared" si="1"/>
        <v>0</v>
      </c>
      <c r="H86" s="48">
        <f t="shared" si="10"/>
        <v>0</v>
      </c>
      <c r="I86" s="46">
        <f t="shared" si="6"/>
        <v>0</v>
      </c>
      <c r="J86" s="47">
        <f t="shared" si="9"/>
        <v>0</v>
      </c>
      <c r="K86" s="47" t="e">
        <f t="shared" si="2"/>
        <v>#DIV/0!</v>
      </c>
      <c r="L86" s="47">
        <f t="shared" si="3"/>
        <v>0</v>
      </c>
    </row>
    <row r="87" spans="1:12" x14ac:dyDescent="0.25">
      <c r="A87" s="61">
        <v>350</v>
      </c>
      <c r="B87" s="46">
        <f t="shared" ref="B87:B92" si="15">$G$5*0.0095</f>
        <v>0</v>
      </c>
      <c r="C87" s="47">
        <f t="shared" si="7"/>
        <v>0</v>
      </c>
      <c r="D87" s="47">
        <f t="shared" si="0"/>
        <v>0</v>
      </c>
      <c r="E87" s="23">
        <f t="shared" si="5"/>
        <v>0</v>
      </c>
      <c r="F87" s="23" t="e">
        <f t="shared" si="8"/>
        <v>#DIV/0!</v>
      </c>
      <c r="G87" s="23">
        <f t="shared" si="1"/>
        <v>0</v>
      </c>
      <c r="H87" s="48">
        <f t="shared" si="10"/>
        <v>0</v>
      </c>
      <c r="I87" s="46">
        <f t="shared" si="6"/>
        <v>0</v>
      </c>
      <c r="J87" s="47">
        <f t="shared" si="9"/>
        <v>0</v>
      </c>
      <c r="K87" s="47" t="e">
        <f t="shared" si="2"/>
        <v>#DIV/0!</v>
      </c>
      <c r="L87" s="47">
        <f t="shared" si="3"/>
        <v>0</v>
      </c>
    </row>
    <row r="88" spans="1:12" x14ac:dyDescent="0.25">
      <c r="A88" s="61">
        <v>360</v>
      </c>
      <c r="B88" s="46">
        <f t="shared" si="15"/>
        <v>0</v>
      </c>
      <c r="C88" s="47">
        <f t="shared" si="7"/>
        <v>0</v>
      </c>
      <c r="D88" s="47">
        <f t="shared" si="0"/>
        <v>0</v>
      </c>
      <c r="E88" s="23">
        <f t="shared" si="5"/>
        <v>0</v>
      </c>
      <c r="F88" s="23" t="e">
        <f t="shared" si="8"/>
        <v>#DIV/0!</v>
      </c>
      <c r="G88" s="23">
        <f t="shared" si="1"/>
        <v>0</v>
      </c>
      <c r="H88" s="48">
        <f t="shared" si="10"/>
        <v>0</v>
      </c>
      <c r="I88" s="46">
        <f t="shared" si="6"/>
        <v>0</v>
      </c>
      <c r="J88" s="47">
        <f t="shared" si="9"/>
        <v>0</v>
      </c>
      <c r="K88" s="47" t="e">
        <f t="shared" si="2"/>
        <v>#DIV/0!</v>
      </c>
      <c r="L88" s="47">
        <f t="shared" si="3"/>
        <v>0</v>
      </c>
    </row>
    <row r="89" spans="1:12" x14ac:dyDescent="0.25">
      <c r="A89" s="61">
        <v>370</v>
      </c>
      <c r="B89" s="46">
        <f t="shared" si="15"/>
        <v>0</v>
      </c>
      <c r="C89" s="47">
        <f t="shared" si="7"/>
        <v>0</v>
      </c>
      <c r="D89" s="47">
        <f t="shared" si="0"/>
        <v>0</v>
      </c>
      <c r="E89" s="23">
        <f t="shared" si="5"/>
        <v>0</v>
      </c>
      <c r="F89" s="23" t="e">
        <f t="shared" si="8"/>
        <v>#DIV/0!</v>
      </c>
      <c r="G89" s="23">
        <f t="shared" si="1"/>
        <v>0</v>
      </c>
      <c r="H89" s="48">
        <f t="shared" si="10"/>
        <v>0</v>
      </c>
      <c r="I89" s="46">
        <f t="shared" si="6"/>
        <v>0</v>
      </c>
      <c r="J89" s="47">
        <f t="shared" si="9"/>
        <v>0</v>
      </c>
      <c r="K89" s="47" t="e">
        <f t="shared" si="2"/>
        <v>#DIV/0!</v>
      </c>
      <c r="L89" s="47">
        <f t="shared" si="3"/>
        <v>0</v>
      </c>
    </row>
    <row r="90" spans="1:12" x14ac:dyDescent="0.25">
      <c r="A90" s="61">
        <v>380</v>
      </c>
      <c r="B90" s="46">
        <f t="shared" si="15"/>
        <v>0</v>
      </c>
      <c r="C90" s="47">
        <f t="shared" si="7"/>
        <v>0</v>
      </c>
      <c r="D90" s="47">
        <f t="shared" si="0"/>
        <v>0</v>
      </c>
      <c r="E90" s="23">
        <f t="shared" si="5"/>
        <v>0</v>
      </c>
      <c r="F90" s="23" t="e">
        <f t="shared" si="8"/>
        <v>#DIV/0!</v>
      </c>
      <c r="G90" s="23">
        <f t="shared" si="1"/>
        <v>0</v>
      </c>
      <c r="H90" s="48">
        <f t="shared" si="10"/>
        <v>0</v>
      </c>
      <c r="I90" s="46">
        <f t="shared" si="6"/>
        <v>0</v>
      </c>
      <c r="J90" s="47">
        <f t="shared" si="9"/>
        <v>0</v>
      </c>
      <c r="K90" s="47" t="e">
        <f t="shared" si="2"/>
        <v>#DIV/0!</v>
      </c>
      <c r="L90" s="47">
        <f t="shared" si="3"/>
        <v>0</v>
      </c>
    </row>
    <row r="91" spans="1:12" x14ac:dyDescent="0.25">
      <c r="A91" s="61">
        <v>390</v>
      </c>
      <c r="B91" s="46">
        <f t="shared" si="15"/>
        <v>0</v>
      </c>
      <c r="C91" s="47">
        <f t="shared" si="7"/>
        <v>0</v>
      </c>
      <c r="D91" s="47">
        <f t="shared" si="0"/>
        <v>0</v>
      </c>
      <c r="E91" s="23">
        <f t="shared" si="5"/>
        <v>0</v>
      </c>
      <c r="F91" s="23" t="e">
        <f t="shared" si="8"/>
        <v>#DIV/0!</v>
      </c>
      <c r="G91" s="23">
        <f t="shared" si="1"/>
        <v>0</v>
      </c>
      <c r="H91" s="48">
        <f t="shared" si="10"/>
        <v>0</v>
      </c>
      <c r="I91" s="46">
        <f t="shared" si="6"/>
        <v>0</v>
      </c>
      <c r="J91" s="47">
        <f t="shared" si="9"/>
        <v>0</v>
      </c>
      <c r="K91" s="47" t="e">
        <f t="shared" si="2"/>
        <v>#DIV/0!</v>
      </c>
      <c r="L91" s="47">
        <f t="shared" si="3"/>
        <v>0</v>
      </c>
    </row>
    <row r="92" spans="1:12" x14ac:dyDescent="0.25">
      <c r="A92" s="61">
        <v>400</v>
      </c>
      <c r="B92" s="46">
        <f t="shared" si="15"/>
        <v>0</v>
      </c>
      <c r="C92" s="47">
        <f t="shared" si="7"/>
        <v>0</v>
      </c>
      <c r="D92" s="47">
        <f t="shared" si="0"/>
        <v>0</v>
      </c>
      <c r="E92" s="23">
        <f t="shared" si="5"/>
        <v>0</v>
      </c>
      <c r="F92" s="23" t="e">
        <f t="shared" si="8"/>
        <v>#DIV/0!</v>
      </c>
      <c r="G92" s="23">
        <f t="shared" si="1"/>
        <v>0</v>
      </c>
      <c r="H92" s="48">
        <f t="shared" si="10"/>
        <v>0</v>
      </c>
      <c r="I92" s="46">
        <f t="shared" si="6"/>
        <v>0</v>
      </c>
      <c r="J92" s="47">
        <f t="shared" si="9"/>
        <v>0</v>
      </c>
      <c r="K92" s="47" t="e">
        <f t="shared" si="2"/>
        <v>#DIV/0!</v>
      </c>
      <c r="L92" s="47">
        <f t="shared" si="3"/>
        <v>0</v>
      </c>
    </row>
    <row r="93" spans="1:12" x14ac:dyDescent="0.25">
      <c r="A93" s="61">
        <v>410</v>
      </c>
      <c r="B93" s="46">
        <f>$G$5*0.0134</f>
        <v>0</v>
      </c>
      <c r="C93" s="47">
        <f t="shared" si="7"/>
        <v>0</v>
      </c>
      <c r="D93" s="47">
        <f t="shared" si="0"/>
        <v>0</v>
      </c>
      <c r="E93" s="23">
        <f t="shared" si="5"/>
        <v>0</v>
      </c>
      <c r="F93" s="23" t="e">
        <f t="shared" si="8"/>
        <v>#DIV/0!</v>
      </c>
      <c r="G93" s="23">
        <f t="shared" si="1"/>
        <v>0</v>
      </c>
      <c r="H93" s="48">
        <f t="shared" si="10"/>
        <v>0</v>
      </c>
      <c r="I93" s="46">
        <f t="shared" si="6"/>
        <v>0</v>
      </c>
      <c r="J93" s="47">
        <f t="shared" si="9"/>
        <v>0</v>
      </c>
      <c r="K93" s="47" t="e">
        <f t="shared" si="2"/>
        <v>#DIV/0!</v>
      </c>
      <c r="L93" s="47">
        <f t="shared" si="3"/>
        <v>0</v>
      </c>
    </row>
    <row r="94" spans="1:12" x14ac:dyDescent="0.25">
      <c r="A94" s="61">
        <v>420</v>
      </c>
      <c r="B94" s="46">
        <f>$G$5*0.0134</f>
        <v>0</v>
      </c>
      <c r="C94" s="47">
        <f t="shared" si="7"/>
        <v>0</v>
      </c>
      <c r="D94" s="47">
        <f t="shared" si="0"/>
        <v>0</v>
      </c>
      <c r="E94" s="23">
        <f t="shared" si="5"/>
        <v>0</v>
      </c>
      <c r="F94" s="23" t="e">
        <f t="shared" si="8"/>
        <v>#DIV/0!</v>
      </c>
      <c r="G94" s="23">
        <f t="shared" si="1"/>
        <v>0</v>
      </c>
      <c r="H94" s="48">
        <f t="shared" si="10"/>
        <v>0</v>
      </c>
      <c r="I94" s="46">
        <f t="shared" si="6"/>
        <v>0</v>
      </c>
      <c r="J94" s="47">
        <f t="shared" si="9"/>
        <v>0</v>
      </c>
      <c r="K94" s="47" t="e">
        <f t="shared" si="2"/>
        <v>#DIV/0!</v>
      </c>
      <c r="L94" s="47">
        <f t="shared" si="3"/>
        <v>0</v>
      </c>
    </row>
    <row r="95" spans="1:12" x14ac:dyDescent="0.25">
      <c r="A95" s="61">
        <v>430</v>
      </c>
      <c r="B95" s="46">
        <f>$G$5*0.0134</f>
        <v>0</v>
      </c>
      <c r="C95" s="47">
        <f t="shared" si="7"/>
        <v>0</v>
      </c>
      <c r="D95" s="47">
        <f t="shared" si="0"/>
        <v>0</v>
      </c>
      <c r="E95" s="23">
        <f t="shared" si="5"/>
        <v>0</v>
      </c>
      <c r="F95" s="23" t="e">
        <f t="shared" si="8"/>
        <v>#DIV/0!</v>
      </c>
      <c r="G95" s="23">
        <f t="shared" si="1"/>
        <v>0</v>
      </c>
      <c r="H95" s="48">
        <f t="shared" si="10"/>
        <v>0</v>
      </c>
      <c r="I95" s="46">
        <f t="shared" si="6"/>
        <v>0</v>
      </c>
      <c r="J95" s="47">
        <f t="shared" si="9"/>
        <v>0</v>
      </c>
      <c r="K95" s="47" t="e">
        <f t="shared" si="2"/>
        <v>#DIV/0!</v>
      </c>
      <c r="L95" s="47">
        <f t="shared" si="3"/>
        <v>0</v>
      </c>
    </row>
    <row r="96" spans="1:12" x14ac:dyDescent="0.25">
      <c r="A96" s="61">
        <v>440</v>
      </c>
      <c r="B96" s="46">
        <f>$G$5*0.018</f>
        <v>0</v>
      </c>
      <c r="C96" s="47">
        <f t="shared" si="7"/>
        <v>0</v>
      </c>
      <c r="D96" s="47">
        <f t="shared" si="0"/>
        <v>0</v>
      </c>
      <c r="E96" s="23">
        <f t="shared" si="5"/>
        <v>0</v>
      </c>
      <c r="F96" s="23" t="e">
        <f t="shared" si="8"/>
        <v>#DIV/0!</v>
      </c>
      <c r="G96" s="23">
        <f t="shared" si="1"/>
        <v>0</v>
      </c>
      <c r="H96" s="48">
        <f t="shared" si="10"/>
        <v>0</v>
      </c>
      <c r="I96" s="46">
        <f t="shared" si="6"/>
        <v>0</v>
      </c>
      <c r="J96" s="47">
        <f t="shared" si="9"/>
        <v>0</v>
      </c>
      <c r="K96" s="47" t="e">
        <f t="shared" si="2"/>
        <v>#DIV/0!</v>
      </c>
      <c r="L96" s="47">
        <f t="shared" si="3"/>
        <v>0</v>
      </c>
    </row>
    <row r="97" spans="1:12" x14ac:dyDescent="0.25">
      <c r="A97" s="61">
        <v>450</v>
      </c>
      <c r="B97" s="46">
        <f>$G$5*0.018</f>
        <v>0</v>
      </c>
      <c r="C97" s="47">
        <f t="shared" si="7"/>
        <v>0</v>
      </c>
      <c r="D97" s="47">
        <f t="shared" si="0"/>
        <v>0</v>
      </c>
      <c r="E97" s="23">
        <f t="shared" si="5"/>
        <v>0</v>
      </c>
      <c r="F97" s="23" t="e">
        <f t="shared" si="8"/>
        <v>#DIV/0!</v>
      </c>
      <c r="G97" s="23">
        <f t="shared" si="1"/>
        <v>0</v>
      </c>
      <c r="H97" s="48">
        <f t="shared" si="10"/>
        <v>0</v>
      </c>
      <c r="I97" s="46">
        <f t="shared" si="6"/>
        <v>0</v>
      </c>
      <c r="J97" s="47">
        <f t="shared" si="9"/>
        <v>0</v>
      </c>
      <c r="K97" s="47" t="e">
        <f t="shared" si="2"/>
        <v>#DIV/0!</v>
      </c>
      <c r="L97" s="47">
        <f t="shared" si="3"/>
        <v>0</v>
      </c>
    </row>
    <row r="98" spans="1:12" x14ac:dyDescent="0.25">
      <c r="A98" s="61">
        <v>460</v>
      </c>
      <c r="B98" s="46">
        <f>$G$5*0.034</f>
        <v>0</v>
      </c>
      <c r="C98" s="47">
        <f t="shared" si="7"/>
        <v>0</v>
      </c>
      <c r="D98" s="47">
        <f t="shared" si="0"/>
        <v>0</v>
      </c>
      <c r="E98" s="23">
        <f t="shared" si="5"/>
        <v>0</v>
      </c>
      <c r="F98" s="23" t="e">
        <f t="shared" si="8"/>
        <v>#DIV/0!</v>
      </c>
      <c r="G98" s="23">
        <f t="shared" si="1"/>
        <v>0</v>
      </c>
      <c r="H98" s="48">
        <f t="shared" si="10"/>
        <v>0</v>
      </c>
      <c r="I98" s="46">
        <f t="shared" si="6"/>
        <v>0</v>
      </c>
      <c r="J98" s="47">
        <f t="shared" si="9"/>
        <v>0</v>
      </c>
      <c r="K98" s="47" t="e">
        <f t="shared" si="2"/>
        <v>#DIV/0!</v>
      </c>
      <c r="L98" s="47">
        <f t="shared" si="3"/>
        <v>0</v>
      </c>
    </row>
    <row r="99" spans="1:12" x14ac:dyDescent="0.25">
      <c r="A99" s="61">
        <v>470</v>
      </c>
      <c r="B99" s="46">
        <f>$G$5*0.054</f>
        <v>0</v>
      </c>
      <c r="C99" s="47">
        <f t="shared" si="7"/>
        <v>0</v>
      </c>
      <c r="D99" s="47">
        <f t="shared" si="0"/>
        <v>0</v>
      </c>
      <c r="E99" s="23">
        <f t="shared" si="5"/>
        <v>0</v>
      </c>
      <c r="F99" s="23" t="e">
        <f t="shared" si="8"/>
        <v>#DIV/0!</v>
      </c>
      <c r="G99" s="23">
        <f t="shared" si="1"/>
        <v>0</v>
      </c>
      <c r="H99" s="48">
        <f t="shared" si="10"/>
        <v>0</v>
      </c>
      <c r="I99" s="46">
        <f t="shared" si="6"/>
        <v>0</v>
      </c>
      <c r="J99" s="47">
        <f t="shared" si="9"/>
        <v>0</v>
      </c>
      <c r="K99" s="47" t="e">
        <f t="shared" si="2"/>
        <v>#DIV/0!</v>
      </c>
      <c r="L99" s="47">
        <f t="shared" si="3"/>
        <v>0</v>
      </c>
    </row>
    <row r="100" spans="1:12" x14ac:dyDescent="0.25">
      <c r="A100" s="61">
        <v>480</v>
      </c>
      <c r="B100" s="46">
        <f>$G$5*0.027</f>
        <v>0</v>
      </c>
      <c r="C100" s="47">
        <f t="shared" si="7"/>
        <v>0</v>
      </c>
      <c r="D100" s="47">
        <f t="shared" si="0"/>
        <v>0</v>
      </c>
      <c r="E100" s="23">
        <f t="shared" si="5"/>
        <v>0</v>
      </c>
      <c r="F100" s="23" t="e">
        <f t="shared" si="8"/>
        <v>#DIV/0!</v>
      </c>
      <c r="G100" s="23">
        <f t="shared" si="1"/>
        <v>0</v>
      </c>
      <c r="H100" s="48">
        <f t="shared" si="10"/>
        <v>0</v>
      </c>
      <c r="I100" s="46">
        <f t="shared" si="6"/>
        <v>0</v>
      </c>
      <c r="J100" s="47">
        <f t="shared" si="9"/>
        <v>0</v>
      </c>
      <c r="K100" s="47" t="e">
        <f t="shared" si="2"/>
        <v>#DIV/0!</v>
      </c>
      <c r="L100" s="47">
        <f t="shared" si="3"/>
        <v>0</v>
      </c>
    </row>
    <row r="101" spans="1:12" x14ac:dyDescent="0.25">
      <c r="A101" s="61">
        <v>490</v>
      </c>
      <c r="B101" s="46">
        <f>$G$5*0.018</f>
        <v>0</v>
      </c>
      <c r="C101" s="47">
        <f t="shared" si="7"/>
        <v>0</v>
      </c>
      <c r="D101" s="47">
        <f t="shared" si="0"/>
        <v>0</v>
      </c>
      <c r="E101" s="23">
        <f t="shared" si="5"/>
        <v>0</v>
      </c>
      <c r="F101" s="23" t="e">
        <f t="shared" si="8"/>
        <v>#DIV/0!</v>
      </c>
      <c r="G101" s="23">
        <f t="shared" si="1"/>
        <v>0</v>
      </c>
      <c r="H101" s="48">
        <f t="shared" si="10"/>
        <v>0</v>
      </c>
      <c r="I101" s="46">
        <f t="shared" si="6"/>
        <v>0</v>
      </c>
      <c r="J101" s="47">
        <f t="shared" si="9"/>
        <v>0</v>
      </c>
      <c r="K101" s="47" t="e">
        <f t="shared" si="2"/>
        <v>#DIV/0!</v>
      </c>
      <c r="L101" s="47">
        <f t="shared" si="3"/>
        <v>0</v>
      </c>
    </row>
    <row r="102" spans="1:12" x14ac:dyDescent="0.25">
      <c r="A102" s="61">
        <v>500</v>
      </c>
      <c r="B102" s="46">
        <f>$G$5*0.0134</f>
        <v>0</v>
      </c>
      <c r="C102" s="47">
        <f t="shared" si="7"/>
        <v>0</v>
      </c>
      <c r="D102" s="47">
        <f t="shared" si="0"/>
        <v>0</v>
      </c>
      <c r="E102" s="23">
        <f t="shared" si="5"/>
        <v>0</v>
      </c>
      <c r="F102" s="23" t="e">
        <f t="shared" si="8"/>
        <v>#DIV/0!</v>
      </c>
      <c r="G102" s="23">
        <f t="shared" si="1"/>
        <v>0</v>
      </c>
      <c r="H102" s="48">
        <f t="shared" si="10"/>
        <v>0</v>
      </c>
      <c r="I102" s="46">
        <f t="shared" si="6"/>
        <v>0</v>
      </c>
      <c r="J102" s="47">
        <f t="shared" si="9"/>
        <v>0</v>
      </c>
      <c r="K102" s="47" t="e">
        <f t="shared" si="2"/>
        <v>#DIV/0!</v>
      </c>
      <c r="L102" s="47">
        <f t="shared" si="3"/>
        <v>0</v>
      </c>
    </row>
    <row r="103" spans="1:12" x14ac:dyDescent="0.25">
      <c r="A103" s="61">
        <v>510</v>
      </c>
      <c r="B103" s="46">
        <f>$G$5*0.0134</f>
        <v>0</v>
      </c>
      <c r="C103" s="47">
        <f t="shared" si="7"/>
        <v>0</v>
      </c>
      <c r="D103" s="47">
        <f t="shared" si="0"/>
        <v>0</v>
      </c>
      <c r="E103" s="23">
        <f t="shared" si="5"/>
        <v>0</v>
      </c>
      <c r="F103" s="23" t="e">
        <f t="shared" si="8"/>
        <v>#DIV/0!</v>
      </c>
      <c r="G103" s="23">
        <f t="shared" si="1"/>
        <v>0</v>
      </c>
      <c r="H103" s="48">
        <f t="shared" si="10"/>
        <v>0</v>
      </c>
      <c r="I103" s="46">
        <f t="shared" si="6"/>
        <v>0</v>
      </c>
      <c r="J103" s="47">
        <f t="shared" si="9"/>
        <v>0</v>
      </c>
      <c r="K103" s="47" t="e">
        <f t="shared" si="2"/>
        <v>#DIV/0!</v>
      </c>
      <c r="L103" s="47">
        <f t="shared" si="3"/>
        <v>0</v>
      </c>
    </row>
    <row r="104" spans="1:12" x14ac:dyDescent="0.25">
      <c r="A104" s="61">
        <v>520</v>
      </c>
      <c r="B104" s="46">
        <f>$G$5*0.0134</f>
        <v>0</v>
      </c>
      <c r="C104" s="47">
        <f t="shared" si="7"/>
        <v>0</v>
      </c>
      <c r="D104" s="47">
        <f t="shared" si="0"/>
        <v>0</v>
      </c>
      <c r="E104" s="23">
        <f t="shared" si="5"/>
        <v>0</v>
      </c>
      <c r="F104" s="23" t="e">
        <f t="shared" si="8"/>
        <v>#DIV/0!</v>
      </c>
      <c r="G104" s="23">
        <f t="shared" si="1"/>
        <v>0</v>
      </c>
      <c r="H104" s="48">
        <f t="shared" si="10"/>
        <v>0</v>
      </c>
      <c r="I104" s="46">
        <f t="shared" si="6"/>
        <v>0</v>
      </c>
      <c r="J104" s="47">
        <f t="shared" si="9"/>
        <v>0</v>
      </c>
      <c r="K104" s="47" t="e">
        <f t="shared" si="2"/>
        <v>#DIV/0!</v>
      </c>
      <c r="L104" s="47">
        <f t="shared" si="3"/>
        <v>0</v>
      </c>
    </row>
    <row r="105" spans="1:12" x14ac:dyDescent="0.25">
      <c r="A105" s="61">
        <v>530</v>
      </c>
      <c r="B105" s="46">
        <f>$G$5*0.0088</f>
        <v>0</v>
      </c>
      <c r="C105" s="47">
        <f t="shared" si="7"/>
        <v>0</v>
      </c>
      <c r="D105" s="47">
        <f t="shared" si="0"/>
        <v>0</v>
      </c>
      <c r="E105" s="23">
        <f t="shared" si="5"/>
        <v>0</v>
      </c>
      <c r="F105" s="23" t="e">
        <f t="shared" si="8"/>
        <v>#DIV/0!</v>
      </c>
      <c r="G105" s="23">
        <f t="shared" si="1"/>
        <v>0</v>
      </c>
      <c r="H105" s="48">
        <f t="shared" si="10"/>
        <v>0</v>
      </c>
      <c r="I105" s="46">
        <f t="shared" si="6"/>
        <v>0</v>
      </c>
      <c r="J105" s="47">
        <f t="shared" si="9"/>
        <v>0</v>
      </c>
      <c r="K105" s="47" t="e">
        <f t="shared" si="2"/>
        <v>#DIV/0!</v>
      </c>
      <c r="L105" s="47">
        <f t="shared" si="3"/>
        <v>0</v>
      </c>
    </row>
    <row r="106" spans="1:12" x14ac:dyDescent="0.25">
      <c r="A106" s="61">
        <v>540</v>
      </c>
      <c r="B106" s="46">
        <f t="shared" ref="B106:B116" si="16">$G$5*0.0088</f>
        <v>0</v>
      </c>
      <c r="C106" s="47">
        <f t="shared" si="7"/>
        <v>0</v>
      </c>
      <c r="D106" s="47">
        <f t="shared" si="0"/>
        <v>0</v>
      </c>
      <c r="E106" s="23">
        <f t="shared" si="5"/>
        <v>0</v>
      </c>
      <c r="F106" s="23" t="e">
        <f t="shared" si="8"/>
        <v>#DIV/0!</v>
      </c>
      <c r="G106" s="23">
        <f t="shared" si="1"/>
        <v>0</v>
      </c>
      <c r="H106" s="48">
        <f t="shared" si="10"/>
        <v>0</v>
      </c>
      <c r="I106" s="46">
        <f t="shared" si="6"/>
        <v>0</v>
      </c>
      <c r="J106" s="47">
        <f t="shared" si="9"/>
        <v>0</v>
      </c>
      <c r="K106" s="47" t="e">
        <f t="shared" si="2"/>
        <v>#DIV/0!</v>
      </c>
      <c r="L106" s="47">
        <f t="shared" si="3"/>
        <v>0</v>
      </c>
    </row>
    <row r="107" spans="1:12" x14ac:dyDescent="0.25">
      <c r="A107" s="61">
        <v>550</v>
      </c>
      <c r="B107" s="46">
        <f t="shared" si="16"/>
        <v>0</v>
      </c>
      <c r="C107" s="47">
        <f t="shared" si="7"/>
        <v>0</v>
      </c>
      <c r="D107" s="47">
        <f t="shared" si="0"/>
        <v>0</v>
      </c>
      <c r="E107" s="23">
        <f t="shared" si="5"/>
        <v>0</v>
      </c>
      <c r="F107" s="23" t="e">
        <f t="shared" si="8"/>
        <v>#DIV/0!</v>
      </c>
      <c r="G107" s="23">
        <f t="shared" si="1"/>
        <v>0</v>
      </c>
      <c r="H107" s="48">
        <f t="shared" si="10"/>
        <v>0</v>
      </c>
      <c r="I107" s="46">
        <f t="shared" si="6"/>
        <v>0</v>
      </c>
      <c r="J107" s="47">
        <f t="shared" si="9"/>
        <v>0</v>
      </c>
      <c r="K107" s="47" t="e">
        <f t="shared" si="2"/>
        <v>#DIV/0!</v>
      </c>
      <c r="L107" s="47">
        <f t="shared" si="3"/>
        <v>0</v>
      </c>
    </row>
    <row r="108" spans="1:12" x14ac:dyDescent="0.25">
      <c r="A108" s="61">
        <v>560</v>
      </c>
      <c r="B108" s="46">
        <f t="shared" si="16"/>
        <v>0</v>
      </c>
      <c r="C108" s="47">
        <f t="shared" si="7"/>
        <v>0</v>
      </c>
      <c r="D108" s="47">
        <f t="shared" si="0"/>
        <v>0</v>
      </c>
      <c r="E108" s="23">
        <f t="shared" si="5"/>
        <v>0</v>
      </c>
      <c r="F108" s="23" t="e">
        <f t="shared" si="8"/>
        <v>#DIV/0!</v>
      </c>
      <c r="G108" s="23">
        <f t="shared" si="1"/>
        <v>0</v>
      </c>
      <c r="H108" s="48">
        <f t="shared" si="10"/>
        <v>0</v>
      </c>
      <c r="I108" s="46">
        <f t="shared" si="6"/>
        <v>0</v>
      </c>
      <c r="J108" s="47">
        <f t="shared" si="9"/>
        <v>0</v>
      </c>
      <c r="K108" s="47" t="e">
        <f t="shared" si="2"/>
        <v>#DIV/0!</v>
      </c>
      <c r="L108" s="47">
        <f t="shared" si="3"/>
        <v>0</v>
      </c>
    </row>
    <row r="109" spans="1:12" x14ac:dyDescent="0.25">
      <c r="A109" s="61">
        <v>570</v>
      </c>
      <c r="B109" s="46">
        <f t="shared" si="16"/>
        <v>0</v>
      </c>
      <c r="C109" s="47">
        <f t="shared" si="7"/>
        <v>0</v>
      </c>
      <c r="D109" s="47">
        <f t="shared" si="0"/>
        <v>0</v>
      </c>
      <c r="E109" s="23">
        <f t="shared" si="5"/>
        <v>0</v>
      </c>
      <c r="F109" s="23" t="e">
        <f t="shared" si="8"/>
        <v>#DIV/0!</v>
      </c>
      <c r="G109" s="23">
        <f t="shared" si="1"/>
        <v>0</v>
      </c>
      <c r="H109" s="48">
        <f t="shared" si="10"/>
        <v>0</v>
      </c>
      <c r="I109" s="46">
        <f t="shared" si="6"/>
        <v>0</v>
      </c>
      <c r="J109" s="47">
        <f t="shared" si="9"/>
        <v>0</v>
      </c>
      <c r="K109" s="47" t="e">
        <f t="shared" si="2"/>
        <v>#DIV/0!</v>
      </c>
      <c r="L109" s="47">
        <f t="shared" si="3"/>
        <v>0</v>
      </c>
    </row>
    <row r="110" spans="1:12" x14ac:dyDescent="0.25">
      <c r="A110" s="61">
        <v>580</v>
      </c>
      <c r="B110" s="46">
        <f t="shared" si="16"/>
        <v>0</v>
      </c>
      <c r="C110" s="47">
        <f t="shared" si="7"/>
        <v>0</v>
      </c>
      <c r="D110" s="47">
        <f t="shared" si="0"/>
        <v>0</v>
      </c>
      <c r="E110" s="23">
        <f t="shared" si="5"/>
        <v>0</v>
      </c>
      <c r="F110" s="23" t="e">
        <f t="shared" si="8"/>
        <v>#DIV/0!</v>
      </c>
      <c r="G110" s="23">
        <f t="shared" si="1"/>
        <v>0</v>
      </c>
      <c r="H110" s="48">
        <f t="shared" si="10"/>
        <v>0</v>
      </c>
      <c r="I110" s="46">
        <f t="shared" si="6"/>
        <v>0</v>
      </c>
      <c r="J110" s="47">
        <f t="shared" si="9"/>
        <v>0</v>
      </c>
      <c r="K110" s="47" t="e">
        <f t="shared" si="2"/>
        <v>#DIV/0!</v>
      </c>
      <c r="L110" s="47">
        <f t="shared" si="3"/>
        <v>0</v>
      </c>
    </row>
    <row r="111" spans="1:12" x14ac:dyDescent="0.25">
      <c r="A111" s="61">
        <v>590</v>
      </c>
      <c r="B111" s="46">
        <f t="shared" si="16"/>
        <v>0</v>
      </c>
      <c r="C111" s="47">
        <f t="shared" si="7"/>
        <v>0</v>
      </c>
      <c r="D111" s="47">
        <f t="shared" si="0"/>
        <v>0</v>
      </c>
      <c r="E111" s="23">
        <f t="shared" si="5"/>
        <v>0</v>
      </c>
      <c r="F111" s="23" t="e">
        <f t="shared" si="8"/>
        <v>#DIV/0!</v>
      </c>
      <c r="G111" s="23">
        <f t="shared" si="1"/>
        <v>0</v>
      </c>
      <c r="H111" s="48">
        <f t="shared" si="10"/>
        <v>0</v>
      </c>
      <c r="I111" s="46">
        <f t="shared" si="6"/>
        <v>0</v>
      </c>
      <c r="J111" s="47">
        <f t="shared" si="9"/>
        <v>0</v>
      </c>
      <c r="K111" s="47" t="e">
        <f t="shared" si="2"/>
        <v>#DIV/0!</v>
      </c>
      <c r="L111" s="47">
        <f t="shared" si="3"/>
        <v>0</v>
      </c>
    </row>
    <row r="112" spans="1:12" x14ac:dyDescent="0.25">
      <c r="A112" s="61">
        <v>600</v>
      </c>
      <c r="B112" s="46">
        <f t="shared" si="16"/>
        <v>0</v>
      </c>
      <c r="C112" s="47">
        <f t="shared" si="7"/>
        <v>0</v>
      </c>
      <c r="D112" s="47">
        <f t="shared" si="0"/>
        <v>0</v>
      </c>
      <c r="E112" s="23">
        <f t="shared" si="5"/>
        <v>0</v>
      </c>
      <c r="F112" s="23" t="e">
        <f t="shared" si="8"/>
        <v>#DIV/0!</v>
      </c>
      <c r="G112" s="23">
        <f t="shared" si="1"/>
        <v>0</v>
      </c>
      <c r="H112" s="48">
        <f t="shared" si="10"/>
        <v>0</v>
      </c>
      <c r="I112" s="46">
        <f t="shared" si="6"/>
        <v>0</v>
      </c>
      <c r="J112" s="47">
        <f t="shared" si="9"/>
        <v>0</v>
      </c>
      <c r="K112" s="47" t="e">
        <f t="shared" si="2"/>
        <v>#DIV/0!</v>
      </c>
      <c r="L112" s="47">
        <f t="shared" si="3"/>
        <v>0</v>
      </c>
    </row>
    <row r="113" spans="1:12" x14ac:dyDescent="0.25">
      <c r="A113" s="61">
        <v>610</v>
      </c>
      <c r="B113" s="46">
        <f t="shared" si="16"/>
        <v>0</v>
      </c>
      <c r="C113" s="47">
        <f t="shared" si="7"/>
        <v>0</v>
      </c>
      <c r="D113" s="47">
        <f t="shared" si="0"/>
        <v>0</v>
      </c>
      <c r="E113" s="23">
        <f t="shared" si="5"/>
        <v>0</v>
      </c>
      <c r="F113" s="23" t="e">
        <f t="shared" si="8"/>
        <v>#DIV/0!</v>
      </c>
      <c r="G113" s="23">
        <f t="shared" si="1"/>
        <v>0</v>
      </c>
      <c r="H113" s="48">
        <f t="shared" si="10"/>
        <v>0</v>
      </c>
      <c r="I113" s="46">
        <f t="shared" si="6"/>
        <v>0</v>
      </c>
      <c r="J113" s="47">
        <f t="shared" si="9"/>
        <v>0</v>
      </c>
      <c r="K113" s="47" t="e">
        <f t="shared" si="2"/>
        <v>#DIV/0!</v>
      </c>
      <c r="L113" s="47">
        <f t="shared" si="3"/>
        <v>0</v>
      </c>
    </row>
    <row r="114" spans="1:12" x14ac:dyDescent="0.25">
      <c r="A114" s="61">
        <v>620</v>
      </c>
      <c r="B114" s="46">
        <f t="shared" si="16"/>
        <v>0</v>
      </c>
      <c r="C114" s="47">
        <f t="shared" si="7"/>
        <v>0</v>
      </c>
      <c r="D114" s="47">
        <f t="shared" si="0"/>
        <v>0</v>
      </c>
      <c r="E114" s="23">
        <f t="shared" si="5"/>
        <v>0</v>
      </c>
      <c r="F114" s="23" t="e">
        <f t="shared" si="8"/>
        <v>#DIV/0!</v>
      </c>
      <c r="G114" s="23">
        <f t="shared" si="1"/>
        <v>0</v>
      </c>
      <c r="H114" s="48">
        <f t="shared" si="10"/>
        <v>0</v>
      </c>
      <c r="I114" s="46">
        <f t="shared" si="6"/>
        <v>0</v>
      </c>
      <c r="J114" s="47">
        <f t="shared" si="9"/>
        <v>0</v>
      </c>
      <c r="K114" s="47" t="e">
        <f t="shared" si="2"/>
        <v>#DIV/0!</v>
      </c>
      <c r="L114" s="47">
        <f t="shared" si="3"/>
        <v>0</v>
      </c>
    </row>
    <row r="115" spans="1:12" x14ac:dyDescent="0.25">
      <c r="A115" s="61">
        <v>630</v>
      </c>
      <c r="B115" s="46">
        <f t="shared" si="16"/>
        <v>0</v>
      </c>
      <c r="C115" s="47">
        <f t="shared" si="7"/>
        <v>0</v>
      </c>
      <c r="D115" s="47">
        <f t="shared" si="0"/>
        <v>0</v>
      </c>
      <c r="E115" s="23">
        <f t="shared" si="5"/>
        <v>0</v>
      </c>
      <c r="F115" s="23" t="e">
        <f t="shared" si="8"/>
        <v>#DIV/0!</v>
      </c>
      <c r="G115" s="23">
        <f t="shared" si="1"/>
        <v>0</v>
      </c>
      <c r="H115" s="48">
        <f t="shared" si="10"/>
        <v>0</v>
      </c>
      <c r="I115" s="46">
        <f t="shared" si="6"/>
        <v>0</v>
      </c>
      <c r="J115" s="47">
        <f t="shared" si="9"/>
        <v>0</v>
      </c>
      <c r="K115" s="47" t="e">
        <f t="shared" si="2"/>
        <v>#DIV/0!</v>
      </c>
      <c r="L115" s="47">
        <f t="shared" si="3"/>
        <v>0</v>
      </c>
    </row>
    <row r="116" spans="1:12" x14ac:dyDescent="0.25">
      <c r="A116" s="61">
        <v>640</v>
      </c>
      <c r="B116" s="46">
        <f t="shared" si="16"/>
        <v>0</v>
      </c>
      <c r="C116" s="47">
        <f t="shared" si="7"/>
        <v>0</v>
      </c>
      <c r="D116" s="47">
        <f t="shared" ref="D116:D179" si="17">$G$9*(C116/(12*3600))*$G$7</f>
        <v>0</v>
      </c>
      <c r="E116" s="23">
        <f t="shared" si="5"/>
        <v>0</v>
      </c>
      <c r="F116" s="23" t="e">
        <f t="shared" si="8"/>
        <v>#DIV/0!</v>
      </c>
      <c r="G116" s="23">
        <f t="shared" ref="G116:G179" si="18">$G$30*$G$11/43200</f>
        <v>0</v>
      </c>
      <c r="H116" s="48">
        <f t="shared" si="10"/>
        <v>0</v>
      </c>
      <c r="I116" s="46">
        <f t="shared" si="6"/>
        <v>0</v>
      </c>
      <c r="J116" s="47">
        <f t="shared" si="9"/>
        <v>0</v>
      </c>
      <c r="K116" s="47" t="e">
        <f t="shared" ref="K116:K179" si="19">IF(J116/$G$30*12/$G$25&gt;=$G$22,$G$22,J116/$G$30*12/$G$25)</f>
        <v>#DIV/0!</v>
      </c>
      <c r="L116" s="47">
        <f t="shared" ref="L116:L179" si="20">IF(J116&lt;=$G$44,0,(J116-$G$44)/$G$30*12)</f>
        <v>0</v>
      </c>
    </row>
    <row r="117" spans="1:12" x14ac:dyDescent="0.25">
      <c r="A117" s="61">
        <v>650</v>
      </c>
      <c r="B117" s="46">
        <f>$G$5*0.0072</f>
        <v>0</v>
      </c>
      <c r="C117" s="47">
        <f t="shared" si="7"/>
        <v>0</v>
      </c>
      <c r="D117" s="47">
        <f t="shared" si="17"/>
        <v>0</v>
      </c>
      <c r="E117" s="23">
        <f t="shared" ref="E117:E180" si="21">(600*D117)</f>
        <v>0</v>
      </c>
      <c r="F117" s="23" t="e">
        <f t="shared" si="8"/>
        <v>#DIV/0!</v>
      </c>
      <c r="G117" s="23">
        <f t="shared" si="18"/>
        <v>0</v>
      </c>
      <c r="H117" s="48">
        <f t="shared" si="10"/>
        <v>0</v>
      </c>
      <c r="I117" s="46">
        <f t="shared" ref="I117:I180" si="22">H117*600</f>
        <v>0</v>
      </c>
      <c r="J117" s="47">
        <f t="shared" si="9"/>
        <v>0</v>
      </c>
      <c r="K117" s="47" t="e">
        <f t="shared" si="19"/>
        <v>#DIV/0!</v>
      </c>
      <c r="L117" s="47">
        <f t="shared" si="20"/>
        <v>0</v>
      </c>
    </row>
    <row r="118" spans="1:12" x14ac:dyDescent="0.25">
      <c r="A118" s="61">
        <v>660</v>
      </c>
      <c r="B118" s="46">
        <f t="shared" ref="B118:B128" si="23">$G$5*0.0072</f>
        <v>0</v>
      </c>
      <c r="C118" s="47">
        <f t="shared" ref="C118:C181" si="24">B118*6</f>
        <v>0</v>
      </c>
      <c r="D118" s="47">
        <f t="shared" si="17"/>
        <v>0</v>
      </c>
      <c r="E118" s="23">
        <f t="shared" si="21"/>
        <v>0</v>
      </c>
      <c r="F118" s="23" t="e">
        <f t="shared" ref="F118:F181" si="25">(E118*12/$G$7)</f>
        <v>#DIV/0!</v>
      </c>
      <c r="G118" s="23">
        <f t="shared" si="18"/>
        <v>0</v>
      </c>
      <c r="H118" s="48">
        <f t="shared" si="10"/>
        <v>0</v>
      </c>
      <c r="I118" s="46">
        <f t="shared" si="22"/>
        <v>0</v>
      </c>
      <c r="J118" s="47">
        <f t="shared" ref="J118:J181" si="26">IF((I118+J117)&lt;0,0,I118+J117)</f>
        <v>0</v>
      </c>
      <c r="K118" s="47" t="e">
        <f t="shared" si="19"/>
        <v>#DIV/0!</v>
      </c>
      <c r="L118" s="47">
        <f t="shared" si="20"/>
        <v>0</v>
      </c>
    </row>
    <row r="119" spans="1:12" x14ac:dyDescent="0.25">
      <c r="A119" s="61">
        <v>670</v>
      </c>
      <c r="B119" s="46">
        <f t="shared" si="23"/>
        <v>0</v>
      </c>
      <c r="C119" s="47">
        <f t="shared" si="24"/>
        <v>0</v>
      </c>
      <c r="D119" s="47">
        <f t="shared" si="17"/>
        <v>0</v>
      </c>
      <c r="E119" s="23">
        <f t="shared" si="21"/>
        <v>0</v>
      </c>
      <c r="F119" s="23" t="e">
        <f t="shared" si="25"/>
        <v>#DIV/0!</v>
      </c>
      <c r="G119" s="23">
        <f t="shared" si="18"/>
        <v>0</v>
      </c>
      <c r="H119" s="48">
        <f t="shared" si="10"/>
        <v>0</v>
      </c>
      <c r="I119" s="46">
        <f t="shared" si="22"/>
        <v>0</v>
      </c>
      <c r="J119" s="47">
        <f t="shared" si="26"/>
        <v>0</v>
      </c>
      <c r="K119" s="47" t="e">
        <f t="shared" si="19"/>
        <v>#DIV/0!</v>
      </c>
      <c r="L119" s="47">
        <f t="shared" si="20"/>
        <v>0</v>
      </c>
    </row>
    <row r="120" spans="1:12" x14ac:dyDescent="0.25">
      <c r="A120" s="61">
        <v>680</v>
      </c>
      <c r="B120" s="46">
        <f t="shared" si="23"/>
        <v>0</v>
      </c>
      <c r="C120" s="47">
        <f t="shared" si="24"/>
        <v>0</v>
      </c>
      <c r="D120" s="47">
        <f t="shared" si="17"/>
        <v>0</v>
      </c>
      <c r="E120" s="23">
        <f t="shared" si="21"/>
        <v>0</v>
      </c>
      <c r="F120" s="23" t="e">
        <f t="shared" si="25"/>
        <v>#DIV/0!</v>
      </c>
      <c r="G120" s="23">
        <f t="shared" si="18"/>
        <v>0</v>
      </c>
      <c r="H120" s="48">
        <f t="shared" si="10"/>
        <v>0</v>
      </c>
      <c r="I120" s="46">
        <f t="shared" si="22"/>
        <v>0</v>
      </c>
      <c r="J120" s="47">
        <f t="shared" si="26"/>
        <v>0</v>
      </c>
      <c r="K120" s="47" t="e">
        <f t="shared" si="19"/>
        <v>#DIV/0!</v>
      </c>
      <c r="L120" s="47">
        <f t="shared" si="20"/>
        <v>0</v>
      </c>
    </row>
    <row r="121" spans="1:12" x14ac:dyDescent="0.25">
      <c r="A121" s="61">
        <v>690</v>
      </c>
      <c r="B121" s="46">
        <f t="shared" si="23"/>
        <v>0</v>
      </c>
      <c r="C121" s="47">
        <f t="shared" si="24"/>
        <v>0</v>
      </c>
      <c r="D121" s="47">
        <f t="shared" si="17"/>
        <v>0</v>
      </c>
      <c r="E121" s="23">
        <f t="shared" si="21"/>
        <v>0</v>
      </c>
      <c r="F121" s="23" t="e">
        <f t="shared" si="25"/>
        <v>#DIV/0!</v>
      </c>
      <c r="G121" s="23">
        <f t="shared" si="18"/>
        <v>0</v>
      </c>
      <c r="H121" s="48">
        <f t="shared" ref="H121:H184" si="27">(D121-G121)</f>
        <v>0</v>
      </c>
      <c r="I121" s="46">
        <f t="shared" si="22"/>
        <v>0</v>
      </c>
      <c r="J121" s="47">
        <f t="shared" si="26"/>
        <v>0</v>
      </c>
      <c r="K121" s="47" t="e">
        <f t="shared" si="19"/>
        <v>#DIV/0!</v>
      </c>
      <c r="L121" s="47">
        <f t="shared" si="20"/>
        <v>0</v>
      </c>
    </row>
    <row r="122" spans="1:12" x14ac:dyDescent="0.25">
      <c r="A122" s="61">
        <v>700</v>
      </c>
      <c r="B122" s="46">
        <f t="shared" si="23"/>
        <v>0</v>
      </c>
      <c r="C122" s="47">
        <f t="shared" si="24"/>
        <v>0</v>
      </c>
      <c r="D122" s="47">
        <f t="shared" si="17"/>
        <v>0</v>
      </c>
      <c r="E122" s="23">
        <f t="shared" si="21"/>
        <v>0</v>
      </c>
      <c r="F122" s="23" t="e">
        <f t="shared" si="25"/>
        <v>#DIV/0!</v>
      </c>
      <c r="G122" s="23">
        <f t="shared" si="18"/>
        <v>0</v>
      </c>
      <c r="H122" s="48">
        <f t="shared" si="27"/>
        <v>0</v>
      </c>
      <c r="I122" s="46">
        <f t="shared" si="22"/>
        <v>0</v>
      </c>
      <c r="J122" s="47">
        <f t="shared" si="26"/>
        <v>0</v>
      </c>
      <c r="K122" s="47" t="e">
        <f t="shared" si="19"/>
        <v>#DIV/0!</v>
      </c>
      <c r="L122" s="47">
        <f t="shared" si="20"/>
        <v>0</v>
      </c>
    </row>
    <row r="123" spans="1:12" x14ac:dyDescent="0.25">
      <c r="A123" s="61">
        <v>710</v>
      </c>
      <c r="B123" s="46">
        <f t="shared" si="23"/>
        <v>0</v>
      </c>
      <c r="C123" s="47">
        <f t="shared" si="24"/>
        <v>0</v>
      </c>
      <c r="D123" s="47">
        <f t="shared" si="17"/>
        <v>0</v>
      </c>
      <c r="E123" s="23">
        <f t="shared" si="21"/>
        <v>0</v>
      </c>
      <c r="F123" s="23" t="e">
        <f t="shared" si="25"/>
        <v>#DIV/0!</v>
      </c>
      <c r="G123" s="23">
        <f t="shared" si="18"/>
        <v>0</v>
      </c>
      <c r="H123" s="48">
        <f t="shared" si="27"/>
        <v>0</v>
      </c>
      <c r="I123" s="46">
        <f t="shared" si="22"/>
        <v>0</v>
      </c>
      <c r="J123" s="47">
        <f t="shared" si="26"/>
        <v>0</v>
      </c>
      <c r="K123" s="47" t="e">
        <f t="shared" si="19"/>
        <v>#DIV/0!</v>
      </c>
      <c r="L123" s="47">
        <f t="shared" si="20"/>
        <v>0</v>
      </c>
    </row>
    <row r="124" spans="1:12" x14ac:dyDescent="0.25">
      <c r="A124" s="61">
        <v>720</v>
      </c>
      <c r="B124" s="46">
        <f t="shared" si="23"/>
        <v>0</v>
      </c>
      <c r="C124" s="47">
        <f t="shared" si="24"/>
        <v>0</v>
      </c>
      <c r="D124" s="47">
        <f t="shared" si="17"/>
        <v>0</v>
      </c>
      <c r="E124" s="23">
        <f t="shared" si="21"/>
        <v>0</v>
      </c>
      <c r="F124" s="23" t="e">
        <f t="shared" si="25"/>
        <v>#DIV/0!</v>
      </c>
      <c r="G124" s="23">
        <f t="shared" si="18"/>
        <v>0</v>
      </c>
      <c r="H124" s="48">
        <f t="shared" si="27"/>
        <v>0</v>
      </c>
      <c r="I124" s="46">
        <f t="shared" si="22"/>
        <v>0</v>
      </c>
      <c r="J124" s="47">
        <f t="shared" si="26"/>
        <v>0</v>
      </c>
      <c r="K124" s="47" t="e">
        <f t="shared" si="19"/>
        <v>#DIV/0!</v>
      </c>
      <c r="L124" s="47">
        <f t="shared" si="20"/>
        <v>0</v>
      </c>
    </row>
    <row r="125" spans="1:12" x14ac:dyDescent="0.25">
      <c r="A125" s="61">
        <v>730</v>
      </c>
      <c r="B125" s="46">
        <f t="shared" si="23"/>
        <v>0</v>
      </c>
      <c r="C125" s="47">
        <f t="shared" si="24"/>
        <v>0</v>
      </c>
      <c r="D125" s="47">
        <f t="shared" si="17"/>
        <v>0</v>
      </c>
      <c r="E125" s="23">
        <f t="shared" si="21"/>
        <v>0</v>
      </c>
      <c r="F125" s="23" t="e">
        <f t="shared" si="25"/>
        <v>#DIV/0!</v>
      </c>
      <c r="G125" s="23">
        <f t="shared" si="18"/>
        <v>0</v>
      </c>
      <c r="H125" s="48">
        <f t="shared" si="27"/>
        <v>0</v>
      </c>
      <c r="I125" s="46">
        <f t="shared" si="22"/>
        <v>0</v>
      </c>
      <c r="J125" s="47">
        <f t="shared" si="26"/>
        <v>0</v>
      </c>
      <c r="K125" s="47" t="e">
        <f t="shared" si="19"/>
        <v>#DIV/0!</v>
      </c>
      <c r="L125" s="47">
        <f t="shared" si="20"/>
        <v>0</v>
      </c>
    </row>
    <row r="126" spans="1:12" x14ac:dyDescent="0.25">
      <c r="A126" s="61">
        <v>740</v>
      </c>
      <c r="B126" s="46">
        <f t="shared" si="23"/>
        <v>0</v>
      </c>
      <c r="C126" s="47">
        <f t="shared" si="24"/>
        <v>0</v>
      </c>
      <c r="D126" s="47">
        <f t="shared" si="17"/>
        <v>0</v>
      </c>
      <c r="E126" s="23">
        <f t="shared" si="21"/>
        <v>0</v>
      </c>
      <c r="F126" s="23" t="e">
        <f t="shared" si="25"/>
        <v>#DIV/0!</v>
      </c>
      <c r="G126" s="23">
        <f t="shared" si="18"/>
        <v>0</v>
      </c>
      <c r="H126" s="48">
        <f t="shared" si="27"/>
        <v>0</v>
      </c>
      <c r="I126" s="46">
        <f t="shared" si="22"/>
        <v>0</v>
      </c>
      <c r="J126" s="47">
        <f t="shared" si="26"/>
        <v>0</v>
      </c>
      <c r="K126" s="47" t="e">
        <f t="shared" si="19"/>
        <v>#DIV/0!</v>
      </c>
      <c r="L126" s="47">
        <f t="shared" si="20"/>
        <v>0</v>
      </c>
    </row>
    <row r="127" spans="1:12" x14ac:dyDescent="0.25">
      <c r="A127" s="61">
        <v>750</v>
      </c>
      <c r="B127" s="46">
        <f t="shared" si="23"/>
        <v>0</v>
      </c>
      <c r="C127" s="47">
        <f t="shared" si="24"/>
        <v>0</v>
      </c>
      <c r="D127" s="47">
        <f t="shared" si="17"/>
        <v>0</v>
      </c>
      <c r="E127" s="23">
        <f t="shared" si="21"/>
        <v>0</v>
      </c>
      <c r="F127" s="23" t="e">
        <f t="shared" si="25"/>
        <v>#DIV/0!</v>
      </c>
      <c r="G127" s="23">
        <f t="shared" si="18"/>
        <v>0</v>
      </c>
      <c r="H127" s="48">
        <f t="shared" si="27"/>
        <v>0</v>
      </c>
      <c r="I127" s="46">
        <f t="shared" si="22"/>
        <v>0</v>
      </c>
      <c r="J127" s="47">
        <f t="shared" si="26"/>
        <v>0</v>
      </c>
      <c r="K127" s="47" t="e">
        <f t="shared" si="19"/>
        <v>#DIV/0!</v>
      </c>
      <c r="L127" s="47">
        <f t="shared" si="20"/>
        <v>0</v>
      </c>
    </row>
    <row r="128" spans="1:12" x14ac:dyDescent="0.25">
      <c r="A128" s="61">
        <v>760</v>
      </c>
      <c r="B128" s="46">
        <f t="shared" si="23"/>
        <v>0</v>
      </c>
      <c r="C128" s="47">
        <f t="shared" si="24"/>
        <v>0</v>
      </c>
      <c r="D128" s="47">
        <f t="shared" si="17"/>
        <v>0</v>
      </c>
      <c r="E128" s="23">
        <f t="shared" si="21"/>
        <v>0</v>
      </c>
      <c r="F128" s="23" t="e">
        <f t="shared" si="25"/>
        <v>#DIV/0!</v>
      </c>
      <c r="G128" s="23">
        <f t="shared" si="18"/>
        <v>0</v>
      </c>
      <c r="H128" s="48">
        <f t="shared" si="27"/>
        <v>0</v>
      </c>
      <c r="I128" s="46">
        <f t="shared" si="22"/>
        <v>0</v>
      </c>
      <c r="J128" s="47">
        <f t="shared" si="26"/>
        <v>0</v>
      </c>
      <c r="K128" s="47" t="e">
        <f t="shared" si="19"/>
        <v>#DIV/0!</v>
      </c>
      <c r="L128" s="47">
        <f t="shared" si="20"/>
        <v>0</v>
      </c>
    </row>
    <row r="129" spans="1:12" x14ac:dyDescent="0.25">
      <c r="A129" s="61">
        <v>770</v>
      </c>
      <c r="B129" s="46">
        <f>$G$5*0.0057</f>
        <v>0</v>
      </c>
      <c r="C129" s="47">
        <f t="shared" si="24"/>
        <v>0</v>
      </c>
      <c r="D129" s="47">
        <f t="shared" si="17"/>
        <v>0</v>
      </c>
      <c r="E129" s="23">
        <f t="shared" si="21"/>
        <v>0</v>
      </c>
      <c r="F129" s="23" t="e">
        <f t="shared" si="25"/>
        <v>#DIV/0!</v>
      </c>
      <c r="G129" s="23">
        <f t="shared" si="18"/>
        <v>0</v>
      </c>
      <c r="H129" s="48">
        <f t="shared" si="27"/>
        <v>0</v>
      </c>
      <c r="I129" s="46">
        <f t="shared" si="22"/>
        <v>0</v>
      </c>
      <c r="J129" s="47">
        <f t="shared" si="26"/>
        <v>0</v>
      </c>
      <c r="K129" s="47" t="e">
        <f t="shared" si="19"/>
        <v>#DIV/0!</v>
      </c>
      <c r="L129" s="47">
        <f t="shared" si="20"/>
        <v>0</v>
      </c>
    </row>
    <row r="130" spans="1:12" x14ac:dyDescent="0.25">
      <c r="A130" s="61">
        <v>780</v>
      </c>
      <c r="B130" s="46">
        <f t="shared" ref="B130:B140" si="28">$G$5*0.0057</f>
        <v>0</v>
      </c>
      <c r="C130" s="47">
        <f t="shared" si="24"/>
        <v>0</v>
      </c>
      <c r="D130" s="47">
        <f t="shared" si="17"/>
        <v>0</v>
      </c>
      <c r="E130" s="23">
        <f t="shared" si="21"/>
        <v>0</v>
      </c>
      <c r="F130" s="23" t="e">
        <f t="shared" si="25"/>
        <v>#DIV/0!</v>
      </c>
      <c r="G130" s="23">
        <f t="shared" si="18"/>
        <v>0</v>
      </c>
      <c r="H130" s="48">
        <f t="shared" si="27"/>
        <v>0</v>
      </c>
      <c r="I130" s="46">
        <f t="shared" si="22"/>
        <v>0</v>
      </c>
      <c r="J130" s="47">
        <f t="shared" si="26"/>
        <v>0</v>
      </c>
      <c r="K130" s="47" t="e">
        <f t="shared" si="19"/>
        <v>#DIV/0!</v>
      </c>
      <c r="L130" s="47">
        <f t="shared" si="20"/>
        <v>0</v>
      </c>
    </row>
    <row r="131" spans="1:12" x14ac:dyDescent="0.25">
      <c r="A131" s="61">
        <v>790</v>
      </c>
      <c r="B131" s="46">
        <f t="shared" si="28"/>
        <v>0</v>
      </c>
      <c r="C131" s="47">
        <f t="shared" si="24"/>
        <v>0</v>
      </c>
      <c r="D131" s="47">
        <f t="shared" si="17"/>
        <v>0</v>
      </c>
      <c r="E131" s="23">
        <f t="shared" si="21"/>
        <v>0</v>
      </c>
      <c r="F131" s="23" t="e">
        <f t="shared" si="25"/>
        <v>#DIV/0!</v>
      </c>
      <c r="G131" s="23">
        <f t="shared" si="18"/>
        <v>0</v>
      </c>
      <c r="H131" s="48">
        <f t="shared" si="27"/>
        <v>0</v>
      </c>
      <c r="I131" s="46">
        <f t="shared" si="22"/>
        <v>0</v>
      </c>
      <c r="J131" s="47">
        <f t="shared" si="26"/>
        <v>0</v>
      </c>
      <c r="K131" s="47" t="e">
        <f t="shared" si="19"/>
        <v>#DIV/0!</v>
      </c>
      <c r="L131" s="47">
        <f t="shared" si="20"/>
        <v>0</v>
      </c>
    </row>
    <row r="132" spans="1:12" x14ac:dyDescent="0.25">
      <c r="A132" s="61">
        <v>800</v>
      </c>
      <c r="B132" s="46">
        <f t="shared" si="28"/>
        <v>0</v>
      </c>
      <c r="C132" s="47">
        <f t="shared" si="24"/>
        <v>0</v>
      </c>
      <c r="D132" s="47">
        <f t="shared" si="17"/>
        <v>0</v>
      </c>
      <c r="E132" s="23">
        <f t="shared" si="21"/>
        <v>0</v>
      </c>
      <c r="F132" s="23" t="e">
        <f t="shared" si="25"/>
        <v>#DIV/0!</v>
      </c>
      <c r="G132" s="23">
        <f t="shared" si="18"/>
        <v>0</v>
      </c>
      <c r="H132" s="48">
        <f t="shared" si="27"/>
        <v>0</v>
      </c>
      <c r="I132" s="46">
        <f t="shared" si="22"/>
        <v>0</v>
      </c>
      <c r="J132" s="47">
        <f t="shared" si="26"/>
        <v>0</v>
      </c>
      <c r="K132" s="47" t="e">
        <f t="shared" si="19"/>
        <v>#DIV/0!</v>
      </c>
      <c r="L132" s="47">
        <f t="shared" si="20"/>
        <v>0</v>
      </c>
    </row>
    <row r="133" spans="1:12" x14ac:dyDescent="0.25">
      <c r="A133" s="61">
        <v>810</v>
      </c>
      <c r="B133" s="46">
        <f t="shared" si="28"/>
        <v>0</v>
      </c>
      <c r="C133" s="47">
        <f t="shared" si="24"/>
        <v>0</v>
      </c>
      <c r="D133" s="47">
        <f t="shared" si="17"/>
        <v>0</v>
      </c>
      <c r="E133" s="23">
        <f t="shared" si="21"/>
        <v>0</v>
      </c>
      <c r="F133" s="23" t="e">
        <f t="shared" si="25"/>
        <v>#DIV/0!</v>
      </c>
      <c r="G133" s="23">
        <f t="shared" si="18"/>
        <v>0</v>
      </c>
      <c r="H133" s="48">
        <f t="shared" si="27"/>
        <v>0</v>
      </c>
      <c r="I133" s="46">
        <f t="shared" si="22"/>
        <v>0</v>
      </c>
      <c r="J133" s="47">
        <f t="shared" si="26"/>
        <v>0</v>
      </c>
      <c r="K133" s="47" t="e">
        <f t="shared" si="19"/>
        <v>#DIV/0!</v>
      </c>
      <c r="L133" s="47">
        <f t="shared" si="20"/>
        <v>0</v>
      </c>
    </row>
    <row r="134" spans="1:12" x14ac:dyDescent="0.25">
      <c r="A134" s="61">
        <v>820</v>
      </c>
      <c r="B134" s="46">
        <f t="shared" si="28"/>
        <v>0</v>
      </c>
      <c r="C134" s="47">
        <f t="shared" si="24"/>
        <v>0</v>
      </c>
      <c r="D134" s="47">
        <f t="shared" si="17"/>
        <v>0</v>
      </c>
      <c r="E134" s="23">
        <f t="shared" si="21"/>
        <v>0</v>
      </c>
      <c r="F134" s="23" t="e">
        <f t="shared" si="25"/>
        <v>#DIV/0!</v>
      </c>
      <c r="G134" s="23">
        <f t="shared" si="18"/>
        <v>0</v>
      </c>
      <c r="H134" s="48">
        <f t="shared" si="27"/>
        <v>0</v>
      </c>
      <c r="I134" s="46">
        <f t="shared" si="22"/>
        <v>0</v>
      </c>
      <c r="J134" s="47">
        <f t="shared" si="26"/>
        <v>0</v>
      </c>
      <c r="K134" s="47" t="e">
        <f t="shared" si="19"/>
        <v>#DIV/0!</v>
      </c>
      <c r="L134" s="47">
        <f t="shared" si="20"/>
        <v>0</v>
      </c>
    </row>
    <row r="135" spans="1:12" x14ac:dyDescent="0.25">
      <c r="A135" s="61">
        <v>830</v>
      </c>
      <c r="B135" s="46">
        <f t="shared" si="28"/>
        <v>0</v>
      </c>
      <c r="C135" s="47">
        <f t="shared" si="24"/>
        <v>0</v>
      </c>
      <c r="D135" s="47">
        <f t="shared" si="17"/>
        <v>0</v>
      </c>
      <c r="E135" s="23">
        <f t="shared" si="21"/>
        <v>0</v>
      </c>
      <c r="F135" s="23" t="e">
        <f t="shared" si="25"/>
        <v>#DIV/0!</v>
      </c>
      <c r="G135" s="23">
        <f t="shared" si="18"/>
        <v>0</v>
      </c>
      <c r="H135" s="48">
        <f t="shared" si="27"/>
        <v>0</v>
      </c>
      <c r="I135" s="46">
        <f t="shared" si="22"/>
        <v>0</v>
      </c>
      <c r="J135" s="47">
        <f t="shared" si="26"/>
        <v>0</v>
      </c>
      <c r="K135" s="47" t="e">
        <f t="shared" si="19"/>
        <v>#DIV/0!</v>
      </c>
      <c r="L135" s="47">
        <f t="shared" si="20"/>
        <v>0</v>
      </c>
    </row>
    <row r="136" spans="1:12" x14ac:dyDescent="0.25">
      <c r="A136" s="61">
        <v>840</v>
      </c>
      <c r="B136" s="46">
        <f t="shared" si="28"/>
        <v>0</v>
      </c>
      <c r="C136" s="47">
        <f t="shared" si="24"/>
        <v>0</v>
      </c>
      <c r="D136" s="47">
        <f t="shared" si="17"/>
        <v>0</v>
      </c>
      <c r="E136" s="23">
        <f t="shared" si="21"/>
        <v>0</v>
      </c>
      <c r="F136" s="23" t="e">
        <f t="shared" si="25"/>
        <v>#DIV/0!</v>
      </c>
      <c r="G136" s="23">
        <f t="shared" si="18"/>
        <v>0</v>
      </c>
      <c r="H136" s="48">
        <f t="shared" si="27"/>
        <v>0</v>
      </c>
      <c r="I136" s="46">
        <f t="shared" si="22"/>
        <v>0</v>
      </c>
      <c r="J136" s="47">
        <f t="shared" si="26"/>
        <v>0</v>
      </c>
      <c r="K136" s="47" t="e">
        <f t="shared" si="19"/>
        <v>#DIV/0!</v>
      </c>
      <c r="L136" s="47">
        <f t="shared" si="20"/>
        <v>0</v>
      </c>
    </row>
    <row r="137" spans="1:12" x14ac:dyDescent="0.25">
      <c r="A137" s="61">
        <v>850</v>
      </c>
      <c r="B137" s="46">
        <f t="shared" si="28"/>
        <v>0</v>
      </c>
      <c r="C137" s="47">
        <f t="shared" si="24"/>
        <v>0</v>
      </c>
      <c r="D137" s="47">
        <f t="shared" si="17"/>
        <v>0</v>
      </c>
      <c r="E137" s="23">
        <f t="shared" si="21"/>
        <v>0</v>
      </c>
      <c r="F137" s="23" t="e">
        <f t="shared" si="25"/>
        <v>#DIV/0!</v>
      </c>
      <c r="G137" s="23">
        <f t="shared" si="18"/>
        <v>0</v>
      </c>
      <c r="H137" s="48">
        <f t="shared" si="27"/>
        <v>0</v>
      </c>
      <c r="I137" s="46">
        <f t="shared" si="22"/>
        <v>0</v>
      </c>
      <c r="J137" s="47">
        <f t="shared" si="26"/>
        <v>0</v>
      </c>
      <c r="K137" s="47" t="e">
        <f t="shared" si="19"/>
        <v>#DIV/0!</v>
      </c>
      <c r="L137" s="47">
        <f t="shared" si="20"/>
        <v>0</v>
      </c>
    </row>
    <row r="138" spans="1:12" x14ac:dyDescent="0.25">
      <c r="A138" s="61">
        <v>860</v>
      </c>
      <c r="B138" s="46">
        <f t="shared" si="28"/>
        <v>0</v>
      </c>
      <c r="C138" s="47">
        <f t="shared" si="24"/>
        <v>0</v>
      </c>
      <c r="D138" s="47">
        <f t="shared" si="17"/>
        <v>0</v>
      </c>
      <c r="E138" s="23">
        <f t="shared" si="21"/>
        <v>0</v>
      </c>
      <c r="F138" s="23" t="e">
        <f t="shared" si="25"/>
        <v>#DIV/0!</v>
      </c>
      <c r="G138" s="23">
        <f t="shared" si="18"/>
        <v>0</v>
      </c>
      <c r="H138" s="48">
        <f t="shared" si="27"/>
        <v>0</v>
      </c>
      <c r="I138" s="46">
        <f t="shared" si="22"/>
        <v>0</v>
      </c>
      <c r="J138" s="47">
        <f t="shared" si="26"/>
        <v>0</v>
      </c>
      <c r="K138" s="47" t="e">
        <f t="shared" si="19"/>
        <v>#DIV/0!</v>
      </c>
      <c r="L138" s="47">
        <f t="shared" si="20"/>
        <v>0</v>
      </c>
    </row>
    <row r="139" spans="1:12" x14ac:dyDescent="0.25">
      <c r="A139" s="61">
        <v>870</v>
      </c>
      <c r="B139" s="46">
        <f t="shared" si="28"/>
        <v>0</v>
      </c>
      <c r="C139" s="47">
        <f t="shared" si="24"/>
        <v>0</v>
      </c>
      <c r="D139" s="47">
        <f t="shared" si="17"/>
        <v>0</v>
      </c>
      <c r="E139" s="23">
        <f t="shared" si="21"/>
        <v>0</v>
      </c>
      <c r="F139" s="23" t="e">
        <f t="shared" si="25"/>
        <v>#DIV/0!</v>
      </c>
      <c r="G139" s="23">
        <f t="shared" si="18"/>
        <v>0</v>
      </c>
      <c r="H139" s="48">
        <f t="shared" si="27"/>
        <v>0</v>
      </c>
      <c r="I139" s="46">
        <f t="shared" si="22"/>
        <v>0</v>
      </c>
      <c r="J139" s="47">
        <f t="shared" si="26"/>
        <v>0</v>
      </c>
      <c r="K139" s="47" t="e">
        <f t="shared" si="19"/>
        <v>#DIV/0!</v>
      </c>
      <c r="L139" s="47">
        <f t="shared" si="20"/>
        <v>0</v>
      </c>
    </row>
    <row r="140" spans="1:12" x14ac:dyDescent="0.25">
      <c r="A140" s="61">
        <v>880</v>
      </c>
      <c r="B140" s="46">
        <f t="shared" si="28"/>
        <v>0</v>
      </c>
      <c r="C140" s="47">
        <f t="shared" si="24"/>
        <v>0</v>
      </c>
      <c r="D140" s="47">
        <f t="shared" si="17"/>
        <v>0</v>
      </c>
      <c r="E140" s="23">
        <f t="shared" si="21"/>
        <v>0</v>
      </c>
      <c r="F140" s="23" t="e">
        <f t="shared" si="25"/>
        <v>#DIV/0!</v>
      </c>
      <c r="G140" s="23">
        <f t="shared" si="18"/>
        <v>0</v>
      </c>
      <c r="H140" s="48">
        <f t="shared" si="27"/>
        <v>0</v>
      </c>
      <c r="I140" s="46">
        <f t="shared" si="22"/>
        <v>0</v>
      </c>
      <c r="J140" s="47">
        <f t="shared" si="26"/>
        <v>0</v>
      </c>
      <c r="K140" s="47" t="e">
        <f t="shared" si="19"/>
        <v>#DIV/0!</v>
      </c>
      <c r="L140" s="47">
        <f t="shared" si="20"/>
        <v>0</v>
      </c>
    </row>
    <row r="141" spans="1:12" x14ac:dyDescent="0.25">
      <c r="A141" s="61">
        <v>890</v>
      </c>
      <c r="B141" s="46">
        <f>$G$5*0.005</f>
        <v>0</v>
      </c>
      <c r="C141" s="47">
        <f t="shared" si="24"/>
        <v>0</v>
      </c>
      <c r="D141" s="47">
        <f t="shared" si="17"/>
        <v>0</v>
      </c>
      <c r="E141" s="23">
        <f t="shared" si="21"/>
        <v>0</v>
      </c>
      <c r="F141" s="23" t="e">
        <f t="shared" si="25"/>
        <v>#DIV/0!</v>
      </c>
      <c r="G141" s="23">
        <f t="shared" si="18"/>
        <v>0</v>
      </c>
      <c r="H141" s="48">
        <f t="shared" si="27"/>
        <v>0</v>
      </c>
      <c r="I141" s="46">
        <f t="shared" si="22"/>
        <v>0</v>
      </c>
      <c r="J141" s="47">
        <f t="shared" si="26"/>
        <v>0</v>
      </c>
      <c r="K141" s="47" t="e">
        <f t="shared" si="19"/>
        <v>#DIV/0!</v>
      </c>
      <c r="L141" s="47">
        <f t="shared" si="20"/>
        <v>0</v>
      </c>
    </row>
    <row r="142" spans="1:12" x14ac:dyDescent="0.25">
      <c r="A142" s="61">
        <v>900</v>
      </c>
      <c r="B142" s="46">
        <f t="shared" ref="B142:B152" si="29">$G$5*0.005</f>
        <v>0</v>
      </c>
      <c r="C142" s="47">
        <f t="shared" si="24"/>
        <v>0</v>
      </c>
      <c r="D142" s="47">
        <f t="shared" si="17"/>
        <v>0</v>
      </c>
      <c r="E142" s="23">
        <f t="shared" si="21"/>
        <v>0</v>
      </c>
      <c r="F142" s="23" t="e">
        <f t="shared" si="25"/>
        <v>#DIV/0!</v>
      </c>
      <c r="G142" s="23">
        <f t="shared" si="18"/>
        <v>0</v>
      </c>
      <c r="H142" s="48">
        <f t="shared" si="27"/>
        <v>0</v>
      </c>
      <c r="I142" s="46">
        <f t="shared" si="22"/>
        <v>0</v>
      </c>
      <c r="J142" s="47">
        <f t="shared" si="26"/>
        <v>0</v>
      </c>
      <c r="K142" s="47" t="e">
        <f t="shared" si="19"/>
        <v>#DIV/0!</v>
      </c>
      <c r="L142" s="47">
        <f t="shared" si="20"/>
        <v>0</v>
      </c>
    </row>
    <row r="143" spans="1:12" x14ac:dyDescent="0.25">
      <c r="A143" s="61">
        <v>910</v>
      </c>
      <c r="B143" s="46">
        <f t="shared" si="29"/>
        <v>0</v>
      </c>
      <c r="C143" s="47">
        <f t="shared" si="24"/>
        <v>0</v>
      </c>
      <c r="D143" s="47">
        <f t="shared" si="17"/>
        <v>0</v>
      </c>
      <c r="E143" s="23">
        <f t="shared" si="21"/>
        <v>0</v>
      </c>
      <c r="F143" s="23" t="e">
        <f t="shared" si="25"/>
        <v>#DIV/0!</v>
      </c>
      <c r="G143" s="23">
        <f t="shared" si="18"/>
        <v>0</v>
      </c>
      <c r="H143" s="48">
        <f t="shared" si="27"/>
        <v>0</v>
      </c>
      <c r="I143" s="46">
        <f t="shared" si="22"/>
        <v>0</v>
      </c>
      <c r="J143" s="47">
        <f t="shared" si="26"/>
        <v>0</v>
      </c>
      <c r="K143" s="47" t="e">
        <f t="shared" si="19"/>
        <v>#DIV/0!</v>
      </c>
      <c r="L143" s="47">
        <f t="shared" si="20"/>
        <v>0</v>
      </c>
    </row>
    <row r="144" spans="1:12" x14ac:dyDescent="0.25">
      <c r="A144" s="61">
        <v>920</v>
      </c>
      <c r="B144" s="46">
        <f t="shared" si="29"/>
        <v>0</v>
      </c>
      <c r="C144" s="47">
        <f t="shared" si="24"/>
        <v>0</v>
      </c>
      <c r="D144" s="47">
        <f t="shared" si="17"/>
        <v>0</v>
      </c>
      <c r="E144" s="23">
        <f t="shared" si="21"/>
        <v>0</v>
      </c>
      <c r="F144" s="23" t="e">
        <f t="shared" si="25"/>
        <v>#DIV/0!</v>
      </c>
      <c r="G144" s="23">
        <f t="shared" si="18"/>
        <v>0</v>
      </c>
      <c r="H144" s="48">
        <f t="shared" si="27"/>
        <v>0</v>
      </c>
      <c r="I144" s="46">
        <f t="shared" si="22"/>
        <v>0</v>
      </c>
      <c r="J144" s="47">
        <f t="shared" si="26"/>
        <v>0</v>
      </c>
      <c r="K144" s="47" t="e">
        <f t="shared" si="19"/>
        <v>#DIV/0!</v>
      </c>
      <c r="L144" s="47">
        <f t="shared" si="20"/>
        <v>0</v>
      </c>
    </row>
    <row r="145" spans="1:12" x14ac:dyDescent="0.25">
      <c r="A145" s="61">
        <v>930</v>
      </c>
      <c r="B145" s="46">
        <f t="shared" si="29"/>
        <v>0</v>
      </c>
      <c r="C145" s="47">
        <f t="shared" si="24"/>
        <v>0</v>
      </c>
      <c r="D145" s="47">
        <f t="shared" si="17"/>
        <v>0</v>
      </c>
      <c r="E145" s="23">
        <f t="shared" si="21"/>
        <v>0</v>
      </c>
      <c r="F145" s="23" t="e">
        <f t="shared" si="25"/>
        <v>#DIV/0!</v>
      </c>
      <c r="G145" s="23">
        <f t="shared" si="18"/>
        <v>0</v>
      </c>
      <c r="H145" s="48">
        <f t="shared" si="27"/>
        <v>0</v>
      </c>
      <c r="I145" s="46">
        <f t="shared" si="22"/>
        <v>0</v>
      </c>
      <c r="J145" s="47">
        <f t="shared" si="26"/>
        <v>0</v>
      </c>
      <c r="K145" s="47" t="e">
        <f t="shared" si="19"/>
        <v>#DIV/0!</v>
      </c>
      <c r="L145" s="47">
        <f t="shared" si="20"/>
        <v>0</v>
      </c>
    </row>
    <row r="146" spans="1:12" x14ac:dyDescent="0.25">
      <c r="A146" s="61">
        <v>940</v>
      </c>
      <c r="B146" s="46">
        <f t="shared" si="29"/>
        <v>0</v>
      </c>
      <c r="C146" s="47">
        <f t="shared" si="24"/>
        <v>0</v>
      </c>
      <c r="D146" s="47">
        <f t="shared" si="17"/>
        <v>0</v>
      </c>
      <c r="E146" s="23">
        <f t="shared" si="21"/>
        <v>0</v>
      </c>
      <c r="F146" s="23" t="e">
        <f t="shared" si="25"/>
        <v>#DIV/0!</v>
      </c>
      <c r="G146" s="23">
        <f t="shared" si="18"/>
        <v>0</v>
      </c>
      <c r="H146" s="48">
        <f t="shared" si="27"/>
        <v>0</v>
      </c>
      <c r="I146" s="46">
        <f t="shared" si="22"/>
        <v>0</v>
      </c>
      <c r="J146" s="47">
        <f t="shared" si="26"/>
        <v>0</v>
      </c>
      <c r="K146" s="47" t="e">
        <f t="shared" si="19"/>
        <v>#DIV/0!</v>
      </c>
      <c r="L146" s="47">
        <f t="shared" si="20"/>
        <v>0</v>
      </c>
    </row>
    <row r="147" spans="1:12" x14ac:dyDescent="0.25">
      <c r="A147" s="61">
        <v>950</v>
      </c>
      <c r="B147" s="46">
        <f t="shared" si="29"/>
        <v>0</v>
      </c>
      <c r="C147" s="47">
        <f t="shared" si="24"/>
        <v>0</v>
      </c>
      <c r="D147" s="47">
        <f t="shared" si="17"/>
        <v>0</v>
      </c>
      <c r="E147" s="23">
        <f t="shared" si="21"/>
        <v>0</v>
      </c>
      <c r="F147" s="23" t="e">
        <f t="shared" si="25"/>
        <v>#DIV/0!</v>
      </c>
      <c r="G147" s="23">
        <f t="shared" si="18"/>
        <v>0</v>
      </c>
      <c r="H147" s="48">
        <f t="shared" si="27"/>
        <v>0</v>
      </c>
      <c r="I147" s="46">
        <f t="shared" si="22"/>
        <v>0</v>
      </c>
      <c r="J147" s="47">
        <f t="shared" si="26"/>
        <v>0</v>
      </c>
      <c r="K147" s="47" t="e">
        <f t="shared" si="19"/>
        <v>#DIV/0!</v>
      </c>
      <c r="L147" s="47">
        <f t="shared" si="20"/>
        <v>0</v>
      </c>
    </row>
    <row r="148" spans="1:12" x14ac:dyDescent="0.25">
      <c r="A148" s="61">
        <v>960</v>
      </c>
      <c r="B148" s="46">
        <f t="shared" si="29"/>
        <v>0</v>
      </c>
      <c r="C148" s="47">
        <f t="shared" si="24"/>
        <v>0</v>
      </c>
      <c r="D148" s="47">
        <f t="shared" si="17"/>
        <v>0</v>
      </c>
      <c r="E148" s="23">
        <f t="shared" si="21"/>
        <v>0</v>
      </c>
      <c r="F148" s="23" t="e">
        <f t="shared" si="25"/>
        <v>#DIV/0!</v>
      </c>
      <c r="G148" s="23">
        <f t="shared" si="18"/>
        <v>0</v>
      </c>
      <c r="H148" s="48">
        <f t="shared" si="27"/>
        <v>0</v>
      </c>
      <c r="I148" s="46">
        <f t="shared" si="22"/>
        <v>0</v>
      </c>
      <c r="J148" s="47">
        <f t="shared" si="26"/>
        <v>0</v>
      </c>
      <c r="K148" s="47" t="e">
        <f t="shared" si="19"/>
        <v>#DIV/0!</v>
      </c>
      <c r="L148" s="47">
        <f t="shared" si="20"/>
        <v>0</v>
      </c>
    </row>
    <row r="149" spans="1:12" x14ac:dyDescent="0.25">
      <c r="A149" s="61">
        <v>970</v>
      </c>
      <c r="B149" s="46">
        <f t="shared" si="29"/>
        <v>0</v>
      </c>
      <c r="C149" s="47">
        <f t="shared" si="24"/>
        <v>0</v>
      </c>
      <c r="D149" s="47">
        <f t="shared" si="17"/>
        <v>0</v>
      </c>
      <c r="E149" s="23">
        <f t="shared" si="21"/>
        <v>0</v>
      </c>
      <c r="F149" s="23" t="e">
        <f t="shared" si="25"/>
        <v>#DIV/0!</v>
      </c>
      <c r="G149" s="23">
        <f t="shared" si="18"/>
        <v>0</v>
      </c>
      <c r="H149" s="48">
        <f t="shared" si="27"/>
        <v>0</v>
      </c>
      <c r="I149" s="46">
        <f t="shared" si="22"/>
        <v>0</v>
      </c>
      <c r="J149" s="47">
        <f t="shared" si="26"/>
        <v>0</v>
      </c>
      <c r="K149" s="47" t="e">
        <f t="shared" si="19"/>
        <v>#DIV/0!</v>
      </c>
      <c r="L149" s="47">
        <f t="shared" si="20"/>
        <v>0</v>
      </c>
    </row>
    <row r="150" spans="1:12" x14ac:dyDescent="0.25">
      <c r="A150" s="61">
        <v>980</v>
      </c>
      <c r="B150" s="46">
        <f t="shared" si="29"/>
        <v>0</v>
      </c>
      <c r="C150" s="47">
        <f t="shared" si="24"/>
        <v>0</v>
      </c>
      <c r="D150" s="47">
        <f t="shared" si="17"/>
        <v>0</v>
      </c>
      <c r="E150" s="23">
        <f t="shared" si="21"/>
        <v>0</v>
      </c>
      <c r="F150" s="23" t="e">
        <f t="shared" si="25"/>
        <v>#DIV/0!</v>
      </c>
      <c r="G150" s="23">
        <f t="shared" si="18"/>
        <v>0</v>
      </c>
      <c r="H150" s="48">
        <f t="shared" si="27"/>
        <v>0</v>
      </c>
      <c r="I150" s="46">
        <f t="shared" si="22"/>
        <v>0</v>
      </c>
      <c r="J150" s="47">
        <f t="shared" si="26"/>
        <v>0</v>
      </c>
      <c r="K150" s="47" t="e">
        <f t="shared" si="19"/>
        <v>#DIV/0!</v>
      </c>
      <c r="L150" s="47">
        <f t="shared" si="20"/>
        <v>0</v>
      </c>
    </row>
    <row r="151" spans="1:12" x14ac:dyDescent="0.25">
      <c r="A151" s="61">
        <v>990</v>
      </c>
      <c r="B151" s="46">
        <f t="shared" si="29"/>
        <v>0</v>
      </c>
      <c r="C151" s="47">
        <f t="shared" si="24"/>
        <v>0</v>
      </c>
      <c r="D151" s="47">
        <f t="shared" si="17"/>
        <v>0</v>
      </c>
      <c r="E151" s="23">
        <f t="shared" si="21"/>
        <v>0</v>
      </c>
      <c r="F151" s="23" t="e">
        <f t="shared" si="25"/>
        <v>#DIV/0!</v>
      </c>
      <c r="G151" s="23">
        <f t="shared" si="18"/>
        <v>0</v>
      </c>
      <c r="H151" s="48">
        <f t="shared" si="27"/>
        <v>0</v>
      </c>
      <c r="I151" s="46">
        <f t="shared" si="22"/>
        <v>0</v>
      </c>
      <c r="J151" s="47">
        <f t="shared" si="26"/>
        <v>0</v>
      </c>
      <c r="K151" s="47" t="e">
        <f t="shared" si="19"/>
        <v>#DIV/0!</v>
      </c>
      <c r="L151" s="47">
        <f t="shared" si="20"/>
        <v>0</v>
      </c>
    </row>
    <row r="152" spans="1:12" x14ac:dyDescent="0.25">
      <c r="A152" s="61">
        <v>1000</v>
      </c>
      <c r="B152" s="46">
        <f t="shared" si="29"/>
        <v>0</v>
      </c>
      <c r="C152" s="47">
        <f t="shared" si="24"/>
        <v>0</v>
      </c>
      <c r="D152" s="47">
        <f t="shared" si="17"/>
        <v>0</v>
      </c>
      <c r="E152" s="23">
        <f t="shared" si="21"/>
        <v>0</v>
      </c>
      <c r="F152" s="23" t="e">
        <f t="shared" si="25"/>
        <v>#DIV/0!</v>
      </c>
      <c r="G152" s="23">
        <f t="shared" si="18"/>
        <v>0</v>
      </c>
      <c r="H152" s="48">
        <f t="shared" si="27"/>
        <v>0</v>
      </c>
      <c r="I152" s="46">
        <f t="shared" si="22"/>
        <v>0</v>
      </c>
      <c r="J152" s="47">
        <f t="shared" si="26"/>
        <v>0</v>
      </c>
      <c r="K152" s="47" t="e">
        <f t="shared" si="19"/>
        <v>#DIV/0!</v>
      </c>
      <c r="L152" s="47">
        <f t="shared" si="20"/>
        <v>0</v>
      </c>
    </row>
    <row r="153" spans="1:12" x14ac:dyDescent="0.25">
      <c r="A153" s="61">
        <v>1010</v>
      </c>
      <c r="B153" s="46">
        <f>$G$5*0.004</f>
        <v>0</v>
      </c>
      <c r="C153" s="47">
        <f t="shared" si="24"/>
        <v>0</v>
      </c>
      <c r="D153" s="47">
        <f t="shared" si="17"/>
        <v>0</v>
      </c>
      <c r="E153" s="23">
        <f t="shared" si="21"/>
        <v>0</v>
      </c>
      <c r="F153" s="23" t="e">
        <f t="shared" si="25"/>
        <v>#DIV/0!</v>
      </c>
      <c r="G153" s="23">
        <f t="shared" si="18"/>
        <v>0</v>
      </c>
      <c r="H153" s="48">
        <f t="shared" si="27"/>
        <v>0</v>
      </c>
      <c r="I153" s="46">
        <f t="shared" si="22"/>
        <v>0</v>
      </c>
      <c r="J153" s="47">
        <f t="shared" si="26"/>
        <v>0</v>
      </c>
      <c r="K153" s="47" t="e">
        <f t="shared" si="19"/>
        <v>#DIV/0!</v>
      </c>
      <c r="L153" s="47">
        <f t="shared" si="20"/>
        <v>0</v>
      </c>
    </row>
    <row r="154" spans="1:12" x14ac:dyDescent="0.25">
      <c r="A154" s="61">
        <v>1020</v>
      </c>
      <c r="B154" s="46">
        <f t="shared" ref="B154:B196" si="30">$G$5*0.004</f>
        <v>0</v>
      </c>
      <c r="C154" s="47">
        <f t="shared" si="24"/>
        <v>0</v>
      </c>
      <c r="D154" s="47">
        <f t="shared" si="17"/>
        <v>0</v>
      </c>
      <c r="E154" s="23">
        <f t="shared" si="21"/>
        <v>0</v>
      </c>
      <c r="F154" s="23" t="e">
        <f t="shared" si="25"/>
        <v>#DIV/0!</v>
      </c>
      <c r="G154" s="23">
        <f t="shared" si="18"/>
        <v>0</v>
      </c>
      <c r="H154" s="48">
        <f t="shared" si="27"/>
        <v>0</v>
      </c>
      <c r="I154" s="46">
        <f t="shared" si="22"/>
        <v>0</v>
      </c>
      <c r="J154" s="47">
        <f t="shared" si="26"/>
        <v>0</v>
      </c>
      <c r="K154" s="47" t="e">
        <f t="shared" si="19"/>
        <v>#DIV/0!</v>
      </c>
      <c r="L154" s="47">
        <f t="shared" si="20"/>
        <v>0</v>
      </c>
    </row>
    <row r="155" spans="1:12" x14ac:dyDescent="0.25">
      <c r="A155" s="61">
        <v>1030</v>
      </c>
      <c r="B155" s="46">
        <f t="shared" si="30"/>
        <v>0</v>
      </c>
      <c r="C155" s="47">
        <f t="shared" si="24"/>
        <v>0</v>
      </c>
      <c r="D155" s="47">
        <f t="shared" si="17"/>
        <v>0</v>
      </c>
      <c r="E155" s="23">
        <f t="shared" si="21"/>
        <v>0</v>
      </c>
      <c r="F155" s="23" t="e">
        <f t="shared" si="25"/>
        <v>#DIV/0!</v>
      </c>
      <c r="G155" s="23">
        <f t="shared" si="18"/>
        <v>0</v>
      </c>
      <c r="H155" s="48">
        <f t="shared" si="27"/>
        <v>0</v>
      </c>
      <c r="I155" s="46">
        <f t="shared" si="22"/>
        <v>0</v>
      </c>
      <c r="J155" s="47">
        <f t="shared" si="26"/>
        <v>0</v>
      </c>
      <c r="K155" s="47" t="e">
        <f t="shared" si="19"/>
        <v>#DIV/0!</v>
      </c>
      <c r="L155" s="47">
        <f t="shared" si="20"/>
        <v>0</v>
      </c>
    </row>
    <row r="156" spans="1:12" x14ac:dyDescent="0.25">
      <c r="A156" s="61">
        <v>1040</v>
      </c>
      <c r="B156" s="46">
        <f t="shared" si="30"/>
        <v>0</v>
      </c>
      <c r="C156" s="47">
        <f t="shared" si="24"/>
        <v>0</v>
      </c>
      <c r="D156" s="47">
        <f t="shared" si="17"/>
        <v>0</v>
      </c>
      <c r="E156" s="23">
        <f t="shared" si="21"/>
        <v>0</v>
      </c>
      <c r="F156" s="23" t="e">
        <f t="shared" si="25"/>
        <v>#DIV/0!</v>
      </c>
      <c r="G156" s="23">
        <f t="shared" si="18"/>
        <v>0</v>
      </c>
      <c r="H156" s="48">
        <f t="shared" si="27"/>
        <v>0</v>
      </c>
      <c r="I156" s="46">
        <f t="shared" si="22"/>
        <v>0</v>
      </c>
      <c r="J156" s="47">
        <f t="shared" si="26"/>
        <v>0</v>
      </c>
      <c r="K156" s="47" t="e">
        <f t="shared" si="19"/>
        <v>#DIV/0!</v>
      </c>
      <c r="L156" s="47">
        <f t="shared" si="20"/>
        <v>0</v>
      </c>
    </row>
    <row r="157" spans="1:12" x14ac:dyDescent="0.25">
      <c r="A157" s="61">
        <v>1050</v>
      </c>
      <c r="B157" s="46">
        <f t="shared" si="30"/>
        <v>0</v>
      </c>
      <c r="C157" s="47">
        <f t="shared" si="24"/>
        <v>0</v>
      </c>
      <c r="D157" s="47">
        <f t="shared" si="17"/>
        <v>0</v>
      </c>
      <c r="E157" s="23">
        <f t="shared" si="21"/>
        <v>0</v>
      </c>
      <c r="F157" s="23" t="e">
        <f t="shared" si="25"/>
        <v>#DIV/0!</v>
      </c>
      <c r="G157" s="23">
        <f t="shared" si="18"/>
        <v>0</v>
      </c>
      <c r="H157" s="48">
        <f t="shared" si="27"/>
        <v>0</v>
      </c>
      <c r="I157" s="46">
        <f t="shared" si="22"/>
        <v>0</v>
      </c>
      <c r="J157" s="47">
        <f t="shared" si="26"/>
        <v>0</v>
      </c>
      <c r="K157" s="47" t="e">
        <f t="shared" si="19"/>
        <v>#DIV/0!</v>
      </c>
      <c r="L157" s="47">
        <f t="shared" si="20"/>
        <v>0</v>
      </c>
    </row>
    <row r="158" spans="1:12" x14ac:dyDescent="0.25">
      <c r="A158" s="61">
        <v>1060</v>
      </c>
      <c r="B158" s="46">
        <f t="shared" si="30"/>
        <v>0</v>
      </c>
      <c r="C158" s="47">
        <f t="shared" si="24"/>
        <v>0</v>
      </c>
      <c r="D158" s="47">
        <f t="shared" si="17"/>
        <v>0</v>
      </c>
      <c r="E158" s="23">
        <f t="shared" si="21"/>
        <v>0</v>
      </c>
      <c r="F158" s="23" t="e">
        <f t="shared" si="25"/>
        <v>#DIV/0!</v>
      </c>
      <c r="G158" s="23">
        <f t="shared" si="18"/>
        <v>0</v>
      </c>
      <c r="H158" s="48">
        <f t="shared" si="27"/>
        <v>0</v>
      </c>
      <c r="I158" s="46">
        <f t="shared" si="22"/>
        <v>0</v>
      </c>
      <c r="J158" s="47">
        <f t="shared" si="26"/>
        <v>0</v>
      </c>
      <c r="K158" s="47" t="e">
        <f t="shared" si="19"/>
        <v>#DIV/0!</v>
      </c>
      <c r="L158" s="47">
        <f t="shared" si="20"/>
        <v>0</v>
      </c>
    </row>
    <row r="159" spans="1:12" x14ac:dyDescent="0.25">
      <c r="A159" s="61">
        <v>1070</v>
      </c>
      <c r="B159" s="46">
        <f t="shared" si="30"/>
        <v>0</v>
      </c>
      <c r="C159" s="47">
        <f t="shared" si="24"/>
        <v>0</v>
      </c>
      <c r="D159" s="47">
        <f t="shared" si="17"/>
        <v>0</v>
      </c>
      <c r="E159" s="23">
        <f t="shared" si="21"/>
        <v>0</v>
      </c>
      <c r="F159" s="23" t="e">
        <f t="shared" si="25"/>
        <v>#DIV/0!</v>
      </c>
      <c r="G159" s="23">
        <f t="shared" si="18"/>
        <v>0</v>
      </c>
      <c r="H159" s="48">
        <f t="shared" si="27"/>
        <v>0</v>
      </c>
      <c r="I159" s="46">
        <f t="shared" si="22"/>
        <v>0</v>
      </c>
      <c r="J159" s="47">
        <f t="shared" si="26"/>
        <v>0</v>
      </c>
      <c r="K159" s="47" t="e">
        <f t="shared" si="19"/>
        <v>#DIV/0!</v>
      </c>
      <c r="L159" s="47">
        <f t="shared" si="20"/>
        <v>0</v>
      </c>
    </row>
    <row r="160" spans="1:12" x14ac:dyDescent="0.25">
      <c r="A160" s="61">
        <v>1080</v>
      </c>
      <c r="B160" s="46">
        <f t="shared" si="30"/>
        <v>0</v>
      </c>
      <c r="C160" s="47">
        <f t="shared" si="24"/>
        <v>0</v>
      </c>
      <c r="D160" s="47">
        <f t="shared" si="17"/>
        <v>0</v>
      </c>
      <c r="E160" s="23">
        <f t="shared" si="21"/>
        <v>0</v>
      </c>
      <c r="F160" s="23" t="e">
        <f t="shared" si="25"/>
        <v>#DIV/0!</v>
      </c>
      <c r="G160" s="23">
        <f t="shared" si="18"/>
        <v>0</v>
      </c>
      <c r="H160" s="48">
        <f t="shared" si="27"/>
        <v>0</v>
      </c>
      <c r="I160" s="46">
        <f t="shared" si="22"/>
        <v>0</v>
      </c>
      <c r="J160" s="47">
        <f t="shared" si="26"/>
        <v>0</v>
      </c>
      <c r="K160" s="47" t="e">
        <f t="shared" si="19"/>
        <v>#DIV/0!</v>
      </c>
      <c r="L160" s="47">
        <f t="shared" si="20"/>
        <v>0</v>
      </c>
    </row>
    <row r="161" spans="1:12" x14ac:dyDescent="0.25">
      <c r="A161" s="61">
        <v>1090</v>
      </c>
      <c r="B161" s="46">
        <f t="shared" si="30"/>
        <v>0</v>
      </c>
      <c r="C161" s="47">
        <f t="shared" si="24"/>
        <v>0</v>
      </c>
      <c r="D161" s="47">
        <f t="shared" si="17"/>
        <v>0</v>
      </c>
      <c r="E161" s="23">
        <f t="shared" si="21"/>
        <v>0</v>
      </c>
      <c r="F161" s="23" t="e">
        <f t="shared" si="25"/>
        <v>#DIV/0!</v>
      </c>
      <c r="G161" s="23">
        <f t="shared" si="18"/>
        <v>0</v>
      </c>
      <c r="H161" s="48">
        <f t="shared" si="27"/>
        <v>0</v>
      </c>
      <c r="I161" s="46">
        <f t="shared" si="22"/>
        <v>0</v>
      </c>
      <c r="J161" s="47">
        <f t="shared" si="26"/>
        <v>0</v>
      </c>
      <c r="K161" s="47" t="e">
        <f t="shared" si="19"/>
        <v>#DIV/0!</v>
      </c>
      <c r="L161" s="47">
        <f t="shared" si="20"/>
        <v>0</v>
      </c>
    </row>
    <row r="162" spans="1:12" x14ac:dyDescent="0.25">
      <c r="A162" s="61">
        <v>1100</v>
      </c>
      <c r="B162" s="46">
        <f t="shared" si="30"/>
        <v>0</v>
      </c>
      <c r="C162" s="47">
        <f t="shared" si="24"/>
        <v>0</v>
      </c>
      <c r="D162" s="47">
        <f t="shared" si="17"/>
        <v>0</v>
      </c>
      <c r="E162" s="23">
        <f t="shared" si="21"/>
        <v>0</v>
      </c>
      <c r="F162" s="23" t="e">
        <f t="shared" si="25"/>
        <v>#DIV/0!</v>
      </c>
      <c r="G162" s="23">
        <f t="shared" si="18"/>
        <v>0</v>
      </c>
      <c r="H162" s="48">
        <f t="shared" si="27"/>
        <v>0</v>
      </c>
      <c r="I162" s="46">
        <f t="shared" si="22"/>
        <v>0</v>
      </c>
      <c r="J162" s="47">
        <f t="shared" si="26"/>
        <v>0</v>
      </c>
      <c r="K162" s="47" t="e">
        <f t="shared" si="19"/>
        <v>#DIV/0!</v>
      </c>
      <c r="L162" s="47">
        <f t="shared" si="20"/>
        <v>0</v>
      </c>
    </row>
    <row r="163" spans="1:12" x14ac:dyDescent="0.25">
      <c r="A163" s="61">
        <v>1110</v>
      </c>
      <c r="B163" s="46">
        <f t="shared" si="30"/>
        <v>0</v>
      </c>
      <c r="C163" s="47">
        <f t="shared" si="24"/>
        <v>0</v>
      </c>
      <c r="D163" s="47">
        <f t="shared" si="17"/>
        <v>0</v>
      </c>
      <c r="E163" s="23">
        <f t="shared" si="21"/>
        <v>0</v>
      </c>
      <c r="F163" s="23" t="e">
        <f t="shared" si="25"/>
        <v>#DIV/0!</v>
      </c>
      <c r="G163" s="23">
        <f t="shared" si="18"/>
        <v>0</v>
      </c>
      <c r="H163" s="48">
        <f t="shared" si="27"/>
        <v>0</v>
      </c>
      <c r="I163" s="46">
        <f t="shared" si="22"/>
        <v>0</v>
      </c>
      <c r="J163" s="47">
        <f t="shared" si="26"/>
        <v>0</v>
      </c>
      <c r="K163" s="47" t="e">
        <f t="shared" si="19"/>
        <v>#DIV/0!</v>
      </c>
      <c r="L163" s="47">
        <f t="shared" si="20"/>
        <v>0</v>
      </c>
    </row>
    <row r="164" spans="1:12" x14ac:dyDescent="0.25">
      <c r="A164" s="61">
        <v>1120</v>
      </c>
      <c r="B164" s="46">
        <f t="shared" si="30"/>
        <v>0</v>
      </c>
      <c r="C164" s="47">
        <f t="shared" si="24"/>
        <v>0</v>
      </c>
      <c r="D164" s="47">
        <f t="shared" si="17"/>
        <v>0</v>
      </c>
      <c r="E164" s="23">
        <f t="shared" si="21"/>
        <v>0</v>
      </c>
      <c r="F164" s="23" t="e">
        <f t="shared" si="25"/>
        <v>#DIV/0!</v>
      </c>
      <c r="G164" s="23">
        <f t="shared" si="18"/>
        <v>0</v>
      </c>
      <c r="H164" s="48">
        <f t="shared" si="27"/>
        <v>0</v>
      </c>
      <c r="I164" s="46">
        <f t="shared" si="22"/>
        <v>0</v>
      </c>
      <c r="J164" s="47">
        <f t="shared" si="26"/>
        <v>0</v>
      </c>
      <c r="K164" s="47" t="e">
        <f t="shared" si="19"/>
        <v>#DIV/0!</v>
      </c>
      <c r="L164" s="47">
        <f t="shared" si="20"/>
        <v>0</v>
      </c>
    </row>
    <row r="165" spans="1:12" x14ac:dyDescent="0.25">
      <c r="A165" s="61">
        <v>1130</v>
      </c>
      <c r="B165" s="46">
        <f t="shared" si="30"/>
        <v>0</v>
      </c>
      <c r="C165" s="47">
        <f t="shared" si="24"/>
        <v>0</v>
      </c>
      <c r="D165" s="47">
        <f t="shared" si="17"/>
        <v>0</v>
      </c>
      <c r="E165" s="23">
        <f t="shared" si="21"/>
        <v>0</v>
      </c>
      <c r="F165" s="23" t="e">
        <f t="shared" si="25"/>
        <v>#DIV/0!</v>
      </c>
      <c r="G165" s="23">
        <f t="shared" si="18"/>
        <v>0</v>
      </c>
      <c r="H165" s="48">
        <f t="shared" si="27"/>
        <v>0</v>
      </c>
      <c r="I165" s="46">
        <f t="shared" si="22"/>
        <v>0</v>
      </c>
      <c r="J165" s="47">
        <f t="shared" si="26"/>
        <v>0</v>
      </c>
      <c r="K165" s="47" t="e">
        <f t="shared" si="19"/>
        <v>#DIV/0!</v>
      </c>
      <c r="L165" s="47">
        <f t="shared" si="20"/>
        <v>0</v>
      </c>
    </row>
    <row r="166" spans="1:12" x14ac:dyDescent="0.25">
      <c r="A166" s="61">
        <v>1140</v>
      </c>
      <c r="B166" s="46">
        <f t="shared" si="30"/>
        <v>0</v>
      </c>
      <c r="C166" s="47">
        <f t="shared" si="24"/>
        <v>0</v>
      </c>
      <c r="D166" s="47">
        <f t="shared" si="17"/>
        <v>0</v>
      </c>
      <c r="E166" s="23">
        <f t="shared" si="21"/>
        <v>0</v>
      </c>
      <c r="F166" s="23" t="e">
        <f t="shared" si="25"/>
        <v>#DIV/0!</v>
      </c>
      <c r="G166" s="23">
        <f t="shared" si="18"/>
        <v>0</v>
      </c>
      <c r="H166" s="48">
        <f t="shared" si="27"/>
        <v>0</v>
      </c>
      <c r="I166" s="46">
        <f t="shared" si="22"/>
        <v>0</v>
      </c>
      <c r="J166" s="47">
        <f t="shared" si="26"/>
        <v>0</v>
      </c>
      <c r="K166" s="47" t="e">
        <f t="shared" si="19"/>
        <v>#DIV/0!</v>
      </c>
      <c r="L166" s="47">
        <f t="shared" si="20"/>
        <v>0</v>
      </c>
    </row>
    <row r="167" spans="1:12" x14ac:dyDescent="0.25">
      <c r="A167" s="61">
        <v>1150</v>
      </c>
      <c r="B167" s="46">
        <f t="shared" si="30"/>
        <v>0</v>
      </c>
      <c r="C167" s="47">
        <f t="shared" si="24"/>
        <v>0</v>
      </c>
      <c r="D167" s="47">
        <f t="shared" si="17"/>
        <v>0</v>
      </c>
      <c r="E167" s="23">
        <f t="shared" si="21"/>
        <v>0</v>
      </c>
      <c r="F167" s="23" t="e">
        <f t="shared" si="25"/>
        <v>#DIV/0!</v>
      </c>
      <c r="G167" s="23">
        <f t="shared" si="18"/>
        <v>0</v>
      </c>
      <c r="H167" s="48">
        <f t="shared" si="27"/>
        <v>0</v>
      </c>
      <c r="I167" s="46">
        <f t="shared" si="22"/>
        <v>0</v>
      </c>
      <c r="J167" s="47">
        <f t="shared" si="26"/>
        <v>0</v>
      </c>
      <c r="K167" s="47" t="e">
        <f t="shared" si="19"/>
        <v>#DIV/0!</v>
      </c>
      <c r="L167" s="47">
        <f t="shared" si="20"/>
        <v>0</v>
      </c>
    </row>
    <row r="168" spans="1:12" x14ac:dyDescent="0.25">
      <c r="A168" s="61">
        <v>1160</v>
      </c>
      <c r="B168" s="46">
        <f t="shared" si="30"/>
        <v>0</v>
      </c>
      <c r="C168" s="47">
        <f t="shared" si="24"/>
        <v>0</v>
      </c>
      <c r="D168" s="47">
        <f t="shared" si="17"/>
        <v>0</v>
      </c>
      <c r="E168" s="23">
        <f t="shared" si="21"/>
        <v>0</v>
      </c>
      <c r="F168" s="23" t="e">
        <f t="shared" si="25"/>
        <v>#DIV/0!</v>
      </c>
      <c r="G168" s="23">
        <f t="shared" si="18"/>
        <v>0</v>
      </c>
      <c r="H168" s="48">
        <f t="shared" si="27"/>
        <v>0</v>
      </c>
      <c r="I168" s="46">
        <f t="shared" si="22"/>
        <v>0</v>
      </c>
      <c r="J168" s="47">
        <f t="shared" si="26"/>
        <v>0</v>
      </c>
      <c r="K168" s="47" t="e">
        <f t="shared" si="19"/>
        <v>#DIV/0!</v>
      </c>
      <c r="L168" s="47">
        <f t="shared" si="20"/>
        <v>0</v>
      </c>
    </row>
    <row r="169" spans="1:12" x14ac:dyDescent="0.25">
      <c r="A169" s="61">
        <v>1170</v>
      </c>
      <c r="B169" s="46">
        <f t="shared" si="30"/>
        <v>0</v>
      </c>
      <c r="C169" s="47">
        <f t="shared" si="24"/>
        <v>0</v>
      </c>
      <c r="D169" s="47">
        <f t="shared" si="17"/>
        <v>0</v>
      </c>
      <c r="E169" s="23">
        <f t="shared" si="21"/>
        <v>0</v>
      </c>
      <c r="F169" s="23" t="e">
        <f t="shared" si="25"/>
        <v>#DIV/0!</v>
      </c>
      <c r="G169" s="23">
        <f t="shared" si="18"/>
        <v>0</v>
      </c>
      <c r="H169" s="48">
        <f t="shared" si="27"/>
        <v>0</v>
      </c>
      <c r="I169" s="46">
        <f t="shared" si="22"/>
        <v>0</v>
      </c>
      <c r="J169" s="47">
        <f t="shared" si="26"/>
        <v>0</v>
      </c>
      <c r="K169" s="47" t="e">
        <f t="shared" si="19"/>
        <v>#DIV/0!</v>
      </c>
      <c r="L169" s="47">
        <f t="shared" si="20"/>
        <v>0</v>
      </c>
    </row>
    <row r="170" spans="1:12" x14ac:dyDescent="0.25">
      <c r="A170" s="61">
        <v>1180</v>
      </c>
      <c r="B170" s="46">
        <f t="shared" si="30"/>
        <v>0</v>
      </c>
      <c r="C170" s="47">
        <f t="shared" si="24"/>
        <v>0</v>
      </c>
      <c r="D170" s="47">
        <f t="shared" si="17"/>
        <v>0</v>
      </c>
      <c r="E170" s="23">
        <f t="shared" si="21"/>
        <v>0</v>
      </c>
      <c r="F170" s="23" t="e">
        <f t="shared" si="25"/>
        <v>#DIV/0!</v>
      </c>
      <c r="G170" s="23">
        <f t="shared" si="18"/>
        <v>0</v>
      </c>
      <c r="H170" s="48">
        <f t="shared" si="27"/>
        <v>0</v>
      </c>
      <c r="I170" s="46">
        <f t="shared" si="22"/>
        <v>0</v>
      </c>
      <c r="J170" s="47">
        <f t="shared" si="26"/>
        <v>0</v>
      </c>
      <c r="K170" s="47" t="e">
        <f t="shared" si="19"/>
        <v>#DIV/0!</v>
      </c>
      <c r="L170" s="47">
        <f t="shared" si="20"/>
        <v>0</v>
      </c>
    </row>
    <row r="171" spans="1:12" x14ac:dyDescent="0.25">
      <c r="A171" s="61">
        <v>1190</v>
      </c>
      <c r="B171" s="46">
        <f t="shared" si="30"/>
        <v>0</v>
      </c>
      <c r="C171" s="47">
        <f t="shared" si="24"/>
        <v>0</v>
      </c>
      <c r="D171" s="47">
        <f t="shared" si="17"/>
        <v>0</v>
      </c>
      <c r="E171" s="23">
        <f t="shared" si="21"/>
        <v>0</v>
      </c>
      <c r="F171" s="23" t="e">
        <f t="shared" si="25"/>
        <v>#DIV/0!</v>
      </c>
      <c r="G171" s="23">
        <f t="shared" si="18"/>
        <v>0</v>
      </c>
      <c r="H171" s="48">
        <f t="shared" si="27"/>
        <v>0</v>
      </c>
      <c r="I171" s="46">
        <f t="shared" si="22"/>
        <v>0</v>
      </c>
      <c r="J171" s="47">
        <f t="shared" si="26"/>
        <v>0</v>
      </c>
      <c r="K171" s="47" t="e">
        <f t="shared" si="19"/>
        <v>#DIV/0!</v>
      </c>
      <c r="L171" s="47">
        <f t="shared" si="20"/>
        <v>0</v>
      </c>
    </row>
    <row r="172" spans="1:12" x14ac:dyDescent="0.25">
      <c r="A172" s="61">
        <v>1200</v>
      </c>
      <c r="B172" s="46">
        <f t="shared" si="30"/>
        <v>0</v>
      </c>
      <c r="C172" s="47">
        <f t="shared" si="24"/>
        <v>0</v>
      </c>
      <c r="D172" s="47">
        <f t="shared" si="17"/>
        <v>0</v>
      </c>
      <c r="E172" s="23">
        <f t="shared" si="21"/>
        <v>0</v>
      </c>
      <c r="F172" s="23" t="e">
        <f t="shared" si="25"/>
        <v>#DIV/0!</v>
      </c>
      <c r="G172" s="23">
        <f t="shared" si="18"/>
        <v>0</v>
      </c>
      <c r="H172" s="48">
        <f t="shared" si="27"/>
        <v>0</v>
      </c>
      <c r="I172" s="46">
        <f t="shared" si="22"/>
        <v>0</v>
      </c>
      <c r="J172" s="47">
        <f t="shared" si="26"/>
        <v>0</v>
      </c>
      <c r="K172" s="47" t="e">
        <f t="shared" si="19"/>
        <v>#DIV/0!</v>
      </c>
      <c r="L172" s="47">
        <f t="shared" si="20"/>
        <v>0</v>
      </c>
    </row>
    <row r="173" spans="1:12" x14ac:dyDescent="0.25">
      <c r="A173" s="61">
        <v>1210</v>
      </c>
      <c r="B173" s="46">
        <f t="shared" si="30"/>
        <v>0</v>
      </c>
      <c r="C173" s="47">
        <f t="shared" si="24"/>
        <v>0</v>
      </c>
      <c r="D173" s="47">
        <f t="shared" si="17"/>
        <v>0</v>
      </c>
      <c r="E173" s="23">
        <f t="shared" si="21"/>
        <v>0</v>
      </c>
      <c r="F173" s="23" t="e">
        <f t="shared" si="25"/>
        <v>#DIV/0!</v>
      </c>
      <c r="G173" s="23">
        <f t="shared" si="18"/>
        <v>0</v>
      </c>
      <c r="H173" s="48">
        <f t="shared" si="27"/>
        <v>0</v>
      </c>
      <c r="I173" s="46">
        <f t="shared" si="22"/>
        <v>0</v>
      </c>
      <c r="J173" s="47">
        <f t="shared" si="26"/>
        <v>0</v>
      </c>
      <c r="K173" s="47" t="e">
        <f t="shared" si="19"/>
        <v>#DIV/0!</v>
      </c>
      <c r="L173" s="47">
        <f t="shared" si="20"/>
        <v>0</v>
      </c>
    </row>
    <row r="174" spans="1:12" x14ac:dyDescent="0.25">
      <c r="A174" s="61">
        <v>1220</v>
      </c>
      <c r="B174" s="46">
        <f t="shared" si="30"/>
        <v>0</v>
      </c>
      <c r="C174" s="47">
        <f t="shared" si="24"/>
        <v>0</v>
      </c>
      <c r="D174" s="47">
        <f t="shared" si="17"/>
        <v>0</v>
      </c>
      <c r="E174" s="23">
        <f t="shared" si="21"/>
        <v>0</v>
      </c>
      <c r="F174" s="23" t="e">
        <f t="shared" si="25"/>
        <v>#DIV/0!</v>
      </c>
      <c r="G174" s="23">
        <f t="shared" si="18"/>
        <v>0</v>
      </c>
      <c r="H174" s="48">
        <f t="shared" si="27"/>
        <v>0</v>
      </c>
      <c r="I174" s="46">
        <f t="shared" si="22"/>
        <v>0</v>
      </c>
      <c r="J174" s="47">
        <f t="shared" si="26"/>
        <v>0</v>
      </c>
      <c r="K174" s="47" t="e">
        <f t="shared" si="19"/>
        <v>#DIV/0!</v>
      </c>
      <c r="L174" s="47">
        <f t="shared" si="20"/>
        <v>0</v>
      </c>
    </row>
    <row r="175" spans="1:12" x14ac:dyDescent="0.25">
      <c r="A175" s="61">
        <v>1230</v>
      </c>
      <c r="B175" s="46">
        <f t="shared" si="30"/>
        <v>0</v>
      </c>
      <c r="C175" s="47">
        <f t="shared" si="24"/>
        <v>0</v>
      </c>
      <c r="D175" s="47">
        <f t="shared" si="17"/>
        <v>0</v>
      </c>
      <c r="E175" s="23">
        <f t="shared" si="21"/>
        <v>0</v>
      </c>
      <c r="F175" s="23" t="e">
        <f t="shared" si="25"/>
        <v>#DIV/0!</v>
      </c>
      <c r="G175" s="23">
        <f t="shared" si="18"/>
        <v>0</v>
      </c>
      <c r="H175" s="48">
        <f t="shared" si="27"/>
        <v>0</v>
      </c>
      <c r="I175" s="46">
        <f t="shared" si="22"/>
        <v>0</v>
      </c>
      <c r="J175" s="47">
        <f t="shared" si="26"/>
        <v>0</v>
      </c>
      <c r="K175" s="47" t="e">
        <f t="shared" si="19"/>
        <v>#DIV/0!</v>
      </c>
      <c r="L175" s="47">
        <f t="shared" si="20"/>
        <v>0</v>
      </c>
    </row>
    <row r="176" spans="1:12" x14ac:dyDescent="0.25">
      <c r="A176" s="61">
        <v>1240</v>
      </c>
      <c r="B176" s="46">
        <f t="shared" si="30"/>
        <v>0</v>
      </c>
      <c r="C176" s="47">
        <f t="shared" si="24"/>
        <v>0</v>
      </c>
      <c r="D176" s="47">
        <f t="shared" si="17"/>
        <v>0</v>
      </c>
      <c r="E176" s="23">
        <f t="shared" si="21"/>
        <v>0</v>
      </c>
      <c r="F176" s="23" t="e">
        <f t="shared" si="25"/>
        <v>#DIV/0!</v>
      </c>
      <c r="G176" s="23">
        <f t="shared" si="18"/>
        <v>0</v>
      </c>
      <c r="H176" s="48">
        <f t="shared" si="27"/>
        <v>0</v>
      </c>
      <c r="I176" s="46">
        <f t="shared" si="22"/>
        <v>0</v>
      </c>
      <c r="J176" s="47">
        <f t="shared" si="26"/>
        <v>0</v>
      </c>
      <c r="K176" s="47" t="e">
        <f t="shared" si="19"/>
        <v>#DIV/0!</v>
      </c>
      <c r="L176" s="47">
        <f t="shared" si="20"/>
        <v>0</v>
      </c>
    </row>
    <row r="177" spans="1:12" x14ac:dyDescent="0.25">
      <c r="A177" s="61">
        <v>1250</v>
      </c>
      <c r="B177" s="46">
        <f t="shared" si="30"/>
        <v>0</v>
      </c>
      <c r="C177" s="47">
        <f t="shared" si="24"/>
        <v>0</v>
      </c>
      <c r="D177" s="47">
        <f t="shared" si="17"/>
        <v>0</v>
      </c>
      <c r="E177" s="23">
        <f t="shared" si="21"/>
        <v>0</v>
      </c>
      <c r="F177" s="23" t="e">
        <f t="shared" si="25"/>
        <v>#DIV/0!</v>
      </c>
      <c r="G177" s="23">
        <f t="shared" si="18"/>
        <v>0</v>
      </c>
      <c r="H177" s="48">
        <f t="shared" si="27"/>
        <v>0</v>
      </c>
      <c r="I177" s="46">
        <f t="shared" si="22"/>
        <v>0</v>
      </c>
      <c r="J177" s="47">
        <f t="shared" si="26"/>
        <v>0</v>
      </c>
      <c r="K177" s="47" t="e">
        <f t="shared" si="19"/>
        <v>#DIV/0!</v>
      </c>
      <c r="L177" s="47">
        <f t="shared" si="20"/>
        <v>0</v>
      </c>
    </row>
    <row r="178" spans="1:12" x14ac:dyDescent="0.25">
      <c r="A178" s="61">
        <v>1260</v>
      </c>
      <c r="B178" s="46">
        <f t="shared" si="30"/>
        <v>0</v>
      </c>
      <c r="C178" s="47">
        <f t="shared" si="24"/>
        <v>0</v>
      </c>
      <c r="D178" s="47">
        <f t="shared" si="17"/>
        <v>0</v>
      </c>
      <c r="E178" s="23">
        <f t="shared" si="21"/>
        <v>0</v>
      </c>
      <c r="F178" s="23" t="e">
        <f t="shared" si="25"/>
        <v>#DIV/0!</v>
      </c>
      <c r="G178" s="23">
        <f t="shared" si="18"/>
        <v>0</v>
      </c>
      <c r="H178" s="48">
        <f t="shared" si="27"/>
        <v>0</v>
      </c>
      <c r="I178" s="46">
        <f t="shared" si="22"/>
        <v>0</v>
      </c>
      <c r="J178" s="47">
        <f t="shared" si="26"/>
        <v>0</v>
      </c>
      <c r="K178" s="47" t="e">
        <f t="shared" si="19"/>
        <v>#DIV/0!</v>
      </c>
      <c r="L178" s="47">
        <f t="shared" si="20"/>
        <v>0</v>
      </c>
    </row>
    <row r="179" spans="1:12" x14ac:dyDescent="0.25">
      <c r="A179" s="61">
        <v>1270</v>
      </c>
      <c r="B179" s="46">
        <f t="shared" si="30"/>
        <v>0</v>
      </c>
      <c r="C179" s="47">
        <f t="shared" si="24"/>
        <v>0</v>
      </c>
      <c r="D179" s="47">
        <f t="shared" si="17"/>
        <v>0</v>
      </c>
      <c r="E179" s="23">
        <f t="shared" si="21"/>
        <v>0</v>
      </c>
      <c r="F179" s="23" t="e">
        <f t="shared" si="25"/>
        <v>#DIV/0!</v>
      </c>
      <c r="G179" s="23">
        <f t="shared" si="18"/>
        <v>0</v>
      </c>
      <c r="H179" s="48">
        <f t="shared" si="27"/>
        <v>0</v>
      </c>
      <c r="I179" s="46">
        <f t="shared" si="22"/>
        <v>0</v>
      </c>
      <c r="J179" s="47">
        <f t="shared" si="26"/>
        <v>0</v>
      </c>
      <c r="K179" s="47" t="e">
        <f t="shared" si="19"/>
        <v>#DIV/0!</v>
      </c>
      <c r="L179" s="47">
        <f t="shared" si="20"/>
        <v>0</v>
      </c>
    </row>
    <row r="180" spans="1:12" x14ac:dyDescent="0.25">
      <c r="A180" s="61">
        <v>1280</v>
      </c>
      <c r="B180" s="46">
        <f t="shared" si="30"/>
        <v>0</v>
      </c>
      <c r="C180" s="47">
        <f t="shared" si="24"/>
        <v>0</v>
      </c>
      <c r="D180" s="47">
        <f t="shared" ref="D180:D196" si="31">$G$9*(C180/(12*3600))*$G$7</f>
        <v>0</v>
      </c>
      <c r="E180" s="23">
        <f t="shared" si="21"/>
        <v>0</v>
      </c>
      <c r="F180" s="23" t="e">
        <f t="shared" si="25"/>
        <v>#DIV/0!</v>
      </c>
      <c r="G180" s="23">
        <f t="shared" ref="G180:G196" si="32">$G$30*$G$11/43200</f>
        <v>0</v>
      </c>
      <c r="H180" s="48">
        <f t="shared" si="27"/>
        <v>0</v>
      </c>
      <c r="I180" s="46">
        <f t="shared" si="22"/>
        <v>0</v>
      </c>
      <c r="J180" s="47">
        <f t="shared" si="26"/>
        <v>0</v>
      </c>
      <c r="K180" s="47" t="e">
        <f t="shared" ref="K180:K196" si="33">IF(J180/$G$30*12/$G$25&gt;=$G$22,$G$22,J180/$G$30*12/$G$25)</f>
        <v>#DIV/0!</v>
      </c>
      <c r="L180" s="47">
        <f t="shared" ref="L180:L196" si="34">IF(J180&lt;=$G$44,0,(J180-$G$44)/$G$30*12)</f>
        <v>0</v>
      </c>
    </row>
    <row r="181" spans="1:12" x14ac:dyDescent="0.25">
      <c r="A181" s="61">
        <v>1290</v>
      </c>
      <c r="B181" s="46">
        <f t="shared" si="30"/>
        <v>0</v>
      </c>
      <c r="C181" s="47">
        <f t="shared" si="24"/>
        <v>0</v>
      </c>
      <c r="D181" s="47">
        <f t="shared" si="31"/>
        <v>0</v>
      </c>
      <c r="E181" s="23">
        <f t="shared" ref="E181:E199" si="35">(600*D181)</f>
        <v>0</v>
      </c>
      <c r="F181" s="23" t="e">
        <f t="shared" si="25"/>
        <v>#DIV/0!</v>
      </c>
      <c r="G181" s="23">
        <f t="shared" si="32"/>
        <v>0</v>
      </c>
      <c r="H181" s="48">
        <f t="shared" si="27"/>
        <v>0</v>
      </c>
      <c r="I181" s="46">
        <f t="shared" ref="I181:I199" si="36">H181*600</f>
        <v>0</v>
      </c>
      <c r="J181" s="47">
        <f t="shared" si="26"/>
        <v>0</v>
      </c>
      <c r="K181" s="47" t="e">
        <f t="shared" si="33"/>
        <v>#DIV/0!</v>
      </c>
      <c r="L181" s="47">
        <f t="shared" si="34"/>
        <v>0</v>
      </c>
    </row>
    <row r="182" spans="1:12" x14ac:dyDescent="0.25">
      <c r="A182" s="61">
        <v>1300</v>
      </c>
      <c r="B182" s="46">
        <f t="shared" si="30"/>
        <v>0</v>
      </c>
      <c r="C182" s="47">
        <f t="shared" ref="C182:C198" si="37">B182*6</f>
        <v>0</v>
      </c>
      <c r="D182" s="47">
        <f t="shared" si="31"/>
        <v>0</v>
      </c>
      <c r="E182" s="23">
        <f t="shared" si="35"/>
        <v>0</v>
      </c>
      <c r="F182" s="23" t="e">
        <f t="shared" ref="F182:F198" si="38">(E182*12/$G$7)</f>
        <v>#DIV/0!</v>
      </c>
      <c r="G182" s="23">
        <f t="shared" si="32"/>
        <v>0</v>
      </c>
      <c r="H182" s="48">
        <f t="shared" si="27"/>
        <v>0</v>
      </c>
      <c r="I182" s="46">
        <f t="shared" si="36"/>
        <v>0</v>
      </c>
      <c r="J182" s="47">
        <f t="shared" ref="J182:J199" si="39">IF((I182+J181)&lt;0,0,I182+J181)</f>
        <v>0</v>
      </c>
      <c r="K182" s="47" t="e">
        <f t="shared" si="33"/>
        <v>#DIV/0!</v>
      </c>
      <c r="L182" s="47">
        <f t="shared" si="34"/>
        <v>0</v>
      </c>
    </row>
    <row r="183" spans="1:12" x14ac:dyDescent="0.25">
      <c r="A183" s="61">
        <v>1310</v>
      </c>
      <c r="B183" s="46">
        <f t="shared" si="30"/>
        <v>0</v>
      </c>
      <c r="C183" s="47">
        <f t="shared" si="37"/>
        <v>0</v>
      </c>
      <c r="D183" s="47">
        <f t="shared" si="31"/>
        <v>0</v>
      </c>
      <c r="E183" s="23">
        <f t="shared" si="35"/>
        <v>0</v>
      </c>
      <c r="F183" s="23" t="e">
        <f t="shared" si="38"/>
        <v>#DIV/0!</v>
      </c>
      <c r="G183" s="23">
        <f t="shared" si="32"/>
        <v>0</v>
      </c>
      <c r="H183" s="48">
        <f t="shared" si="27"/>
        <v>0</v>
      </c>
      <c r="I183" s="46">
        <f t="shared" si="36"/>
        <v>0</v>
      </c>
      <c r="J183" s="47">
        <f t="shared" si="39"/>
        <v>0</v>
      </c>
      <c r="K183" s="47" t="e">
        <f t="shared" si="33"/>
        <v>#DIV/0!</v>
      </c>
      <c r="L183" s="47">
        <f t="shared" si="34"/>
        <v>0</v>
      </c>
    </row>
    <row r="184" spans="1:12" x14ac:dyDescent="0.25">
      <c r="A184" s="61">
        <v>1320</v>
      </c>
      <c r="B184" s="46">
        <f t="shared" si="30"/>
        <v>0</v>
      </c>
      <c r="C184" s="47">
        <f t="shared" si="37"/>
        <v>0</v>
      </c>
      <c r="D184" s="47">
        <f t="shared" si="31"/>
        <v>0</v>
      </c>
      <c r="E184" s="23">
        <f t="shared" si="35"/>
        <v>0</v>
      </c>
      <c r="F184" s="23" t="e">
        <f t="shared" si="38"/>
        <v>#DIV/0!</v>
      </c>
      <c r="G184" s="23">
        <f t="shared" si="32"/>
        <v>0</v>
      </c>
      <c r="H184" s="48">
        <f t="shared" si="27"/>
        <v>0</v>
      </c>
      <c r="I184" s="46">
        <f t="shared" si="36"/>
        <v>0</v>
      </c>
      <c r="J184" s="47">
        <f t="shared" si="39"/>
        <v>0</v>
      </c>
      <c r="K184" s="47" t="e">
        <f t="shared" si="33"/>
        <v>#DIV/0!</v>
      </c>
      <c r="L184" s="47">
        <f t="shared" si="34"/>
        <v>0</v>
      </c>
    </row>
    <row r="185" spans="1:12" x14ac:dyDescent="0.25">
      <c r="A185" s="61">
        <v>1330</v>
      </c>
      <c r="B185" s="46">
        <f t="shared" si="30"/>
        <v>0</v>
      </c>
      <c r="C185" s="47">
        <f t="shared" si="37"/>
        <v>0</v>
      </c>
      <c r="D185" s="47">
        <f t="shared" si="31"/>
        <v>0</v>
      </c>
      <c r="E185" s="23">
        <f t="shared" si="35"/>
        <v>0</v>
      </c>
      <c r="F185" s="23" t="e">
        <f t="shared" si="38"/>
        <v>#DIV/0!</v>
      </c>
      <c r="G185" s="23">
        <f t="shared" si="32"/>
        <v>0</v>
      </c>
      <c r="H185" s="48">
        <f t="shared" ref="H185:H199" si="40">(D185-G185)</f>
        <v>0</v>
      </c>
      <c r="I185" s="46">
        <f t="shared" si="36"/>
        <v>0</v>
      </c>
      <c r="J185" s="47">
        <f t="shared" si="39"/>
        <v>0</v>
      </c>
      <c r="K185" s="47" t="e">
        <f t="shared" si="33"/>
        <v>#DIV/0!</v>
      </c>
      <c r="L185" s="47">
        <f t="shared" si="34"/>
        <v>0</v>
      </c>
    </row>
    <row r="186" spans="1:12" x14ac:dyDescent="0.25">
      <c r="A186" s="61">
        <v>1340</v>
      </c>
      <c r="B186" s="46">
        <f t="shared" si="30"/>
        <v>0</v>
      </c>
      <c r="C186" s="47">
        <f t="shared" si="37"/>
        <v>0</v>
      </c>
      <c r="D186" s="47">
        <f t="shared" si="31"/>
        <v>0</v>
      </c>
      <c r="E186" s="23">
        <f t="shared" si="35"/>
        <v>0</v>
      </c>
      <c r="F186" s="23" t="e">
        <f t="shared" si="38"/>
        <v>#DIV/0!</v>
      </c>
      <c r="G186" s="23">
        <f t="shared" si="32"/>
        <v>0</v>
      </c>
      <c r="H186" s="48">
        <f t="shared" si="40"/>
        <v>0</v>
      </c>
      <c r="I186" s="46">
        <f t="shared" si="36"/>
        <v>0</v>
      </c>
      <c r="J186" s="47">
        <f t="shared" si="39"/>
        <v>0</v>
      </c>
      <c r="K186" s="47" t="e">
        <f t="shared" si="33"/>
        <v>#DIV/0!</v>
      </c>
      <c r="L186" s="47">
        <f t="shared" si="34"/>
        <v>0</v>
      </c>
    </row>
    <row r="187" spans="1:12" x14ac:dyDescent="0.25">
      <c r="A187" s="61">
        <v>1350</v>
      </c>
      <c r="B187" s="46">
        <f t="shared" si="30"/>
        <v>0</v>
      </c>
      <c r="C187" s="47">
        <f t="shared" si="37"/>
        <v>0</v>
      </c>
      <c r="D187" s="47">
        <f t="shared" si="31"/>
        <v>0</v>
      </c>
      <c r="E187" s="23">
        <f t="shared" si="35"/>
        <v>0</v>
      </c>
      <c r="F187" s="23" t="e">
        <f t="shared" si="38"/>
        <v>#DIV/0!</v>
      </c>
      <c r="G187" s="23">
        <f t="shared" si="32"/>
        <v>0</v>
      </c>
      <c r="H187" s="48">
        <f t="shared" si="40"/>
        <v>0</v>
      </c>
      <c r="I187" s="46">
        <f t="shared" si="36"/>
        <v>0</v>
      </c>
      <c r="J187" s="47">
        <f t="shared" si="39"/>
        <v>0</v>
      </c>
      <c r="K187" s="47" t="e">
        <f t="shared" si="33"/>
        <v>#DIV/0!</v>
      </c>
      <c r="L187" s="47">
        <f t="shared" si="34"/>
        <v>0</v>
      </c>
    </row>
    <row r="188" spans="1:12" x14ac:dyDescent="0.25">
      <c r="A188" s="61">
        <v>1360</v>
      </c>
      <c r="B188" s="46">
        <f t="shared" si="30"/>
        <v>0</v>
      </c>
      <c r="C188" s="47">
        <f t="shared" si="37"/>
        <v>0</v>
      </c>
      <c r="D188" s="47">
        <f t="shared" si="31"/>
        <v>0</v>
      </c>
      <c r="E188" s="23">
        <f t="shared" si="35"/>
        <v>0</v>
      </c>
      <c r="F188" s="23" t="e">
        <f t="shared" si="38"/>
        <v>#DIV/0!</v>
      </c>
      <c r="G188" s="23">
        <f t="shared" si="32"/>
        <v>0</v>
      </c>
      <c r="H188" s="48">
        <f t="shared" si="40"/>
        <v>0</v>
      </c>
      <c r="I188" s="46">
        <f t="shared" si="36"/>
        <v>0</v>
      </c>
      <c r="J188" s="47">
        <f t="shared" si="39"/>
        <v>0</v>
      </c>
      <c r="K188" s="47" t="e">
        <f t="shared" si="33"/>
        <v>#DIV/0!</v>
      </c>
      <c r="L188" s="47">
        <f t="shared" si="34"/>
        <v>0</v>
      </c>
    </row>
    <row r="189" spans="1:12" x14ac:dyDescent="0.25">
      <c r="A189" s="61">
        <v>1370</v>
      </c>
      <c r="B189" s="46">
        <f t="shared" si="30"/>
        <v>0</v>
      </c>
      <c r="C189" s="47">
        <f t="shared" si="37"/>
        <v>0</v>
      </c>
      <c r="D189" s="47">
        <f t="shared" si="31"/>
        <v>0</v>
      </c>
      <c r="E189" s="23">
        <f t="shared" si="35"/>
        <v>0</v>
      </c>
      <c r="F189" s="23" t="e">
        <f t="shared" si="38"/>
        <v>#DIV/0!</v>
      </c>
      <c r="G189" s="23">
        <f t="shared" si="32"/>
        <v>0</v>
      </c>
      <c r="H189" s="48">
        <f t="shared" si="40"/>
        <v>0</v>
      </c>
      <c r="I189" s="46">
        <f t="shared" si="36"/>
        <v>0</v>
      </c>
      <c r="J189" s="47">
        <f t="shared" si="39"/>
        <v>0</v>
      </c>
      <c r="K189" s="47" t="e">
        <f t="shared" si="33"/>
        <v>#DIV/0!</v>
      </c>
      <c r="L189" s="47">
        <f t="shared" si="34"/>
        <v>0</v>
      </c>
    </row>
    <row r="190" spans="1:12" x14ac:dyDescent="0.25">
      <c r="A190" s="61">
        <v>1380</v>
      </c>
      <c r="B190" s="46">
        <f t="shared" si="30"/>
        <v>0</v>
      </c>
      <c r="C190" s="47">
        <f t="shared" si="37"/>
        <v>0</v>
      </c>
      <c r="D190" s="47">
        <f t="shared" si="31"/>
        <v>0</v>
      </c>
      <c r="E190" s="23">
        <f t="shared" si="35"/>
        <v>0</v>
      </c>
      <c r="F190" s="23" t="e">
        <f t="shared" si="38"/>
        <v>#DIV/0!</v>
      </c>
      <c r="G190" s="23">
        <f t="shared" si="32"/>
        <v>0</v>
      </c>
      <c r="H190" s="48">
        <f t="shared" si="40"/>
        <v>0</v>
      </c>
      <c r="I190" s="46">
        <f t="shared" si="36"/>
        <v>0</v>
      </c>
      <c r="J190" s="47">
        <f t="shared" si="39"/>
        <v>0</v>
      </c>
      <c r="K190" s="47" t="e">
        <f t="shared" si="33"/>
        <v>#DIV/0!</v>
      </c>
      <c r="L190" s="47">
        <f t="shared" si="34"/>
        <v>0</v>
      </c>
    </row>
    <row r="191" spans="1:12" x14ac:dyDescent="0.25">
      <c r="A191" s="61">
        <v>1390</v>
      </c>
      <c r="B191" s="46">
        <f t="shared" si="30"/>
        <v>0</v>
      </c>
      <c r="C191" s="47">
        <f t="shared" si="37"/>
        <v>0</v>
      </c>
      <c r="D191" s="47">
        <f t="shared" si="31"/>
        <v>0</v>
      </c>
      <c r="E191" s="23">
        <f t="shared" si="35"/>
        <v>0</v>
      </c>
      <c r="F191" s="23" t="e">
        <f t="shared" si="38"/>
        <v>#DIV/0!</v>
      </c>
      <c r="G191" s="23">
        <f t="shared" si="32"/>
        <v>0</v>
      </c>
      <c r="H191" s="48">
        <f t="shared" si="40"/>
        <v>0</v>
      </c>
      <c r="I191" s="46">
        <f t="shared" si="36"/>
        <v>0</v>
      </c>
      <c r="J191" s="47">
        <f t="shared" si="39"/>
        <v>0</v>
      </c>
      <c r="K191" s="47" t="e">
        <f t="shared" si="33"/>
        <v>#DIV/0!</v>
      </c>
      <c r="L191" s="47">
        <f t="shared" si="34"/>
        <v>0</v>
      </c>
    </row>
    <row r="192" spans="1:12" x14ac:dyDescent="0.25">
      <c r="A192" s="61">
        <v>1400</v>
      </c>
      <c r="B192" s="46">
        <f t="shared" si="30"/>
        <v>0</v>
      </c>
      <c r="C192" s="47">
        <f t="shared" si="37"/>
        <v>0</v>
      </c>
      <c r="D192" s="47">
        <f t="shared" si="31"/>
        <v>0</v>
      </c>
      <c r="E192" s="23">
        <f t="shared" si="35"/>
        <v>0</v>
      </c>
      <c r="F192" s="23" t="e">
        <f t="shared" si="38"/>
        <v>#DIV/0!</v>
      </c>
      <c r="G192" s="23">
        <f t="shared" si="32"/>
        <v>0</v>
      </c>
      <c r="H192" s="48">
        <f t="shared" si="40"/>
        <v>0</v>
      </c>
      <c r="I192" s="46">
        <f t="shared" si="36"/>
        <v>0</v>
      </c>
      <c r="J192" s="47">
        <f t="shared" si="39"/>
        <v>0</v>
      </c>
      <c r="K192" s="47" t="e">
        <f t="shared" si="33"/>
        <v>#DIV/0!</v>
      </c>
      <c r="L192" s="47">
        <f t="shared" si="34"/>
        <v>0</v>
      </c>
    </row>
    <row r="193" spans="1:12" x14ac:dyDescent="0.25">
      <c r="A193" s="61">
        <v>1410</v>
      </c>
      <c r="B193" s="46">
        <f t="shared" si="30"/>
        <v>0</v>
      </c>
      <c r="C193" s="47">
        <f t="shared" si="37"/>
        <v>0</v>
      </c>
      <c r="D193" s="47">
        <f t="shared" si="31"/>
        <v>0</v>
      </c>
      <c r="E193" s="23">
        <f t="shared" si="35"/>
        <v>0</v>
      </c>
      <c r="F193" s="23" t="e">
        <f t="shared" si="38"/>
        <v>#DIV/0!</v>
      </c>
      <c r="G193" s="23">
        <f t="shared" si="32"/>
        <v>0</v>
      </c>
      <c r="H193" s="48">
        <f t="shared" si="40"/>
        <v>0</v>
      </c>
      <c r="I193" s="46">
        <f t="shared" si="36"/>
        <v>0</v>
      </c>
      <c r="J193" s="47">
        <f t="shared" si="39"/>
        <v>0</v>
      </c>
      <c r="K193" s="47" t="e">
        <f t="shared" si="33"/>
        <v>#DIV/0!</v>
      </c>
      <c r="L193" s="47">
        <f t="shared" si="34"/>
        <v>0</v>
      </c>
    </row>
    <row r="194" spans="1:12" x14ac:dyDescent="0.25">
      <c r="A194" s="61">
        <v>1420</v>
      </c>
      <c r="B194" s="46">
        <f t="shared" si="30"/>
        <v>0</v>
      </c>
      <c r="C194" s="47">
        <f t="shared" si="37"/>
        <v>0</v>
      </c>
      <c r="D194" s="47">
        <f t="shared" si="31"/>
        <v>0</v>
      </c>
      <c r="E194" s="23">
        <f t="shared" si="35"/>
        <v>0</v>
      </c>
      <c r="F194" s="23" t="e">
        <f t="shared" si="38"/>
        <v>#DIV/0!</v>
      </c>
      <c r="G194" s="23">
        <f t="shared" si="32"/>
        <v>0</v>
      </c>
      <c r="H194" s="48">
        <f t="shared" si="40"/>
        <v>0</v>
      </c>
      <c r="I194" s="46">
        <f t="shared" si="36"/>
        <v>0</v>
      </c>
      <c r="J194" s="47">
        <f t="shared" si="39"/>
        <v>0</v>
      </c>
      <c r="K194" s="47" t="e">
        <f t="shared" si="33"/>
        <v>#DIV/0!</v>
      </c>
      <c r="L194" s="47">
        <f t="shared" si="34"/>
        <v>0</v>
      </c>
    </row>
    <row r="195" spans="1:12" x14ac:dyDescent="0.25">
      <c r="A195" s="61">
        <v>1430</v>
      </c>
      <c r="B195" s="46">
        <f t="shared" si="30"/>
        <v>0</v>
      </c>
      <c r="C195" s="47">
        <f t="shared" si="37"/>
        <v>0</v>
      </c>
      <c r="D195" s="47">
        <f t="shared" si="31"/>
        <v>0</v>
      </c>
      <c r="E195" s="23">
        <f t="shared" si="35"/>
        <v>0</v>
      </c>
      <c r="F195" s="23" t="e">
        <f t="shared" si="38"/>
        <v>#DIV/0!</v>
      </c>
      <c r="G195" s="23">
        <f t="shared" si="32"/>
        <v>0</v>
      </c>
      <c r="H195" s="48">
        <f t="shared" si="40"/>
        <v>0</v>
      </c>
      <c r="I195" s="46">
        <f t="shared" si="36"/>
        <v>0</v>
      </c>
      <c r="J195" s="47">
        <f t="shared" si="39"/>
        <v>0</v>
      </c>
      <c r="K195" s="47" t="e">
        <f t="shared" si="33"/>
        <v>#DIV/0!</v>
      </c>
      <c r="L195" s="47">
        <f t="shared" si="34"/>
        <v>0</v>
      </c>
    </row>
    <row r="196" spans="1:12" x14ac:dyDescent="0.25">
      <c r="A196" s="61">
        <v>1440</v>
      </c>
      <c r="B196" s="46">
        <f t="shared" si="30"/>
        <v>0</v>
      </c>
      <c r="C196" s="47">
        <f t="shared" si="37"/>
        <v>0</v>
      </c>
      <c r="D196" s="47">
        <f t="shared" si="31"/>
        <v>0</v>
      </c>
      <c r="E196" s="23">
        <f t="shared" si="35"/>
        <v>0</v>
      </c>
      <c r="F196" s="23" t="e">
        <f t="shared" si="38"/>
        <v>#DIV/0!</v>
      </c>
      <c r="G196" s="23">
        <f t="shared" si="32"/>
        <v>0</v>
      </c>
      <c r="H196" s="48">
        <f t="shared" si="40"/>
        <v>0</v>
      </c>
      <c r="I196" s="46">
        <f t="shared" si="36"/>
        <v>0</v>
      </c>
      <c r="J196" s="47">
        <f t="shared" si="39"/>
        <v>0</v>
      </c>
      <c r="K196" s="47" t="e">
        <f t="shared" si="33"/>
        <v>#DIV/0!</v>
      </c>
      <c r="L196" s="47">
        <f t="shared" si="34"/>
        <v>0</v>
      </c>
    </row>
    <row r="197" spans="1:12" x14ac:dyDescent="0.25">
      <c r="A197" s="62" t="s">
        <v>108</v>
      </c>
      <c r="B197" s="46"/>
      <c r="C197" s="47"/>
      <c r="D197" s="47"/>
      <c r="E197" s="23"/>
      <c r="F197" s="23"/>
      <c r="G197" s="23"/>
      <c r="H197" s="48"/>
      <c r="I197" s="46"/>
      <c r="J197" s="47"/>
      <c r="K197" s="47"/>
      <c r="L197" s="47"/>
    </row>
    <row r="198" spans="1:12" x14ac:dyDescent="0.25">
      <c r="A198" s="61">
        <v>1450</v>
      </c>
      <c r="B198" s="46">
        <v>0</v>
      </c>
      <c r="C198" s="47">
        <f t="shared" si="37"/>
        <v>0</v>
      </c>
      <c r="D198" s="47">
        <f t="shared" ref="D198:D233" si="41">$G$9*(C198/(12*3600))*$G$7</f>
        <v>0</v>
      </c>
      <c r="E198" s="23">
        <f t="shared" si="35"/>
        <v>0</v>
      </c>
      <c r="F198" s="23" t="e">
        <f t="shared" si="38"/>
        <v>#DIV/0!</v>
      </c>
      <c r="G198" s="23">
        <f t="shared" ref="G198:G233" si="42">$G$30*$G$11/43200</f>
        <v>0</v>
      </c>
      <c r="H198" s="48">
        <f t="shared" si="40"/>
        <v>0</v>
      </c>
      <c r="I198" s="46">
        <f t="shared" si="36"/>
        <v>0</v>
      </c>
      <c r="J198" s="47">
        <f>IF((I198+J196)&lt;0,0,I198+J196)</f>
        <v>0</v>
      </c>
      <c r="K198" s="47" t="e">
        <f t="shared" ref="K198:K233" si="43">IF(J198/$G$30*12/$G$25&gt;=$G$22,$G$22,J198/$G$30*12/$G$25)</f>
        <v>#DIV/0!</v>
      </c>
      <c r="L198" s="47">
        <f t="shared" ref="L198:L233" si="44">IF(J198&lt;=$G$44,0,(J198-$G$44)/$G$30*12)</f>
        <v>0</v>
      </c>
    </row>
    <row r="199" spans="1:12" x14ac:dyDescent="0.25">
      <c r="A199" s="23">
        <v>1460</v>
      </c>
      <c r="B199" s="46">
        <v>0</v>
      </c>
      <c r="C199" s="47">
        <f>B199*6</f>
        <v>0</v>
      </c>
      <c r="D199" s="47">
        <f t="shared" si="41"/>
        <v>0</v>
      </c>
      <c r="E199" s="23">
        <f t="shared" si="35"/>
        <v>0</v>
      </c>
      <c r="F199" s="23" t="e">
        <f>(E199*12/$G$7)</f>
        <v>#DIV/0!</v>
      </c>
      <c r="G199" s="23">
        <f t="shared" si="42"/>
        <v>0</v>
      </c>
      <c r="H199" s="48">
        <f t="shared" si="40"/>
        <v>0</v>
      </c>
      <c r="I199" s="46">
        <f t="shared" si="36"/>
        <v>0</v>
      </c>
      <c r="J199" s="47">
        <f t="shared" si="39"/>
        <v>0</v>
      </c>
      <c r="K199" s="47" t="e">
        <f t="shared" si="43"/>
        <v>#DIV/0!</v>
      </c>
      <c r="L199" s="47">
        <f t="shared" si="44"/>
        <v>0</v>
      </c>
    </row>
    <row r="200" spans="1:12" x14ac:dyDescent="0.25">
      <c r="A200" s="23">
        <f>A199+10</f>
        <v>1470</v>
      </c>
      <c r="B200" s="46">
        <v>0</v>
      </c>
      <c r="C200" s="47">
        <f>B200*6</f>
        <v>0</v>
      </c>
      <c r="D200" s="47">
        <f t="shared" si="41"/>
        <v>0</v>
      </c>
      <c r="E200" s="23">
        <f>(600*D200)</f>
        <v>0</v>
      </c>
      <c r="F200" s="23" t="e">
        <f>(E200*12/$G$7)</f>
        <v>#DIV/0!</v>
      </c>
      <c r="G200" s="23">
        <f t="shared" si="42"/>
        <v>0</v>
      </c>
      <c r="H200" s="48">
        <f>(D200-G200)</f>
        <v>0</v>
      </c>
      <c r="I200" s="46">
        <f>H200*600</f>
        <v>0</v>
      </c>
      <c r="J200" s="47">
        <f>IF((I200+J199)&lt;0,0,I200+J199)</f>
        <v>0</v>
      </c>
      <c r="K200" s="47" t="e">
        <f t="shared" si="43"/>
        <v>#DIV/0!</v>
      </c>
      <c r="L200" s="47">
        <f t="shared" si="44"/>
        <v>0</v>
      </c>
    </row>
    <row r="201" spans="1:12" x14ac:dyDescent="0.25">
      <c r="A201" s="23">
        <f>A200+10</f>
        <v>1480</v>
      </c>
      <c r="B201" s="46">
        <v>0</v>
      </c>
      <c r="C201" s="47">
        <f>B201*6</f>
        <v>0</v>
      </c>
      <c r="D201" s="47">
        <f t="shared" si="41"/>
        <v>0</v>
      </c>
      <c r="E201" s="23">
        <f>(600*D201)</f>
        <v>0</v>
      </c>
      <c r="F201" s="23" t="e">
        <f>(E201*12/$G$7)</f>
        <v>#DIV/0!</v>
      </c>
      <c r="G201" s="23">
        <f t="shared" si="42"/>
        <v>0</v>
      </c>
      <c r="H201" s="48">
        <f>(D201-G201)</f>
        <v>0</v>
      </c>
      <c r="I201" s="46">
        <f>H201*600</f>
        <v>0</v>
      </c>
      <c r="J201" s="47">
        <f>IF((I201+J200)&lt;0,0,I201+J200)</f>
        <v>0</v>
      </c>
      <c r="K201" s="47" t="e">
        <f t="shared" si="43"/>
        <v>#DIV/0!</v>
      </c>
      <c r="L201" s="47">
        <f t="shared" si="44"/>
        <v>0</v>
      </c>
    </row>
    <row r="202" spans="1:12" x14ac:dyDescent="0.25">
      <c r="A202" s="23">
        <f t="shared" ref="A202:A233" si="45">A201+10</f>
        <v>1490</v>
      </c>
      <c r="B202" s="46">
        <f>0</f>
        <v>0</v>
      </c>
      <c r="C202" s="47">
        <f t="shared" ref="C202:C233" si="46">B202*6</f>
        <v>0</v>
      </c>
      <c r="D202" s="47">
        <f t="shared" si="41"/>
        <v>0</v>
      </c>
      <c r="E202" s="23">
        <f t="shared" ref="E202:E233" si="47">(600*D202)</f>
        <v>0</v>
      </c>
      <c r="F202" s="23" t="e">
        <f t="shared" ref="F202:F233" si="48">(E202*12/$G$7)</f>
        <v>#DIV/0!</v>
      </c>
      <c r="G202" s="23">
        <f t="shared" si="42"/>
        <v>0</v>
      </c>
      <c r="H202" s="48">
        <f t="shared" ref="H202:H233" si="49">(D202-G202)</f>
        <v>0</v>
      </c>
      <c r="I202" s="46">
        <f t="shared" ref="I202:I233" si="50">H202*600</f>
        <v>0</v>
      </c>
      <c r="J202" s="47">
        <f t="shared" ref="J202:J233" si="51">IF((I202+J201)&lt;0,0,I202+J201)</f>
        <v>0</v>
      </c>
      <c r="K202" s="47" t="e">
        <f t="shared" si="43"/>
        <v>#DIV/0!</v>
      </c>
      <c r="L202" s="47">
        <f t="shared" si="44"/>
        <v>0</v>
      </c>
    </row>
    <row r="203" spans="1:12" x14ac:dyDescent="0.25">
      <c r="A203" s="23">
        <f t="shared" si="45"/>
        <v>1500</v>
      </c>
      <c r="B203" s="46">
        <f>0</f>
        <v>0</v>
      </c>
      <c r="C203" s="47">
        <f t="shared" si="46"/>
        <v>0</v>
      </c>
      <c r="D203" s="47">
        <f t="shared" si="41"/>
        <v>0</v>
      </c>
      <c r="E203" s="23">
        <f t="shared" si="47"/>
        <v>0</v>
      </c>
      <c r="F203" s="23" t="e">
        <f t="shared" si="48"/>
        <v>#DIV/0!</v>
      </c>
      <c r="G203" s="23">
        <f t="shared" si="42"/>
        <v>0</v>
      </c>
      <c r="H203" s="48">
        <f t="shared" si="49"/>
        <v>0</v>
      </c>
      <c r="I203" s="46">
        <f t="shared" si="50"/>
        <v>0</v>
      </c>
      <c r="J203" s="47">
        <f t="shared" si="51"/>
        <v>0</v>
      </c>
      <c r="K203" s="47" t="e">
        <f t="shared" si="43"/>
        <v>#DIV/0!</v>
      </c>
      <c r="L203" s="47">
        <f t="shared" si="44"/>
        <v>0</v>
      </c>
    </row>
    <row r="204" spans="1:12" x14ac:dyDescent="0.25">
      <c r="A204" s="23">
        <f t="shared" si="45"/>
        <v>1510</v>
      </c>
      <c r="B204" s="46">
        <f>0</f>
        <v>0</v>
      </c>
      <c r="C204" s="47">
        <f t="shared" si="46"/>
        <v>0</v>
      </c>
      <c r="D204" s="47">
        <f t="shared" si="41"/>
        <v>0</v>
      </c>
      <c r="E204" s="23">
        <f t="shared" si="47"/>
        <v>0</v>
      </c>
      <c r="F204" s="23" t="e">
        <f t="shared" si="48"/>
        <v>#DIV/0!</v>
      </c>
      <c r="G204" s="23">
        <f t="shared" si="42"/>
        <v>0</v>
      </c>
      <c r="H204" s="48">
        <f t="shared" si="49"/>
        <v>0</v>
      </c>
      <c r="I204" s="46">
        <f t="shared" si="50"/>
        <v>0</v>
      </c>
      <c r="J204" s="47">
        <f t="shared" si="51"/>
        <v>0</v>
      </c>
      <c r="K204" s="47" t="e">
        <f t="shared" si="43"/>
        <v>#DIV/0!</v>
      </c>
      <c r="L204" s="47">
        <f t="shared" si="44"/>
        <v>0</v>
      </c>
    </row>
    <row r="205" spans="1:12" x14ac:dyDescent="0.25">
      <c r="A205" s="23">
        <f t="shared" si="45"/>
        <v>1520</v>
      </c>
      <c r="B205" s="46">
        <f>0</f>
        <v>0</v>
      </c>
      <c r="C205" s="47">
        <f t="shared" si="46"/>
        <v>0</v>
      </c>
      <c r="D205" s="47">
        <f t="shared" si="41"/>
        <v>0</v>
      </c>
      <c r="E205" s="23">
        <f t="shared" si="47"/>
        <v>0</v>
      </c>
      <c r="F205" s="23" t="e">
        <f t="shared" si="48"/>
        <v>#DIV/0!</v>
      </c>
      <c r="G205" s="23">
        <f t="shared" si="42"/>
        <v>0</v>
      </c>
      <c r="H205" s="48">
        <f t="shared" si="49"/>
        <v>0</v>
      </c>
      <c r="I205" s="46">
        <f t="shared" si="50"/>
        <v>0</v>
      </c>
      <c r="J205" s="47">
        <f t="shared" si="51"/>
        <v>0</v>
      </c>
      <c r="K205" s="47" t="e">
        <f t="shared" si="43"/>
        <v>#DIV/0!</v>
      </c>
      <c r="L205" s="47">
        <f t="shared" si="44"/>
        <v>0</v>
      </c>
    </row>
    <row r="206" spans="1:12" x14ac:dyDescent="0.25">
      <c r="A206" s="23">
        <f t="shared" si="45"/>
        <v>1530</v>
      </c>
      <c r="B206" s="46">
        <f>0</f>
        <v>0</v>
      </c>
      <c r="C206" s="47">
        <f t="shared" si="46"/>
        <v>0</v>
      </c>
      <c r="D206" s="47">
        <f t="shared" si="41"/>
        <v>0</v>
      </c>
      <c r="E206" s="23">
        <f t="shared" si="47"/>
        <v>0</v>
      </c>
      <c r="F206" s="23" t="e">
        <f t="shared" si="48"/>
        <v>#DIV/0!</v>
      </c>
      <c r="G206" s="23">
        <f t="shared" si="42"/>
        <v>0</v>
      </c>
      <c r="H206" s="48">
        <f t="shared" si="49"/>
        <v>0</v>
      </c>
      <c r="I206" s="46">
        <f t="shared" si="50"/>
        <v>0</v>
      </c>
      <c r="J206" s="47">
        <f t="shared" si="51"/>
        <v>0</v>
      </c>
      <c r="K206" s="47" t="e">
        <f t="shared" si="43"/>
        <v>#DIV/0!</v>
      </c>
      <c r="L206" s="47">
        <f t="shared" si="44"/>
        <v>0</v>
      </c>
    </row>
    <row r="207" spans="1:12" x14ac:dyDescent="0.25">
      <c r="A207" s="23">
        <f t="shared" si="45"/>
        <v>1540</v>
      </c>
      <c r="B207" s="46">
        <f>0</f>
        <v>0</v>
      </c>
      <c r="C207" s="47">
        <f t="shared" si="46"/>
        <v>0</v>
      </c>
      <c r="D207" s="47">
        <f t="shared" si="41"/>
        <v>0</v>
      </c>
      <c r="E207" s="23">
        <f t="shared" si="47"/>
        <v>0</v>
      </c>
      <c r="F207" s="23" t="e">
        <f t="shared" si="48"/>
        <v>#DIV/0!</v>
      </c>
      <c r="G207" s="23">
        <f t="shared" si="42"/>
        <v>0</v>
      </c>
      <c r="H207" s="48">
        <f t="shared" si="49"/>
        <v>0</v>
      </c>
      <c r="I207" s="46">
        <f t="shared" si="50"/>
        <v>0</v>
      </c>
      <c r="J207" s="47">
        <f t="shared" si="51"/>
        <v>0</v>
      </c>
      <c r="K207" s="47" t="e">
        <f t="shared" si="43"/>
        <v>#DIV/0!</v>
      </c>
      <c r="L207" s="47">
        <f t="shared" si="44"/>
        <v>0</v>
      </c>
    </row>
    <row r="208" spans="1:12" x14ac:dyDescent="0.25">
      <c r="A208" s="23">
        <f t="shared" si="45"/>
        <v>1550</v>
      </c>
      <c r="B208" s="46">
        <f>0</f>
        <v>0</v>
      </c>
      <c r="C208" s="47">
        <f t="shared" si="46"/>
        <v>0</v>
      </c>
      <c r="D208" s="47">
        <f t="shared" si="41"/>
        <v>0</v>
      </c>
      <c r="E208" s="23">
        <f t="shared" si="47"/>
        <v>0</v>
      </c>
      <c r="F208" s="23" t="e">
        <f t="shared" si="48"/>
        <v>#DIV/0!</v>
      </c>
      <c r="G208" s="23">
        <f t="shared" si="42"/>
        <v>0</v>
      </c>
      <c r="H208" s="48">
        <f t="shared" si="49"/>
        <v>0</v>
      </c>
      <c r="I208" s="46">
        <f t="shared" si="50"/>
        <v>0</v>
      </c>
      <c r="J208" s="47">
        <f t="shared" si="51"/>
        <v>0</v>
      </c>
      <c r="K208" s="47" t="e">
        <f t="shared" si="43"/>
        <v>#DIV/0!</v>
      </c>
      <c r="L208" s="47">
        <f t="shared" si="44"/>
        <v>0</v>
      </c>
    </row>
    <row r="209" spans="1:12" x14ac:dyDescent="0.25">
      <c r="A209" s="23">
        <f t="shared" si="45"/>
        <v>1560</v>
      </c>
      <c r="B209" s="46">
        <f>0</f>
        <v>0</v>
      </c>
      <c r="C209" s="47">
        <f t="shared" si="46"/>
        <v>0</v>
      </c>
      <c r="D209" s="47">
        <f t="shared" si="41"/>
        <v>0</v>
      </c>
      <c r="E209" s="23">
        <f t="shared" si="47"/>
        <v>0</v>
      </c>
      <c r="F209" s="23" t="e">
        <f t="shared" si="48"/>
        <v>#DIV/0!</v>
      </c>
      <c r="G209" s="23">
        <f t="shared" si="42"/>
        <v>0</v>
      </c>
      <c r="H209" s="48">
        <f t="shared" si="49"/>
        <v>0</v>
      </c>
      <c r="I209" s="46">
        <f t="shared" si="50"/>
        <v>0</v>
      </c>
      <c r="J209" s="47">
        <f t="shared" si="51"/>
        <v>0</v>
      </c>
      <c r="K209" s="47" t="e">
        <f t="shared" si="43"/>
        <v>#DIV/0!</v>
      </c>
      <c r="L209" s="47">
        <f t="shared" si="44"/>
        <v>0</v>
      </c>
    </row>
    <row r="210" spans="1:12" x14ac:dyDescent="0.25">
      <c r="A210" s="23">
        <f t="shared" si="45"/>
        <v>1570</v>
      </c>
      <c r="B210" s="46">
        <f>0</f>
        <v>0</v>
      </c>
      <c r="C210" s="47">
        <f t="shared" si="46"/>
        <v>0</v>
      </c>
      <c r="D210" s="47">
        <f t="shared" si="41"/>
        <v>0</v>
      </c>
      <c r="E210" s="23">
        <f t="shared" si="47"/>
        <v>0</v>
      </c>
      <c r="F210" s="23" t="e">
        <f t="shared" si="48"/>
        <v>#DIV/0!</v>
      </c>
      <c r="G210" s="23">
        <f t="shared" si="42"/>
        <v>0</v>
      </c>
      <c r="H210" s="48">
        <f t="shared" si="49"/>
        <v>0</v>
      </c>
      <c r="I210" s="46">
        <f t="shared" si="50"/>
        <v>0</v>
      </c>
      <c r="J210" s="47">
        <f t="shared" si="51"/>
        <v>0</v>
      </c>
      <c r="K210" s="47" t="e">
        <f t="shared" si="43"/>
        <v>#DIV/0!</v>
      </c>
      <c r="L210" s="47">
        <f t="shared" si="44"/>
        <v>0</v>
      </c>
    </row>
    <row r="211" spans="1:12" x14ac:dyDescent="0.25">
      <c r="A211" s="23">
        <f t="shared" si="45"/>
        <v>1580</v>
      </c>
      <c r="B211" s="46">
        <f>0</f>
        <v>0</v>
      </c>
      <c r="C211" s="47">
        <f t="shared" si="46"/>
        <v>0</v>
      </c>
      <c r="D211" s="47">
        <f t="shared" si="41"/>
        <v>0</v>
      </c>
      <c r="E211" s="23">
        <f t="shared" si="47"/>
        <v>0</v>
      </c>
      <c r="F211" s="23" t="e">
        <f t="shared" si="48"/>
        <v>#DIV/0!</v>
      </c>
      <c r="G211" s="23">
        <f t="shared" si="42"/>
        <v>0</v>
      </c>
      <c r="H211" s="48">
        <f t="shared" si="49"/>
        <v>0</v>
      </c>
      <c r="I211" s="46">
        <f t="shared" si="50"/>
        <v>0</v>
      </c>
      <c r="J211" s="47">
        <f t="shared" si="51"/>
        <v>0</v>
      </c>
      <c r="K211" s="47" t="e">
        <f t="shared" si="43"/>
        <v>#DIV/0!</v>
      </c>
      <c r="L211" s="47">
        <f t="shared" si="44"/>
        <v>0</v>
      </c>
    </row>
    <row r="212" spans="1:12" x14ac:dyDescent="0.25">
      <c r="A212" s="23">
        <f t="shared" si="45"/>
        <v>1590</v>
      </c>
      <c r="B212" s="46">
        <f>0</f>
        <v>0</v>
      </c>
      <c r="C212" s="47">
        <f t="shared" si="46"/>
        <v>0</v>
      </c>
      <c r="D212" s="47">
        <f t="shared" si="41"/>
        <v>0</v>
      </c>
      <c r="E212" s="23">
        <f t="shared" si="47"/>
        <v>0</v>
      </c>
      <c r="F212" s="23" t="e">
        <f t="shared" si="48"/>
        <v>#DIV/0!</v>
      </c>
      <c r="G212" s="23">
        <f t="shared" si="42"/>
        <v>0</v>
      </c>
      <c r="H212" s="48">
        <f t="shared" si="49"/>
        <v>0</v>
      </c>
      <c r="I212" s="46">
        <f t="shared" si="50"/>
        <v>0</v>
      </c>
      <c r="J212" s="47">
        <f t="shared" si="51"/>
        <v>0</v>
      </c>
      <c r="K212" s="47" t="e">
        <f t="shared" si="43"/>
        <v>#DIV/0!</v>
      </c>
      <c r="L212" s="47">
        <f t="shared" si="44"/>
        <v>0</v>
      </c>
    </row>
    <row r="213" spans="1:12" x14ac:dyDescent="0.25">
      <c r="A213" s="23">
        <f t="shared" si="45"/>
        <v>1600</v>
      </c>
      <c r="B213" s="46">
        <f>0</f>
        <v>0</v>
      </c>
      <c r="C213" s="47">
        <f t="shared" si="46"/>
        <v>0</v>
      </c>
      <c r="D213" s="47">
        <f t="shared" si="41"/>
        <v>0</v>
      </c>
      <c r="E213" s="23">
        <f t="shared" si="47"/>
        <v>0</v>
      </c>
      <c r="F213" s="23" t="e">
        <f t="shared" si="48"/>
        <v>#DIV/0!</v>
      </c>
      <c r="G213" s="23">
        <f t="shared" si="42"/>
        <v>0</v>
      </c>
      <c r="H213" s="48">
        <f t="shared" si="49"/>
        <v>0</v>
      </c>
      <c r="I213" s="46">
        <f t="shared" si="50"/>
        <v>0</v>
      </c>
      <c r="J213" s="47">
        <f t="shared" si="51"/>
        <v>0</v>
      </c>
      <c r="K213" s="47" t="e">
        <f t="shared" si="43"/>
        <v>#DIV/0!</v>
      </c>
      <c r="L213" s="47">
        <f t="shared" si="44"/>
        <v>0</v>
      </c>
    </row>
    <row r="214" spans="1:12" x14ac:dyDescent="0.25">
      <c r="A214" s="23">
        <f t="shared" si="45"/>
        <v>1610</v>
      </c>
      <c r="B214" s="46">
        <f>0</f>
        <v>0</v>
      </c>
      <c r="C214" s="47">
        <f t="shared" si="46"/>
        <v>0</v>
      </c>
      <c r="D214" s="47">
        <f t="shared" si="41"/>
        <v>0</v>
      </c>
      <c r="E214" s="23">
        <f t="shared" si="47"/>
        <v>0</v>
      </c>
      <c r="F214" s="23" t="e">
        <f t="shared" si="48"/>
        <v>#DIV/0!</v>
      </c>
      <c r="G214" s="23">
        <f t="shared" si="42"/>
        <v>0</v>
      </c>
      <c r="H214" s="48">
        <f t="shared" si="49"/>
        <v>0</v>
      </c>
      <c r="I214" s="46">
        <f t="shared" si="50"/>
        <v>0</v>
      </c>
      <c r="J214" s="47">
        <f t="shared" si="51"/>
        <v>0</v>
      </c>
      <c r="K214" s="47" t="e">
        <f t="shared" si="43"/>
        <v>#DIV/0!</v>
      </c>
      <c r="L214" s="47">
        <f t="shared" si="44"/>
        <v>0</v>
      </c>
    </row>
    <row r="215" spans="1:12" x14ac:dyDescent="0.25">
      <c r="A215" s="23">
        <f t="shared" si="45"/>
        <v>1620</v>
      </c>
      <c r="B215" s="46">
        <f>0</f>
        <v>0</v>
      </c>
      <c r="C215" s="47">
        <f t="shared" si="46"/>
        <v>0</v>
      </c>
      <c r="D215" s="47">
        <f t="shared" si="41"/>
        <v>0</v>
      </c>
      <c r="E215" s="23">
        <f t="shared" si="47"/>
        <v>0</v>
      </c>
      <c r="F215" s="23" t="e">
        <f t="shared" si="48"/>
        <v>#DIV/0!</v>
      </c>
      <c r="G215" s="23">
        <f t="shared" si="42"/>
        <v>0</v>
      </c>
      <c r="H215" s="48">
        <f t="shared" si="49"/>
        <v>0</v>
      </c>
      <c r="I215" s="46">
        <f t="shared" si="50"/>
        <v>0</v>
      </c>
      <c r="J215" s="47">
        <f t="shared" si="51"/>
        <v>0</v>
      </c>
      <c r="K215" s="47" t="e">
        <f t="shared" si="43"/>
        <v>#DIV/0!</v>
      </c>
      <c r="L215" s="47">
        <f t="shared" si="44"/>
        <v>0</v>
      </c>
    </row>
    <row r="216" spans="1:12" x14ac:dyDescent="0.25">
      <c r="A216" s="23">
        <f t="shared" si="45"/>
        <v>1630</v>
      </c>
      <c r="B216" s="46">
        <f>0</f>
        <v>0</v>
      </c>
      <c r="C216" s="47">
        <f t="shared" si="46"/>
        <v>0</v>
      </c>
      <c r="D216" s="47">
        <f t="shared" si="41"/>
        <v>0</v>
      </c>
      <c r="E216" s="23">
        <f t="shared" si="47"/>
        <v>0</v>
      </c>
      <c r="F216" s="23" t="e">
        <f t="shared" si="48"/>
        <v>#DIV/0!</v>
      </c>
      <c r="G216" s="23">
        <f t="shared" si="42"/>
        <v>0</v>
      </c>
      <c r="H216" s="48">
        <f t="shared" si="49"/>
        <v>0</v>
      </c>
      <c r="I216" s="46">
        <f t="shared" si="50"/>
        <v>0</v>
      </c>
      <c r="J216" s="47">
        <f t="shared" si="51"/>
        <v>0</v>
      </c>
      <c r="K216" s="47" t="e">
        <f t="shared" si="43"/>
        <v>#DIV/0!</v>
      </c>
      <c r="L216" s="47">
        <f t="shared" si="44"/>
        <v>0</v>
      </c>
    </row>
    <row r="217" spans="1:12" x14ac:dyDescent="0.25">
      <c r="A217" s="23">
        <f t="shared" si="45"/>
        <v>1640</v>
      </c>
      <c r="B217" s="46">
        <f>0</f>
        <v>0</v>
      </c>
      <c r="C217" s="47">
        <f t="shared" si="46"/>
        <v>0</v>
      </c>
      <c r="D217" s="47">
        <f t="shared" si="41"/>
        <v>0</v>
      </c>
      <c r="E217" s="23">
        <f t="shared" si="47"/>
        <v>0</v>
      </c>
      <c r="F217" s="23" t="e">
        <f t="shared" si="48"/>
        <v>#DIV/0!</v>
      </c>
      <c r="G217" s="23">
        <f t="shared" si="42"/>
        <v>0</v>
      </c>
      <c r="H217" s="48">
        <f t="shared" si="49"/>
        <v>0</v>
      </c>
      <c r="I217" s="46">
        <f t="shared" si="50"/>
        <v>0</v>
      </c>
      <c r="J217" s="47">
        <f t="shared" si="51"/>
        <v>0</v>
      </c>
      <c r="K217" s="47" t="e">
        <f t="shared" si="43"/>
        <v>#DIV/0!</v>
      </c>
      <c r="L217" s="47">
        <f t="shared" si="44"/>
        <v>0</v>
      </c>
    </row>
    <row r="218" spans="1:12" x14ac:dyDescent="0.25">
      <c r="A218" s="23">
        <f t="shared" si="45"/>
        <v>1650</v>
      </c>
      <c r="B218" s="46">
        <f>0</f>
        <v>0</v>
      </c>
      <c r="C218" s="47">
        <f t="shared" si="46"/>
        <v>0</v>
      </c>
      <c r="D218" s="47">
        <f t="shared" si="41"/>
        <v>0</v>
      </c>
      <c r="E218" s="23">
        <f t="shared" si="47"/>
        <v>0</v>
      </c>
      <c r="F218" s="23" t="e">
        <f t="shared" si="48"/>
        <v>#DIV/0!</v>
      </c>
      <c r="G218" s="23">
        <f t="shared" si="42"/>
        <v>0</v>
      </c>
      <c r="H218" s="48">
        <f t="shared" si="49"/>
        <v>0</v>
      </c>
      <c r="I218" s="46">
        <f t="shared" si="50"/>
        <v>0</v>
      </c>
      <c r="J218" s="47">
        <f t="shared" si="51"/>
        <v>0</v>
      </c>
      <c r="K218" s="47" t="e">
        <f t="shared" si="43"/>
        <v>#DIV/0!</v>
      </c>
      <c r="L218" s="47">
        <f t="shared" si="44"/>
        <v>0</v>
      </c>
    </row>
    <row r="219" spans="1:12" x14ac:dyDescent="0.25">
      <c r="A219" s="23">
        <f t="shared" si="45"/>
        <v>1660</v>
      </c>
      <c r="B219" s="46">
        <f>0</f>
        <v>0</v>
      </c>
      <c r="C219" s="47">
        <f t="shared" si="46"/>
        <v>0</v>
      </c>
      <c r="D219" s="47">
        <f t="shared" si="41"/>
        <v>0</v>
      </c>
      <c r="E219" s="23">
        <f t="shared" si="47"/>
        <v>0</v>
      </c>
      <c r="F219" s="23" t="e">
        <f t="shared" si="48"/>
        <v>#DIV/0!</v>
      </c>
      <c r="G219" s="23">
        <f t="shared" si="42"/>
        <v>0</v>
      </c>
      <c r="H219" s="48">
        <f t="shared" si="49"/>
        <v>0</v>
      </c>
      <c r="I219" s="46">
        <f t="shared" si="50"/>
        <v>0</v>
      </c>
      <c r="J219" s="47">
        <f t="shared" si="51"/>
        <v>0</v>
      </c>
      <c r="K219" s="47" t="e">
        <f t="shared" si="43"/>
        <v>#DIV/0!</v>
      </c>
      <c r="L219" s="47">
        <f t="shared" si="44"/>
        <v>0</v>
      </c>
    </row>
    <row r="220" spans="1:12" x14ac:dyDescent="0.25">
      <c r="A220" s="23">
        <f t="shared" si="45"/>
        <v>1670</v>
      </c>
      <c r="B220" s="46">
        <f>0</f>
        <v>0</v>
      </c>
      <c r="C220" s="47">
        <f t="shared" si="46"/>
        <v>0</v>
      </c>
      <c r="D220" s="47">
        <f t="shared" si="41"/>
        <v>0</v>
      </c>
      <c r="E220" s="23">
        <f t="shared" si="47"/>
        <v>0</v>
      </c>
      <c r="F220" s="23" t="e">
        <f t="shared" si="48"/>
        <v>#DIV/0!</v>
      </c>
      <c r="G220" s="23">
        <f t="shared" si="42"/>
        <v>0</v>
      </c>
      <c r="H220" s="48">
        <f t="shared" si="49"/>
        <v>0</v>
      </c>
      <c r="I220" s="46">
        <f t="shared" si="50"/>
        <v>0</v>
      </c>
      <c r="J220" s="47">
        <f t="shared" si="51"/>
        <v>0</v>
      </c>
      <c r="K220" s="47" t="e">
        <f t="shared" si="43"/>
        <v>#DIV/0!</v>
      </c>
      <c r="L220" s="47">
        <f t="shared" si="44"/>
        <v>0</v>
      </c>
    </row>
    <row r="221" spans="1:12" x14ac:dyDescent="0.25">
      <c r="A221" s="23">
        <f t="shared" si="45"/>
        <v>1680</v>
      </c>
      <c r="B221" s="46">
        <f>0</f>
        <v>0</v>
      </c>
      <c r="C221" s="47">
        <f t="shared" si="46"/>
        <v>0</v>
      </c>
      <c r="D221" s="47">
        <f t="shared" si="41"/>
        <v>0</v>
      </c>
      <c r="E221" s="23">
        <f t="shared" si="47"/>
        <v>0</v>
      </c>
      <c r="F221" s="23" t="e">
        <f t="shared" si="48"/>
        <v>#DIV/0!</v>
      </c>
      <c r="G221" s="23">
        <f t="shared" si="42"/>
        <v>0</v>
      </c>
      <c r="H221" s="48">
        <f t="shared" si="49"/>
        <v>0</v>
      </c>
      <c r="I221" s="46">
        <f t="shared" si="50"/>
        <v>0</v>
      </c>
      <c r="J221" s="47">
        <f t="shared" si="51"/>
        <v>0</v>
      </c>
      <c r="K221" s="47" t="e">
        <f t="shared" si="43"/>
        <v>#DIV/0!</v>
      </c>
      <c r="L221" s="47">
        <f t="shared" si="44"/>
        <v>0</v>
      </c>
    </row>
    <row r="222" spans="1:12" x14ac:dyDescent="0.25">
      <c r="A222" s="23">
        <f t="shared" si="45"/>
        <v>1690</v>
      </c>
      <c r="B222" s="46">
        <f>0</f>
        <v>0</v>
      </c>
      <c r="C222" s="47">
        <f t="shared" si="46"/>
        <v>0</v>
      </c>
      <c r="D222" s="47">
        <f t="shared" si="41"/>
        <v>0</v>
      </c>
      <c r="E222" s="23">
        <f t="shared" si="47"/>
        <v>0</v>
      </c>
      <c r="F222" s="23" t="e">
        <f t="shared" si="48"/>
        <v>#DIV/0!</v>
      </c>
      <c r="G222" s="23">
        <f t="shared" si="42"/>
        <v>0</v>
      </c>
      <c r="H222" s="48">
        <f t="shared" si="49"/>
        <v>0</v>
      </c>
      <c r="I222" s="46">
        <f t="shared" si="50"/>
        <v>0</v>
      </c>
      <c r="J222" s="47">
        <f t="shared" si="51"/>
        <v>0</v>
      </c>
      <c r="K222" s="47" t="e">
        <f t="shared" si="43"/>
        <v>#DIV/0!</v>
      </c>
      <c r="L222" s="47">
        <f t="shared" si="44"/>
        <v>0</v>
      </c>
    </row>
    <row r="223" spans="1:12" x14ac:dyDescent="0.25">
      <c r="A223" s="23">
        <f t="shared" si="45"/>
        <v>1700</v>
      </c>
      <c r="B223" s="46">
        <f>0</f>
        <v>0</v>
      </c>
      <c r="C223" s="47">
        <f t="shared" si="46"/>
        <v>0</v>
      </c>
      <c r="D223" s="47">
        <f t="shared" si="41"/>
        <v>0</v>
      </c>
      <c r="E223" s="23">
        <f t="shared" si="47"/>
        <v>0</v>
      </c>
      <c r="F223" s="23" t="e">
        <f t="shared" si="48"/>
        <v>#DIV/0!</v>
      </c>
      <c r="G223" s="23">
        <f t="shared" si="42"/>
        <v>0</v>
      </c>
      <c r="H223" s="48">
        <f t="shared" si="49"/>
        <v>0</v>
      </c>
      <c r="I223" s="46">
        <f t="shared" si="50"/>
        <v>0</v>
      </c>
      <c r="J223" s="47">
        <f t="shared" si="51"/>
        <v>0</v>
      </c>
      <c r="K223" s="47" t="e">
        <f t="shared" si="43"/>
        <v>#DIV/0!</v>
      </c>
      <c r="L223" s="47">
        <f t="shared" si="44"/>
        <v>0</v>
      </c>
    </row>
    <row r="224" spans="1:12" x14ac:dyDescent="0.25">
      <c r="A224" s="23">
        <f t="shared" si="45"/>
        <v>1710</v>
      </c>
      <c r="B224" s="46">
        <f>0</f>
        <v>0</v>
      </c>
      <c r="C224" s="47">
        <f t="shared" si="46"/>
        <v>0</v>
      </c>
      <c r="D224" s="47">
        <f t="shared" si="41"/>
        <v>0</v>
      </c>
      <c r="E224" s="23">
        <f t="shared" si="47"/>
        <v>0</v>
      </c>
      <c r="F224" s="23" t="e">
        <f t="shared" si="48"/>
        <v>#DIV/0!</v>
      </c>
      <c r="G224" s="23">
        <f t="shared" si="42"/>
        <v>0</v>
      </c>
      <c r="H224" s="48">
        <f t="shared" si="49"/>
        <v>0</v>
      </c>
      <c r="I224" s="46">
        <f t="shared" si="50"/>
        <v>0</v>
      </c>
      <c r="J224" s="47">
        <f t="shared" si="51"/>
        <v>0</v>
      </c>
      <c r="K224" s="47" t="e">
        <f t="shared" si="43"/>
        <v>#DIV/0!</v>
      </c>
      <c r="L224" s="47">
        <f t="shared" si="44"/>
        <v>0</v>
      </c>
    </row>
    <row r="225" spans="1:12" x14ac:dyDescent="0.25">
      <c r="A225" s="23">
        <f t="shared" si="45"/>
        <v>1720</v>
      </c>
      <c r="B225" s="46">
        <f>0</f>
        <v>0</v>
      </c>
      <c r="C225" s="47">
        <f t="shared" si="46"/>
        <v>0</v>
      </c>
      <c r="D225" s="47">
        <f t="shared" si="41"/>
        <v>0</v>
      </c>
      <c r="E225" s="23">
        <f t="shared" si="47"/>
        <v>0</v>
      </c>
      <c r="F225" s="23" t="e">
        <f t="shared" si="48"/>
        <v>#DIV/0!</v>
      </c>
      <c r="G225" s="23">
        <f t="shared" si="42"/>
        <v>0</v>
      </c>
      <c r="H225" s="48">
        <f t="shared" si="49"/>
        <v>0</v>
      </c>
      <c r="I225" s="46">
        <f t="shared" si="50"/>
        <v>0</v>
      </c>
      <c r="J225" s="47">
        <f t="shared" si="51"/>
        <v>0</v>
      </c>
      <c r="K225" s="47" t="e">
        <f t="shared" si="43"/>
        <v>#DIV/0!</v>
      </c>
      <c r="L225" s="47">
        <f t="shared" si="44"/>
        <v>0</v>
      </c>
    </row>
    <row r="226" spans="1:12" x14ac:dyDescent="0.25">
      <c r="A226" s="23">
        <f t="shared" si="45"/>
        <v>1730</v>
      </c>
      <c r="B226" s="46">
        <f>0</f>
        <v>0</v>
      </c>
      <c r="C226" s="47">
        <f t="shared" si="46"/>
        <v>0</v>
      </c>
      <c r="D226" s="47">
        <f t="shared" si="41"/>
        <v>0</v>
      </c>
      <c r="E226" s="23">
        <f t="shared" si="47"/>
        <v>0</v>
      </c>
      <c r="F226" s="23" t="e">
        <f t="shared" si="48"/>
        <v>#DIV/0!</v>
      </c>
      <c r="G226" s="23">
        <f t="shared" si="42"/>
        <v>0</v>
      </c>
      <c r="H226" s="48">
        <f t="shared" si="49"/>
        <v>0</v>
      </c>
      <c r="I226" s="46">
        <f t="shared" si="50"/>
        <v>0</v>
      </c>
      <c r="J226" s="47">
        <f t="shared" si="51"/>
        <v>0</v>
      </c>
      <c r="K226" s="47" t="e">
        <f t="shared" si="43"/>
        <v>#DIV/0!</v>
      </c>
      <c r="L226" s="47">
        <f t="shared" si="44"/>
        <v>0</v>
      </c>
    </row>
    <row r="227" spans="1:12" x14ac:dyDescent="0.25">
      <c r="A227" s="23">
        <f t="shared" si="45"/>
        <v>1740</v>
      </c>
      <c r="B227" s="46">
        <f>0</f>
        <v>0</v>
      </c>
      <c r="C227" s="47">
        <f t="shared" si="46"/>
        <v>0</v>
      </c>
      <c r="D227" s="47">
        <f t="shared" si="41"/>
        <v>0</v>
      </c>
      <c r="E227" s="23">
        <f t="shared" si="47"/>
        <v>0</v>
      </c>
      <c r="F227" s="23" t="e">
        <f t="shared" si="48"/>
        <v>#DIV/0!</v>
      </c>
      <c r="G227" s="23">
        <f t="shared" si="42"/>
        <v>0</v>
      </c>
      <c r="H227" s="48">
        <f t="shared" si="49"/>
        <v>0</v>
      </c>
      <c r="I227" s="46">
        <f t="shared" si="50"/>
        <v>0</v>
      </c>
      <c r="J227" s="47">
        <f t="shared" si="51"/>
        <v>0</v>
      </c>
      <c r="K227" s="47" t="e">
        <f t="shared" si="43"/>
        <v>#DIV/0!</v>
      </c>
      <c r="L227" s="47">
        <f t="shared" si="44"/>
        <v>0</v>
      </c>
    </row>
    <row r="228" spans="1:12" x14ac:dyDescent="0.25">
      <c r="A228" s="23">
        <f t="shared" si="45"/>
        <v>1750</v>
      </c>
      <c r="B228" s="46">
        <f>0</f>
        <v>0</v>
      </c>
      <c r="C228" s="47">
        <f t="shared" si="46"/>
        <v>0</v>
      </c>
      <c r="D228" s="47">
        <f t="shared" si="41"/>
        <v>0</v>
      </c>
      <c r="E228" s="23">
        <f t="shared" si="47"/>
        <v>0</v>
      </c>
      <c r="F228" s="23" t="e">
        <f t="shared" si="48"/>
        <v>#DIV/0!</v>
      </c>
      <c r="G228" s="23">
        <f t="shared" si="42"/>
        <v>0</v>
      </c>
      <c r="H228" s="48">
        <f t="shared" si="49"/>
        <v>0</v>
      </c>
      <c r="I228" s="46">
        <f t="shared" si="50"/>
        <v>0</v>
      </c>
      <c r="J228" s="47">
        <f t="shared" si="51"/>
        <v>0</v>
      </c>
      <c r="K228" s="47" t="e">
        <f t="shared" si="43"/>
        <v>#DIV/0!</v>
      </c>
      <c r="L228" s="47">
        <f t="shared" si="44"/>
        <v>0</v>
      </c>
    </row>
    <row r="229" spans="1:12" x14ac:dyDescent="0.25">
      <c r="A229" s="23">
        <f t="shared" si="45"/>
        <v>1760</v>
      </c>
      <c r="B229" s="46">
        <f>0</f>
        <v>0</v>
      </c>
      <c r="C229" s="47">
        <f t="shared" si="46"/>
        <v>0</v>
      </c>
      <c r="D229" s="47">
        <f t="shared" si="41"/>
        <v>0</v>
      </c>
      <c r="E229" s="23">
        <f t="shared" si="47"/>
        <v>0</v>
      </c>
      <c r="F229" s="23" t="e">
        <f t="shared" si="48"/>
        <v>#DIV/0!</v>
      </c>
      <c r="G229" s="23">
        <f t="shared" si="42"/>
        <v>0</v>
      </c>
      <c r="H229" s="48">
        <f t="shared" si="49"/>
        <v>0</v>
      </c>
      <c r="I229" s="46">
        <f t="shared" si="50"/>
        <v>0</v>
      </c>
      <c r="J229" s="47">
        <f t="shared" si="51"/>
        <v>0</v>
      </c>
      <c r="K229" s="47" t="e">
        <f t="shared" si="43"/>
        <v>#DIV/0!</v>
      </c>
      <c r="L229" s="47">
        <f t="shared" si="44"/>
        <v>0</v>
      </c>
    </row>
    <row r="230" spans="1:12" x14ac:dyDescent="0.25">
      <c r="A230" s="23">
        <f t="shared" si="45"/>
        <v>1770</v>
      </c>
      <c r="B230" s="46">
        <f>0</f>
        <v>0</v>
      </c>
      <c r="C230" s="47">
        <f t="shared" si="46"/>
        <v>0</v>
      </c>
      <c r="D230" s="47">
        <f t="shared" si="41"/>
        <v>0</v>
      </c>
      <c r="E230" s="23">
        <f t="shared" si="47"/>
        <v>0</v>
      </c>
      <c r="F230" s="23" t="e">
        <f t="shared" si="48"/>
        <v>#DIV/0!</v>
      </c>
      <c r="G230" s="23">
        <f t="shared" si="42"/>
        <v>0</v>
      </c>
      <c r="H230" s="48">
        <f t="shared" si="49"/>
        <v>0</v>
      </c>
      <c r="I230" s="46">
        <f t="shared" si="50"/>
        <v>0</v>
      </c>
      <c r="J230" s="47">
        <f t="shared" si="51"/>
        <v>0</v>
      </c>
      <c r="K230" s="47" t="e">
        <f t="shared" si="43"/>
        <v>#DIV/0!</v>
      </c>
      <c r="L230" s="47">
        <f t="shared" si="44"/>
        <v>0</v>
      </c>
    </row>
    <row r="231" spans="1:12" x14ac:dyDescent="0.25">
      <c r="A231" s="23">
        <f t="shared" si="45"/>
        <v>1780</v>
      </c>
      <c r="B231" s="46">
        <f>0</f>
        <v>0</v>
      </c>
      <c r="C231" s="47">
        <f t="shared" si="46"/>
        <v>0</v>
      </c>
      <c r="D231" s="47">
        <f t="shared" si="41"/>
        <v>0</v>
      </c>
      <c r="E231" s="23">
        <f t="shared" si="47"/>
        <v>0</v>
      </c>
      <c r="F231" s="23" t="e">
        <f t="shared" si="48"/>
        <v>#DIV/0!</v>
      </c>
      <c r="G231" s="23">
        <f t="shared" si="42"/>
        <v>0</v>
      </c>
      <c r="H231" s="48">
        <f t="shared" si="49"/>
        <v>0</v>
      </c>
      <c r="I231" s="46">
        <f t="shared" si="50"/>
        <v>0</v>
      </c>
      <c r="J231" s="47">
        <f t="shared" si="51"/>
        <v>0</v>
      </c>
      <c r="K231" s="47" t="e">
        <f t="shared" si="43"/>
        <v>#DIV/0!</v>
      </c>
      <c r="L231" s="47">
        <f t="shared" si="44"/>
        <v>0</v>
      </c>
    </row>
    <row r="232" spans="1:12" x14ac:dyDescent="0.25">
      <c r="A232" s="23">
        <f t="shared" si="45"/>
        <v>1790</v>
      </c>
      <c r="B232" s="46">
        <f>0</f>
        <v>0</v>
      </c>
      <c r="C232" s="47">
        <f t="shared" si="46"/>
        <v>0</v>
      </c>
      <c r="D232" s="47">
        <f t="shared" si="41"/>
        <v>0</v>
      </c>
      <c r="E232" s="23">
        <f t="shared" si="47"/>
        <v>0</v>
      </c>
      <c r="F232" s="23" t="e">
        <f t="shared" si="48"/>
        <v>#DIV/0!</v>
      </c>
      <c r="G232" s="23">
        <f t="shared" si="42"/>
        <v>0</v>
      </c>
      <c r="H232" s="48">
        <f t="shared" si="49"/>
        <v>0</v>
      </c>
      <c r="I232" s="46">
        <f t="shared" si="50"/>
        <v>0</v>
      </c>
      <c r="J232" s="47">
        <f t="shared" si="51"/>
        <v>0</v>
      </c>
      <c r="K232" s="47" t="e">
        <f t="shared" si="43"/>
        <v>#DIV/0!</v>
      </c>
      <c r="L232" s="47">
        <f t="shared" si="44"/>
        <v>0</v>
      </c>
    </row>
    <row r="233" spans="1:12" x14ac:dyDescent="0.25">
      <c r="A233" s="23">
        <f t="shared" si="45"/>
        <v>1800</v>
      </c>
      <c r="B233" s="46">
        <f>0</f>
        <v>0</v>
      </c>
      <c r="C233" s="47">
        <f t="shared" si="46"/>
        <v>0</v>
      </c>
      <c r="D233" s="47">
        <f t="shared" si="41"/>
        <v>0</v>
      </c>
      <c r="E233" s="23">
        <f t="shared" si="47"/>
        <v>0</v>
      </c>
      <c r="F233" s="23" t="e">
        <f t="shared" si="48"/>
        <v>#DIV/0!</v>
      </c>
      <c r="G233" s="23">
        <f t="shared" si="42"/>
        <v>0</v>
      </c>
      <c r="H233" s="48">
        <f t="shared" si="49"/>
        <v>0</v>
      </c>
      <c r="I233" s="46">
        <f t="shared" si="50"/>
        <v>0</v>
      </c>
      <c r="J233" s="47">
        <f t="shared" si="51"/>
        <v>0</v>
      </c>
      <c r="K233" s="47" t="e">
        <f t="shared" si="43"/>
        <v>#DIV/0!</v>
      </c>
      <c r="L233" s="47">
        <f t="shared" si="44"/>
        <v>0</v>
      </c>
    </row>
    <row r="234" spans="1:12" x14ac:dyDescent="0.25">
      <c r="A234" s="63" t="s">
        <v>109</v>
      </c>
    </row>
  </sheetData>
  <sheetProtection sheet="1" objects="1" scenarios="1"/>
  <sortState ref="I15:J20">
    <sortCondition ref="I15:I20"/>
  </sortState>
  <conditionalFormatting sqref="G40">
    <cfRule type="containsText" dxfId="5" priority="1" operator="containsText" text="TRUE">
      <formula>NOT(ISERROR(SEARCH("TRUE",G40)))</formula>
    </cfRule>
    <cfRule type="containsText" dxfId="4" priority="2" operator="containsText" text="FALSE">
      <formula>NOT(ISERROR(SEARCH("FALSE",G40)))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59999389629810485"/>
  </sheetPr>
  <dimension ref="A1:P234"/>
  <sheetViews>
    <sheetView zoomScaleNormal="100" workbookViewId="0">
      <selection activeCell="B2" sqref="B2"/>
    </sheetView>
  </sheetViews>
  <sheetFormatPr defaultColWidth="8.85546875" defaultRowHeight="11.25" x14ac:dyDescent="0.25"/>
  <cols>
    <col min="1" max="3" width="8.85546875" style="49"/>
    <col min="4" max="4" width="10.85546875" style="49" customWidth="1"/>
    <col min="5" max="7" width="8.85546875" style="49"/>
    <col min="8" max="8" width="10.7109375" style="49" customWidth="1"/>
    <col min="9" max="9" width="10" style="49" customWidth="1"/>
    <col min="10" max="10" width="16.7109375" style="49" customWidth="1"/>
    <col min="11" max="15" width="8.85546875" style="49"/>
    <col min="16" max="16" width="1.7109375" style="49" customWidth="1"/>
    <col min="17" max="16384" width="8.85546875" style="49"/>
  </cols>
  <sheetData>
    <row r="1" spans="1:15" s="23" customFormat="1" x14ac:dyDescent="0.25"/>
    <row r="2" spans="1:15" s="23" customFormat="1" x14ac:dyDescent="0.25">
      <c r="B2" s="24" t="s">
        <v>127</v>
      </c>
      <c r="H2" s="25"/>
      <c r="I2" s="25"/>
      <c r="J2" s="25"/>
    </row>
    <row r="3" spans="1:15" s="23" customFormat="1" x14ac:dyDescent="0.25">
      <c r="A3" s="26"/>
      <c r="B3" s="26"/>
      <c r="C3" s="26"/>
      <c r="D3" s="26"/>
      <c r="E3" s="26"/>
      <c r="F3" s="26"/>
      <c r="G3" s="26"/>
      <c r="H3" s="26"/>
      <c r="I3" s="26"/>
      <c r="J3" s="26"/>
      <c r="K3" s="26"/>
      <c r="L3" s="26"/>
      <c r="M3" s="26"/>
      <c r="N3" s="26"/>
      <c r="O3" s="26"/>
    </row>
    <row r="5" spans="1:15" x14ac:dyDescent="0.25">
      <c r="A5" s="27"/>
      <c r="B5" s="27" t="s">
        <v>12</v>
      </c>
      <c r="C5" s="27"/>
      <c r="D5" s="23"/>
      <c r="E5" s="23"/>
      <c r="F5" s="23"/>
      <c r="G5" s="74">
        <f>storm</f>
        <v>0</v>
      </c>
      <c r="H5" s="27" t="s">
        <v>74</v>
      </c>
      <c r="I5" s="27"/>
      <c r="J5" s="23"/>
      <c r="K5" s="23"/>
    </row>
    <row r="6" spans="1:15" x14ac:dyDescent="0.25">
      <c r="A6" s="27"/>
      <c r="B6" s="27"/>
      <c r="C6" s="27"/>
      <c r="D6" s="23"/>
      <c r="E6" s="23"/>
      <c r="F6" s="23"/>
      <c r="G6" s="25"/>
      <c r="H6" s="23"/>
      <c r="I6" s="27"/>
      <c r="J6" s="23"/>
      <c r="K6" s="23"/>
    </row>
    <row r="7" spans="1:15" x14ac:dyDescent="0.25">
      <c r="A7" s="27"/>
      <c r="B7" s="27" t="s">
        <v>13</v>
      </c>
      <c r="C7" s="27"/>
      <c r="D7" s="23"/>
      <c r="E7" s="23"/>
      <c r="F7" s="23"/>
      <c r="G7" s="80">
        <f>lrg_imp_area</f>
        <v>0</v>
      </c>
      <c r="H7" s="27" t="s">
        <v>74</v>
      </c>
      <c r="I7" s="27"/>
      <c r="J7" s="23"/>
      <c r="K7" s="23"/>
    </row>
    <row r="8" spans="1:15" x14ac:dyDescent="0.25">
      <c r="A8" s="27"/>
      <c r="B8" s="27"/>
      <c r="C8" s="27"/>
      <c r="D8" s="23"/>
      <c r="E8" s="23"/>
      <c r="F8" s="23"/>
      <c r="G8" s="25"/>
      <c r="H8" s="27"/>
      <c r="I8" s="27"/>
      <c r="J8" s="23"/>
      <c r="K8" s="23"/>
    </row>
    <row r="9" spans="1:15" x14ac:dyDescent="0.25">
      <c r="A9" s="27"/>
      <c r="B9" s="27" t="s">
        <v>15</v>
      </c>
      <c r="C9" s="27"/>
      <c r="D9" s="23"/>
      <c r="E9" s="23"/>
      <c r="F9" s="23"/>
      <c r="G9" s="77">
        <v>0.98</v>
      </c>
      <c r="H9" s="23" t="s">
        <v>280</v>
      </c>
      <c r="I9" s="27"/>
      <c r="J9" s="23"/>
      <c r="K9" s="23"/>
    </row>
    <row r="10" spans="1:15" x14ac:dyDescent="0.25">
      <c r="A10" s="27"/>
      <c r="B10" s="27"/>
      <c r="C10" s="27"/>
      <c r="D10" s="23"/>
      <c r="E10" s="23"/>
      <c r="F10" s="23"/>
      <c r="G10" s="25"/>
      <c r="H10" s="23"/>
      <c r="I10" s="27"/>
      <c r="J10" s="23"/>
      <c r="K10" s="23"/>
    </row>
    <row r="11" spans="1:15" ht="14.25" x14ac:dyDescent="0.25">
      <c r="A11" s="23"/>
      <c r="B11" s="23" t="s">
        <v>122</v>
      </c>
      <c r="C11" s="23"/>
      <c r="D11" s="23"/>
      <c r="E11" s="23"/>
      <c r="F11" s="23"/>
      <c r="G11" s="74" t="e">
        <f ca="1">IF(OR(lrg_d10&lt;0.002,lrg_d10&gt;0.4),lrg_d10*SLOPE(J15:J20,I15:I20)+INTERCEPT(J15:J20,I15:I20),interpolate(lrg_d10))</f>
        <v>#NAME?</v>
      </c>
      <c r="H11" s="27" t="s">
        <v>187</v>
      </c>
      <c r="I11" s="50"/>
      <c r="J11" s="51"/>
      <c r="K11" s="51"/>
    </row>
    <row r="12" spans="1:15" ht="14.25" x14ac:dyDescent="0.25">
      <c r="A12" s="23"/>
      <c r="B12" s="23"/>
      <c r="C12" s="23"/>
      <c r="D12" s="23"/>
      <c r="E12" s="23"/>
      <c r="F12" s="23"/>
      <c r="G12" s="25"/>
      <c r="H12" s="23" t="s">
        <v>124</v>
      </c>
      <c r="I12" s="50"/>
      <c r="J12" s="51"/>
      <c r="K12" s="51"/>
    </row>
    <row r="13" spans="1:15" x14ac:dyDescent="0.25">
      <c r="A13" s="23"/>
      <c r="B13" s="23"/>
      <c r="C13" s="23"/>
      <c r="D13" s="23"/>
      <c r="E13" s="23"/>
      <c r="F13" s="23"/>
      <c r="G13" s="25"/>
      <c r="H13" s="23"/>
      <c r="I13" s="50"/>
      <c r="J13" s="51"/>
      <c r="K13" s="51"/>
    </row>
    <row r="14" spans="1:15" ht="36" customHeight="1" x14ac:dyDescent="0.25">
      <c r="A14" s="23"/>
      <c r="B14" s="23"/>
      <c r="C14" s="23"/>
      <c r="D14" s="23"/>
      <c r="E14" s="23"/>
      <c r="F14" s="23"/>
      <c r="G14" s="25"/>
      <c r="H14" s="23"/>
      <c r="I14" s="70" t="s">
        <v>125</v>
      </c>
      <c r="J14" s="70" t="s">
        <v>123</v>
      </c>
      <c r="K14" s="71"/>
    </row>
    <row r="15" spans="1:15" x14ac:dyDescent="0.25">
      <c r="A15" s="23"/>
      <c r="B15" s="23"/>
      <c r="C15" s="23"/>
      <c r="D15" s="23"/>
      <c r="E15" s="23"/>
      <c r="F15" s="23"/>
      <c r="G15" s="25"/>
      <c r="H15" s="23"/>
      <c r="I15" s="72">
        <v>0.4</v>
      </c>
      <c r="J15" s="72">
        <v>9</v>
      </c>
      <c r="K15" s="73"/>
    </row>
    <row r="16" spans="1:15" x14ac:dyDescent="0.25">
      <c r="A16" s="23"/>
      <c r="B16" s="23"/>
      <c r="C16" s="23"/>
      <c r="D16" s="23"/>
      <c r="E16" s="23"/>
      <c r="F16" s="23"/>
      <c r="G16" s="25"/>
      <c r="H16" s="23"/>
      <c r="I16" s="72">
        <v>0.3</v>
      </c>
      <c r="J16" s="72">
        <v>6.5</v>
      </c>
      <c r="K16" s="73"/>
    </row>
    <row r="17" spans="1:11" x14ac:dyDescent="0.25">
      <c r="A17" s="23"/>
      <c r="B17" s="23"/>
      <c r="C17" s="23"/>
      <c r="D17" s="23"/>
      <c r="E17" s="23"/>
      <c r="F17" s="23"/>
      <c r="G17" s="25"/>
      <c r="H17" s="23"/>
      <c r="I17" s="72">
        <v>0.1</v>
      </c>
      <c r="J17" s="72">
        <v>2</v>
      </c>
      <c r="K17" s="73"/>
    </row>
    <row r="18" spans="1:11" x14ac:dyDescent="0.25">
      <c r="A18" s="23"/>
      <c r="B18" s="23"/>
      <c r="C18" s="23"/>
      <c r="D18" s="23"/>
      <c r="E18" s="23"/>
      <c r="F18" s="23"/>
      <c r="G18" s="25"/>
      <c r="H18" s="23"/>
      <c r="I18" s="72">
        <v>0.05</v>
      </c>
      <c r="J18" s="72">
        <v>0.8</v>
      </c>
      <c r="K18" s="73"/>
    </row>
    <row r="19" spans="1:11" x14ac:dyDescent="0.25">
      <c r="A19" s="23"/>
      <c r="B19" s="23"/>
      <c r="C19" s="23"/>
      <c r="D19" s="23"/>
      <c r="E19" s="23"/>
      <c r="F19" s="23"/>
      <c r="G19" s="25"/>
      <c r="H19" s="23"/>
      <c r="I19" s="72">
        <v>0.01</v>
      </c>
      <c r="J19" s="72">
        <v>0.6</v>
      </c>
      <c r="K19" s="73"/>
    </row>
    <row r="20" spans="1:11" x14ac:dyDescent="0.25">
      <c r="A20" s="23"/>
      <c r="B20" s="23"/>
      <c r="C20" s="23"/>
      <c r="D20" s="23"/>
      <c r="E20" s="23"/>
      <c r="F20" s="23"/>
      <c r="G20" s="25"/>
      <c r="H20" s="23"/>
      <c r="I20" s="72">
        <v>2E-3</v>
      </c>
      <c r="J20" s="72">
        <v>0.5</v>
      </c>
      <c r="K20" s="73"/>
    </row>
    <row r="21" spans="1:11" x14ac:dyDescent="0.25">
      <c r="A21" s="23"/>
      <c r="B21" s="23"/>
      <c r="C21" s="23"/>
      <c r="D21" s="23"/>
      <c r="E21" s="23"/>
      <c r="F21" s="23"/>
      <c r="G21" s="25"/>
      <c r="H21" s="23"/>
      <c r="I21" s="50"/>
      <c r="J21" s="51"/>
      <c r="K21" s="51"/>
    </row>
    <row r="22" spans="1:11" x14ac:dyDescent="0.25">
      <c r="A22" s="23"/>
      <c r="B22" s="23" t="s">
        <v>128</v>
      </c>
      <c r="C22" s="23"/>
      <c r="D22" s="23"/>
      <c r="E22" s="23"/>
      <c r="F22" s="23"/>
      <c r="G22" s="81">
        <v>0</v>
      </c>
      <c r="H22" s="23" t="s">
        <v>93</v>
      </c>
      <c r="I22" s="27"/>
      <c r="J22" s="23"/>
      <c r="K22" s="23"/>
    </row>
    <row r="23" spans="1:11" x14ac:dyDescent="0.25">
      <c r="A23" s="23"/>
      <c r="B23" s="52" t="s">
        <v>94</v>
      </c>
      <c r="C23" s="23"/>
      <c r="D23" s="23"/>
      <c r="E23" s="23"/>
      <c r="F23" s="23"/>
      <c r="G23" s="25"/>
      <c r="H23" s="23"/>
      <c r="I23" s="27"/>
      <c r="J23" s="23"/>
      <c r="K23" s="23"/>
    </row>
    <row r="24" spans="1:11" x14ac:dyDescent="0.25">
      <c r="A24" s="23"/>
      <c r="B24" s="23"/>
      <c r="C24" s="23"/>
      <c r="D24" s="23"/>
      <c r="E24" s="23"/>
      <c r="F24" s="23"/>
      <c r="G24" s="25"/>
      <c r="H24" s="23"/>
      <c r="I24" s="27"/>
      <c r="J24" s="23"/>
      <c r="K24" s="23"/>
    </row>
    <row r="25" spans="1:11" x14ac:dyDescent="0.25">
      <c r="A25" s="23"/>
      <c r="B25" s="23" t="s">
        <v>95</v>
      </c>
      <c r="C25" s="23"/>
      <c r="D25" s="23"/>
      <c r="E25" s="23"/>
      <c r="F25" s="23"/>
      <c r="G25" s="78">
        <v>0.4</v>
      </c>
      <c r="H25" s="23" t="s">
        <v>20</v>
      </c>
      <c r="I25" s="37"/>
      <c r="J25" s="33"/>
      <c r="K25" s="33"/>
    </row>
    <row r="26" spans="1:11" x14ac:dyDescent="0.25">
      <c r="A26" s="23"/>
      <c r="B26" s="52" t="s">
        <v>94</v>
      </c>
      <c r="C26" s="23"/>
      <c r="D26" s="23"/>
      <c r="E26" s="23"/>
      <c r="F26" s="23"/>
      <c r="G26" s="32"/>
      <c r="H26" s="23"/>
      <c r="I26" s="37"/>
      <c r="J26" s="33"/>
      <c r="K26" s="33"/>
    </row>
    <row r="27" spans="1:11" x14ac:dyDescent="0.25">
      <c r="A27" s="23"/>
      <c r="B27" s="23"/>
      <c r="C27" s="23"/>
      <c r="D27" s="23"/>
      <c r="E27" s="23"/>
      <c r="F27" s="23"/>
      <c r="G27" s="32"/>
      <c r="H27" s="27"/>
      <c r="I27" s="37"/>
      <c r="J27" s="33"/>
      <c r="K27" s="33"/>
    </row>
    <row r="28" spans="1:11" x14ac:dyDescent="0.25">
      <c r="A28" s="23"/>
      <c r="B28" s="23" t="s">
        <v>96</v>
      </c>
      <c r="C28" s="23"/>
      <c r="D28" s="23"/>
      <c r="E28" s="23"/>
      <c r="F28" s="23"/>
      <c r="G28" s="82">
        <v>6</v>
      </c>
      <c r="H28" s="27" t="s">
        <v>133</v>
      </c>
      <c r="I28" s="27"/>
      <c r="J28" s="53"/>
      <c r="K28" s="53"/>
    </row>
    <row r="29" spans="1:11" x14ac:dyDescent="0.25">
      <c r="A29" s="23"/>
      <c r="B29" s="23"/>
      <c r="C29" s="23"/>
      <c r="D29" s="23"/>
      <c r="E29" s="23"/>
      <c r="F29" s="23"/>
      <c r="G29" s="25"/>
      <c r="H29" s="27"/>
      <c r="I29" s="27"/>
      <c r="J29" s="53"/>
      <c r="K29" s="53"/>
    </row>
    <row r="30" spans="1:11" x14ac:dyDescent="0.25">
      <c r="A30" s="23"/>
      <c r="B30" s="23" t="s">
        <v>129</v>
      </c>
      <c r="C30" s="23"/>
      <c r="D30" s="23"/>
      <c r="E30" s="23"/>
      <c r="F30" s="23"/>
      <c r="G30" s="81">
        <v>0</v>
      </c>
      <c r="H30" s="23" t="s">
        <v>111</v>
      </c>
      <c r="I30" s="27"/>
      <c r="J30" s="27"/>
      <c r="K30" s="27"/>
    </row>
    <row r="31" spans="1:11" x14ac:dyDescent="0.25">
      <c r="A31" s="27"/>
      <c r="B31" s="27"/>
      <c r="C31" s="27"/>
      <c r="D31" s="27"/>
      <c r="E31" s="27"/>
      <c r="F31" s="27"/>
      <c r="G31" s="27"/>
      <c r="H31" s="27"/>
      <c r="I31" s="27"/>
      <c r="J31" s="27"/>
      <c r="K31" s="27"/>
    </row>
    <row r="32" spans="1:11" x14ac:dyDescent="0.25">
      <c r="A32" s="37"/>
      <c r="B32" s="37" t="s">
        <v>130</v>
      </c>
      <c r="C32" s="37"/>
      <c r="D32" s="37"/>
      <c r="E32" s="37"/>
      <c r="F32" s="37"/>
      <c r="G32" s="74" t="e">
        <f ca="1">MAX(L52:L233)</f>
        <v>#NAME?</v>
      </c>
      <c r="H32" s="23"/>
      <c r="I32" s="27"/>
      <c r="J32" s="37"/>
      <c r="K32" s="37"/>
    </row>
    <row r="33" spans="1:16" x14ac:dyDescent="0.25">
      <c r="A33" s="37"/>
      <c r="B33" s="37"/>
      <c r="C33" s="37"/>
      <c r="D33" s="37"/>
      <c r="E33" s="37"/>
      <c r="F33" s="37"/>
      <c r="G33" s="54"/>
      <c r="H33" s="23"/>
      <c r="I33" s="27"/>
      <c r="J33" s="37"/>
      <c r="K33" s="37"/>
    </row>
    <row r="34" spans="1:16" x14ac:dyDescent="0.25">
      <c r="A34" s="37"/>
      <c r="B34" s="37" t="s">
        <v>100</v>
      </c>
      <c r="C34" s="37"/>
      <c r="D34" s="37"/>
      <c r="E34" s="37"/>
      <c r="F34" s="37"/>
      <c r="G34" s="74" t="e">
        <f ca="1">K233</f>
        <v>#NAME?</v>
      </c>
      <c r="H34" s="23" t="s">
        <v>110</v>
      </c>
      <c r="I34" s="27"/>
      <c r="J34" s="37"/>
      <c r="K34" s="37"/>
    </row>
    <row r="35" spans="1:16" x14ac:dyDescent="0.25">
      <c r="A35" s="37"/>
      <c r="B35" s="52" t="s">
        <v>101</v>
      </c>
      <c r="C35" s="37"/>
      <c r="D35" s="37"/>
      <c r="E35" s="37"/>
      <c r="F35" s="37"/>
      <c r="G35" s="29"/>
      <c r="H35" s="23"/>
      <c r="I35" s="27"/>
      <c r="J35" s="37"/>
      <c r="K35" s="37"/>
    </row>
    <row r="36" spans="1:16" x14ac:dyDescent="0.25">
      <c r="A36" s="37"/>
      <c r="B36" s="37"/>
      <c r="C36" s="37"/>
      <c r="D36" s="37"/>
      <c r="E36" s="37"/>
      <c r="F36" s="37"/>
      <c r="G36" s="29"/>
      <c r="H36" s="23"/>
      <c r="I36" s="27"/>
      <c r="J36" s="37"/>
      <c r="K36" s="37"/>
    </row>
    <row r="37" spans="1:16" x14ac:dyDescent="0.25">
      <c r="A37" s="37"/>
      <c r="B37" s="37" t="s">
        <v>131</v>
      </c>
      <c r="C37" s="37"/>
      <c r="D37" s="37"/>
      <c r="E37" s="37"/>
      <c r="F37" s="37"/>
      <c r="G37" s="75" t="e">
        <f ca="1">L233</f>
        <v>#NAME?</v>
      </c>
      <c r="H37" s="23" t="s">
        <v>110</v>
      </c>
      <c r="I37" s="27"/>
      <c r="J37" s="37"/>
      <c r="K37" s="37"/>
    </row>
    <row r="38" spans="1:16" x14ac:dyDescent="0.25">
      <c r="A38" s="37"/>
      <c r="B38" s="52" t="s">
        <v>101</v>
      </c>
      <c r="C38" s="37"/>
      <c r="D38" s="37"/>
      <c r="E38" s="37"/>
      <c r="F38" s="37"/>
      <c r="G38" s="54"/>
      <c r="H38" s="23"/>
      <c r="I38" s="27"/>
      <c r="J38" s="37"/>
      <c r="K38" s="37"/>
    </row>
    <row r="39" spans="1:16" x14ac:dyDescent="0.25">
      <c r="A39" s="37"/>
      <c r="B39" s="37"/>
      <c r="C39" s="37"/>
      <c r="D39" s="37"/>
      <c r="E39" s="37"/>
      <c r="F39" s="37"/>
      <c r="G39" s="29"/>
      <c r="H39" s="23"/>
      <c r="I39" s="27"/>
      <c r="J39" s="37"/>
      <c r="K39" s="37"/>
    </row>
    <row r="40" spans="1:16" x14ac:dyDescent="0.25">
      <c r="A40" s="37"/>
      <c r="B40" s="37" t="s">
        <v>132</v>
      </c>
      <c r="C40" s="37"/>
      <c r="D40" s="37"/>
      <c r="E40" s="37"/>
      <c r="F40" s="37"/>
      <c r="G40" s="25" t="e">
        <f ca="1">AND(G32&lt;=G28,G34&lt;=0,G37&lt;=0)</f>
        <v>#NAME?</v>
      </c>
      <c r="H40" s="23"/>
      <c r="I40" s="27"/>
      <c r="J40" s="27"/>
      <c r="K40" s="27"/>
    </row>
    <row r="41" spans="1:16" x14ac:dyDescent="0.25">
      <c r="A41" s="23"/>
      <c r="B41" s="23"/>
      <c r="C41" s="23"/>
      <c r="D41" s="23"/>
      <c r="E41" s="23"/>
      <c r="F41" s="23"/>
      <c r="G41" s="29"/>
      <c r="H41" s="23"/>
      <c r="I41" s="27"/>
      <c r="J41" s="23"/>
      <c r="K41" s="23"/>
    </row>
    <row r="42" spans="1:16" x14ac:dyDescent="0.25">
      <c r="A42" s="23"/>
      <c r="B42" s="24" t="s">
        <v>30</v>
      </c>
      <c r="C42" s="23"/>
      <c r="D42" s="23"/>
      <c r="E42" s="23"/>
      <c r="F42" s="23"/>
      <c r="G42" s="74" t="e">
        <f>$G$30/$G$7</f>
        <v>#DIV/0!</v>
      </c>
      <c r="H42" s="23" t="s">
        <v>31</v>
      </c>
      <c r="I42" s="27"/>
      <c r="J42" s="23"/>
      <c r="K42" s="23"/>
    </row>
    <row r="43" spans="1:16" x14ac:dyDescent="0.25">
      <c r="A43" s="23"/>
      <c r="B43" s="23"/>
      <c r="C43" s="23"/>
      <c r="D43" s="23"/>
      <c r="E43" s="23"/>
      <c r="F43" s="23"/>
      <c r="G43" s="55"/>
      <c r="H43" s="23"/>
      <c r="I43" s="27"/>
      <c r="J43" s="23"/>
      <c r="K43" s="23"/>
    </row>
    <row r="44" spans="1:16" x14ac:dyDescent="0.25">
      <c r="A44" s="23"/>
      <c r="B44" s="23" t="s">
        <v>104</v>
      </c>
      <c r="C44" s="23"/>
      <c r="D44" s="23"/>
      <c r="E44" s="23"/>
      <c r="F44" s="23"/>
      <c r="G44" s="74">
        <f>G22/12*G30*G25</f>
        <v>0</v>
      </c>
      <c r="H44" s="23"/>
      <c r="I44" s="27"/>
      <c r="J44" s="23"/>
      <c r="K44" s="23"/>
      <c r="M44" s="23"/>
      <c r="N44" s="23"/>
      <c r="O44" s="23"/>
      <c r="P44" s="23"/>
    </row>
    <row r="45" spans="1:16" x14ac:dyDescent="0.25">
      <c r="A45" s="26"/>
      <c r="B45" s="26"/>
      <c r="C45" s="26"/>
      <c r="D45" s="26"/>
      <c r="E45" s="26"/>
      <c r="F45" s="26"/>
      <c r="G45" s="56"/>
      <c r="H45" s="42"/>
      <c r="I45" s="26"/>
      <c r="J45" s="57"/>
      <c r="K45" s="26"/>
      <c r="L45" s="26"/>
      <c r="M45" s="26"/>
      <c r="N45" s="26"/>
      <c r="O45" s="26"/>
      <c r="P45" s="23"/>
    </row>
    <row r="46" spans="1:16" x14ac:dyDescent="0.25">
      <c r="A46" s="23"/>
      <c r="B46" s="23"/>
      <c r="C46" s="23"/>
      <c r="D46" s="23"/>
      <c r="E46" s="23"/>
      <c r="F46" s="23"/>
      <c r="G46" s="40"/>
      <c r="H46" s="29"/>
      <c r="I46" s="23"/>
      <c r="J46" s="27"/>
      <c r="K46" s="23"/>
      <c r="L46" s="23"/>
    </row>
    <row r="47" spans="1:16" x14ac:dyDescent="0.25">
      <c r="A47" s="35" t="s">
        <v>32</v>
      </c>
      <c r="B47" s="23"/>
      <c r="C47" s="23"/>
      <c r="D47" s="44" t="s">
        <v>33</v>
      </c>
      <c r="E47" s="23"/>
      <c r="F47" s="23"/>
      <c r="G47" s="43"/>
      <c r="H47" s="25"/>
      <c r="I47" s="23"/>
      <c r="J47" s="23"/>
      <c r="K47" s="23"/>
      <c r="L47" s="23"/>
    </row>
    <row r="48" spans="1:16" x14ac:dyDescent="0.25">
      <c r="A48" s="35"/>
      <c r="B48" s="23"/>
      <c r="C48" s="23"/>
      <c r="D48" s="23"/>
      <c r="E48" s="23"/>
      <c r="F48" s="23"/>
      <c r="G48" s="43"/>
      <c r="H48" s="25"/>
      <c r="I48" s="23"/>
      <c r="J48" s="23"/>
      <c r="K48" s="23"/>
      <c r="L48" s="23"/>
    </row>
    <row r="49" spans="1:12" x14ac:dyDescent="0.25">
      <c r="A49" s="58" t="s">
        <v>34</v>
      </c>
      <c r="B49" s="58" t="s">
        <v>35</v>
      </c>
      <c r="C49" s="58" t="s">
        <v>36</v>
      </c>
      <c r="D49" s="58" t="s">
        <v>37</v>
      </c>
      <c r="E49" s="58" t="s">
        <v>38</v>
      </c>
      <c r="F49" s="58" t="s">
        <v>39</v>
      </c>
      <c r="G49" s="58" t="s">
        <v>40</v>
      </c>
      <c r="H49" s="58" t="s">
        <v>41</v>
      </c>
      <c r="I49" s="58" t="s">
        <v>42</v>
      </c>
      <c r="J49" s="58" t="s">
        <v>43</v>
      </c>
      <c r="K49" s="58" t="s">
        <v>44</v>
      </c>
      <c r="L49" s="59" t="s">
        <v>45</v>
      </c>
    </row>
    <row r="50" spans="1:12" ht="56.25" x14ac:dyDescent="0.25">
      <c r="A50" s="45" t="s">
        <v>47</v>
      </c>
      <c r="B50" s="60" t="s">
        <v>105</v>
      </c>
      <c r="C50" s="60" t="s">
        <v>49</v>
      </c>
      <c r="D50" s="60" t="s">
        <v>50</v>
      </c>
      <c r="E50" s="60" t="s">
        <v>51</v>
      </c>
      <c r="F50" s="60" t="s">
        <v>52</v>
      </c>
      <c r="G50" s="60" t="s">
        <v>53</v>
      </c>
      <c r="H50" s="60" t="s">
        <v>54</v>
      </c>
      <c r="I50" s="60" t="s">
        <v>55</v>
      </c>
      <c r="J50" s="60" t="s">
        <v>56</v>
      </c>
      <c r="K50" s="60" t="s">
        <v>106</v>
      </c>
      <c r="L50" s="60" t="s">
        <v>107</v>
      </c>
    </row>
    <row r="51" spans="1:12" x14ac:dyDescent="0.25">
      <c r="A51" s="25" t="s">
        <v>60</v>
      </c>
      <c r="B51" s="25" t="s">
        <v>61</v>
      </c>
      <c r="C51" s="25" t="s">
        <v>62</v>
      </c>
      <c r="D51" s="25" t="s">
        <v>63</v>
      </c>
      <c r="E51" s="25" t="s">
        <v>64</v>
      </c>
      <c r="F51" s="25" t="s">
        <v>61</v>
      </c>
      <c r="G51" s="25" t="s">
        <v>63</v>
      </c>
      <c r="H51" s="25" t="s">
        <v>63</v>
      </c>
      <c r="I51" s="25" t="s">
        <v>64</v>
      </c>
      <c r="J51" s="25" t="s">
        <v>64</v>
      </c>
      <c r="K51" s="25" t="s">
        <v>61</v>
      </c>
      <c r="L51" s="25" t="s">
        <v>61</v>
      </c>
    </row>
    <row r="52" spans="1:12" x14ac:dyDescent="0.25">
      <c r="A52" s="23">
        <v>0</v>
      </c>
      <c r="B52" s="46">
        <v>0</v>
      </c>
      <c r="C52" s="47">
        <f>B52*6</f>
        <v>0</v>
      </c>
      <c r="D52" s="47">
        <f t="shared" ref="D52:D115" si="0">$G$9*(C52/(12*3600))*$G$7</f>
        <v>0</v>
      </c>
      <c r="E52" s="23">
        <f>(600*D52)</f>
        <v>0</v>
      </c>
      <c r="F52" s="23" t="e">
        <f>(E52*12/$G$7)</f>
        <v>#DIV/0!</v>
      </c>
      <c r="G52" s="23" t="e">
        <f t="shared" ref="G52:G115" ca="1" si="1">$G$30*$G$11/43200</f>
        <v>#NAME?</v>
      </c>
      <c r="H52" s="48" t="e">
        <f ca="1">(D52-G52)</f>
        <v>#NAME?</v>
      </c>
      <c r="I52" s="46" t="e">
        <f ca="1">H52*600</f>
        <v>#NAME?</v>
      </c>
      <c r="J52" s="47">
        <v>0</v>
      </c>
      <c r="K52" s="47" t="e">
        <f t="shared" ref="K52:K115" si="2">IF(J52/$G$30*12/$G$25&gt;=$G$22,$G$22,J52/$G$30*12/$G$25)</f>
        <v>#DIV/0!</v>
      </c>
      <c r="L52" s="47">
        <f t="shared" ref="L52:L115" si="3">IF(J52&lt;=$G$44,0,(J52-$G$44)/$G$30*12)</f>
        <v>0</v>
      </c>
    </row>
    <row r="53" spans="1:12" x14ac:dyDescent="0.25">
      <c r="A53" s="23">
        <v>10</v>
      </c>
      <c r="B53" s="46">
        <f t="shared" ref="B53:B62" si="4">$G$5*0.004</f>
        <v>0</v>
      </c>
      <c r="C53" s="47">
        <f>B53*6</f>
        <v>0</v>
      </c>
      <c r="D53" s="47">
        <f t="shared" si="0"/>
        <v>0</v>
      </c>
      <c r="E53" s="23">
        <f t="shared" ref="E53:E116" si="5">(600*D53)</f>
        <v>0</v>
      </c>
      <c r="F53" s="23" t="e">
        <f>(E53*12/$G$7)</f>
        <v>#DIV/0!</v>
      </c>
      <c r="G53" s="23" t="e">
        <f t="shared" ca="1" si="1"/>
        <v>#NAME?</v>
      </c>
      <c r="H53" s="48" t="e">
        <f ca="1">(D53-G53)</f>
        <v>#NAME?</v>
      </c>
      <c r="I53" s="46" t="e">
        <f t="shared" ref="I53:I116" ca="1" si="6">H53*600</f>
        <v>#NAME?</v>
      </c>
      <c r="J53" s="47" t="e">
        <f ca="1">IF((I53+J52)&lt;0,0,I53+J52)</f>
        <v>#NAME?</v>
      </c>
      <c r="K53" s="47" t="e">
        <f t="shared" ca="1" si="2"/>
        <v>#NAME?</v>
      </c>
      <c r="L53" s="47" t="e">
        <f t="shared" ca="1" si="3"/>
        <v>#NAME?</v>
      </c>
    </row>
    <row r="54" spans="1:12" x14ac:dyDescent="0.25">
      <c r="A54" s="23">
        <v>20</v>
      </c>
      <c r="B54" s="46">
        <f t="shared" si="4"/>
        <v>0</v>
      </c>
      <c r="C54" s="47">
        <f t="shared" ref="C54:C117" si="7">B54*6</f>
        <v>0</v>
      </c>
      <c r="D54" s="47">
        <f t="shared" si="0"/>
        <v>0</v>
      </c>
      <c r="E54" s="23">
        <f t="shared" si="5"/>
        <v>0</v>
      </c>
      <c r="F54" s="23" t="e">
        <f t="shared" ref="F54:F117" si="8">(E54*12/$G$7)</f>
        <v>#DIV/0!</v>
      </c>
      <c r="G54" s="23" t="e">
        <f t="shared" ca="1" si="1"/>
        <v>#NAME?</v>
      </c>
      <c r="H54" s="48" t="e">
        <f ca="1">(O54-G54)</f>
        <v>#NAME?</v>
      </c>
      <c r="I54" s="46" t="e">
        <f t="shared" ca="1" si="6"/>
        <v>#NAME?</v>
      </c>
      <c r="J54" s="47" t="e">
        <f t="shared" ref="J54:J117" ca="1" si="9">IF((I54+J53)&lt;0,0,I54+J53)</f>
        <v>#NAME?</v>
      </c>
      <c r="K54" s="47" t="e">
        <f t="shared" ca="1" si="2"/>
        <v>#NAME?</v>
      </c>
      <c r="L54" s="47" t="e">
        <f t="shared" ca="1" si="3"/>
        <v>#NAME?</v>
      </c>
    </row>
    <row r="55" spans="1:12" x14ac:dyDescent="0.25">
      <c r="A55" s="23">
        <v>30</v>
      </c>
      <c r="B55" s="46">
        <f>$G$5*0.004</f>
        <v>0</v>
      </c>
      <c r="C55" s="47">
        <f t="shared" si="7"/>
        <v>0</v>
      </c>
      <c r="D55" s="47">
        <f t="shared" si="0"/>
        <v>0</v>
      </c>
      <c r="E55" s="23">
        <f t="shared" si="5"/>
        <v>0</v>
      </c>
      <c r="F55" s="23" t="e">
        <f t="shared" si="8"/>
        <v>#DIV/0!</v>
      </c>
      <c r="G55" s="23" t="e">
        <f t="shared" ca="1" si="1"/>
        <v>#NAME?</v>
      </c>
      <c r="H55" s="48" t="e">
        <f ca="1">(D55-G56)</f>
        <v>#NAME?</v>
      </c>
      <c r="I55" s="46" t="e">
        <f t="shared" ca="1" si="6"/>
        <v>#NAME?</v>
      </c>
      <c r="J55" s="47" t="e">
        <f t="shared" ca="1" si="9"/>
        <v>#NAME?</v>
      </c>
      <c r="K55" s="47" t="e">
        <f t="shared" ca="1" si="2"/>
        <v>#NAME?</v>
      </c>
      <c r="L55" s="47" t="e">
        <f t="shared" ca="1" si="3"/>
        <v>#NAME?</v>
      </c>
    </row>
    <row r="56" spans="1:12" x14ac:dyDescent="0.25">
      <c r="A56" s="23">
        <v>40</v>
      </c>
      <c r="B56" s="46">
        <f t="shared" si="4"/>
        <v>0</v>
      </c>
      <c r="C56" s="47">
        <f t="shared" si="7"/>
        <v>0</v>
      </c>
      <c r="D56" s="47">
        <f t="shared" si="0"/>
        <v>0</v>
      </c>
      <c r="E56" s="23">
        <f t="shared" si="5"/>
        <v>0</v>
      </c>
      <c r="F56" s="23" t="e">
        <f t="shared" si="8"/>
        <v>#DIV/0!</v>
      </c>
      <c r="G56" s="23" t="e">
        <f t="shared" ca="1" si="1"/>
        <v>#NAME?</v>
      </c>
      <c r="H56" s="48" t="e">
        <f ca="1">(D56-G57)</f>
        <v>#NAME?</v>
      </c>
      <c r="I56" s="46" t="e">
        <f t="shared" ca="1" si="6"/>
        <v>#NAME?</v>
      </c>
      <c r="J56" s="47" t="e">
        <f t="shared" ca="1" si="9"/>
        <v>#NAME?</v>
      </c>
      <c r="K56" s="47" t="e">
        <f t="shared" ca="1" si="2"/>
        <v>#NAME?</v>
      </c>
      <c r="L56" s="47" t="e">
        <f t="shared" ca="1" si="3"/>
        <v>#NAME?</v>
      </c>
    </row>
    <row r="57" spans="1:12" x14ac:dyDescent="0.25">
      <c r="A57" s="23">
        <v>50</v>
      </c>
      <c r="B57" s="46">
        <f t="shared" si="4"/>
        <v>0</v>
      </c>
      <c r="C57" s="47">
        <f t="shared" si="7"/>
        <v>0</v>
      </c>
      <c r="D57" s="47">
        <f t="shared" si="0"/>
        <v>0</v>
      </c>
      <c r="E57" s="23">
        <f t="shared" si="5"/>
        <v>0</v>
      </c>
      <c r="F57" s="23" t="e">
        <f t="shared" si="8"/>
        <v>#DIV/0!</v>
      </c>
      <c r="G57" s="23" t="e">
        <f t="shared" ca="1" si="1"/>
        <v>#NAME?</v>
      </c>
      <c r="H57" s="48" t="e">
        <f t="shared" ref="H57:H120" ca="1" si="10">(D57-G57)</f>
        <v>#NAME?</v>
      </c>
      <c r="I57" s="46" t="e">
        <f t="shared" ca="1" si="6"/>
        <v>#NAME?</v>
      </c>
      <c r="J57" s="47" t="e">
        <f t="shared" ca="1" si="9"/>
        <v>#NAME?</v>
      </c>
      <c r="K57" s="47" t="e">
        <f t="shared" ca="1" si="2"/>
        <v>#NAME?</v>
      </c>
      <c r="L57" s="47" t="e">
        <f t="shared" ca="1" si="3"/>
        <v>#NAME?</v>
      </c>
    </row>
    <row r="58" spans="1:12" x14ac:dyDescent="0.25">
      <c r="A58" s="23">
        <v>60</v>
      </c>
      <c r="B58" s="46">
        <f t="shared" si="4"/>
        <v>0</v>
      </c>
      <c r="C58" s="47">
        <f t="shared" si="7"/>
        <v>0</v>
      </c>
      <c r="D58" s="47">
        <f t="shared" si="0"/>
        <v>0</v>
      </c>
      <c r="E58" s="23">
        <f t="shared" si="5"/>
        <v>0</v>
      </c>
      <c r="F58" s="23" t="e">
        <f t="shared" si="8"/>
        <v>#DIV/0!</v>
      </c>
      <c r="G58" s="23" t="e">
        <f t="shared" ca="1" si="1"/>
        <v>#NAME?</v>
      </c>
      <c r="H58" s="48" t="e">
        <f t="shared" ca="1" si="10"/>
        <v>#NAME?</v>
      </c>
      <c r="I58" s="46" t="e">
        <f t="shared" ca="1" si="6"/>
        <v>#NAME?</v>
      </c>
      <c r="J58" s="47" t="e">
        <f t="shared" ca="1" si="9"/>
        <v>#NAME?</v>
      </c>
      <c r="K58" s="47" t="e">
        <f t="shared" ca="1" si="2"/>
        <v>#NAME?</v>
      </c>
      <c r="L58" s="47" t="e">
        <f t="shared" ca="1" si="3"/>
        <v>#NAME?</v>
      </c>
    </row>
    <row r="59" spans="1:12" x14ac:dyDescent="0.25">
      <c r="A59" s="23">
        <v>70</v>
      </c>
      <c r="B59" s="46">
        <f t="shared" si="4"/>
        <v>0</v>
      </c>
      <c r="C59" s="47">
        <f t="shared" si="7"/>
        <v>0</v>
      </c>
      <c r="D59" s="47">
        <f t="shared" si="0"/>
        <v>0</v>
      </c>
      <c r="E59" s="23">
        <f t="shared" si="5"/>
        <v>0</v>
      </c>
      <c r="F59" s="23" t="e">
        <f t="shared" si="8"/>
        <v>#DIV/0!</v>
      </c>
      <c r="G59" s="23" t="e">
        <f t="shared" ca="1" si="1"/>
        <v>#NAME?</v>
      </c>
      <c r="H59" s="48" t="e">
        <f t="shared" ca="1" si="10"/>
        <v>#NAME?</v>
      </c>
      <c r="I59" s="46" t="e">
        <f t="shared" ca="1" si="6"/>
        <v>#NAME?</v>
      </c>
      <c r="J59" s="47" t="e">
        <f t="shared" ca="1" si="9"/>
        <v>#NAME?</v>
      </c>
      <c r="K59" s="47" t="e">
        <f t="shared" ca="1" si="2"/>
        <v>#NAME?</v>
      </c>
      <c r="L59" s="47" t="e">
        <f t="shared" ca="1" si="3"/>
        <v>#NAME?</v>
      </c>
    </row>
    <row r="60" spans="1:12" x14ac:dyDescent="0.25">
      <c r="A60" s="23">
        <v>80</v>
      </c>
      <c r="B60" s="46">
        <f t="shared" si="4"/>
        <v>0</v>
      </c>
      <c r="C60" s="47">
        <f t="shared" si="7"/>
        <v>0</v>
      </c>
      <c r="D60" s="47">
        <f t="shared" si="0"/>
        <v>0</v>
      </c>
      <c r="E60" s="23">
        <f t="shared" si="5"/>
        <v>0</v>
      </c>
      <c r="F60" s="23" t="e">
        <f t="shared" si="8"/>
        <v>#DIV/0!</v>
      </c>
      <c r="G60" s="23" t="e">
        <f t="shared" ca="1" si="1"/>
        <v>#NAME?</v>
      </c>
      <c r="H60" s="48" t="e">
        <f t="shared" ca="1" si="10"/>
        <v>#NAME?</v>
      </c>
      <c r="I60" s="46" t="e">
        <f t="shared" ca="1" si="6"/>
        <v>#NAME?</v>
      </c>
      <c r="J60" s="47" t="e">
        <f t="shared" ca="1" si="9"/>
        <v>#NAME?</v>
      </c>
      <c r="K60" s="47" t="e">
        <f t="shared" ca="1" si="2"/>
        <v>#NAME?</v>
      </c>
      <c r="L60" s="47" t="e">
        <f t="shared" ca="1" si="3"/>
        <v>#NAME?</v>
      </c>
    </row>
    <row r="61" spans="1:12" x14ac:dyDescent="0.25">
      <c r="A61" s="23">
        <v>90</v>
      </c>
      <c r="B61" s="46">
        <f t="shared" si="4"/>
        <v>0</v>
      </c>
      <c r="C61" s="47">
        <f t="shared" si="7"/>
        <v>0</v>
      </c>
      <c r="D61" s="47">
        <f t="shared" si="0"/>
        <v>0</v>
      </c>
      <c r="E61" s="23">
        <f t="shared" si="5"/>
        <v>0</v>
      </c>
      <c r="F61" s="23" t="e">
        <f t="shared" si="8"/>
        <v>#DIV/0!</v>
      </c>
      <c r="G61" s="23" t="e">
        <f t="shared" ca="1" si="1"/>
        <v>#NAME?</v>
      </c>
      <c r="H61" s="48" t="e">
        <f t="shared" ca="1" si="10"/>
        <v>#NAME?</v>
      </c>
      <c r="I61" s="46" t="e">
        <f t="shared" ca="1" si="6"/>
        <v>#NAME?</v>
      </c>
      <c r="J61" s="47" t="e">
        <f t="shared" ca="1" si="9"/>
        <v>#NAME?</v>
      </c>
      <c r="K61" s="47" t="e">
        <f t="shared" ca="1" si="2"/>
        <v>#NAME?</v>
      </c>
      <c r="L61" s="47" t="e">
        <f t="shared" ca="1" si="3"/>
        <v>#NAME?</v>
      </c>
    </row>
    <row r="62" spans="1:12" x14ac:dyDescent="0.25">
      <c r="A62" s="61">
        <v>100</v>
      </c>
      <c r="B62" s="46">
        <f t="shared" si="4"/>
        <v>0</v>
      </c>
      <c r="C62" s="47">
        <f t="shared" si="7"/>
        <v>0</v>
      </c>
      <c r="D62" s="47">
        <f t="shared" si="0"/>
        <v>0</v>
      </c>
      <c r="E62" s="23">
        <f t="shared" si="5"/>
        <v>0</v>
      </c>
      <c r="F62" s="23" t="e">
        <f t="shared" si="8"/>
        <v>#DIV/0!</v>
      </c>
      <c r="G62" s="23" t="e">
        <f t="shared" ca="1" si="1"/>
        <v>#NAME?</v>
      </c>
      <c r="H62" s="48" t="e">
        <f t="shared" ca="1" si="10"/>
        <v>#NAME?</v>
      </c>
      <c r="I62" s="46" t="e">
        <f t="shared" ca="1" si="6"/>
        <v>#NAME?</v>
      </c>
      <c r="J62" s="47" t="e">
        <f t="shared" ca="1" si="9"/>
        <v>#NAME?</v>
      </c>
      <c r="K62" s="47" t="e">
        <f t="shared" ca="1" si="2"/>
        <v>#NAME?</v>
      </c>
      <c r="L62" s="47" t="e">
        <f t="shared" ca="1" si="3"/>
        <v>#NAME?</v>
      </c>
    </row>
    <row r="63" spans="1:12" x14ac:dyDescent="0.25">
      <c r="A63" s="61">
        <v>110</v>
      </c>
      <c r="B63" s="46">
        <f t="shared" ref="B63:B68" si="11">$G$5*0.005</f>
        <v>0</v>
      </c>
      <c r="C63" s="47">
        <f t="shared" si="7"/>
        <v>0</v>
      </c>
      <c r="D63" s="47">
        <f t="shared" si="0"/>
        <v>0</v>
      </c>
      <c r="E63" s="23">
        <f t="shared" si="5"/>
        <v>0</v>
      </c>
      <c r="F63" s="23" t="e">
        <f t="shared" si="8"/>
        <v>#DIV/0!</v>
      </c>
      <c r="G63" s="23" t="e">
        <f t="shared" ca="1" si="1"/>
        <v>#NAME?</v>
      </c>
      <c r="H63" s="48" t="e">
        <f t="shared" ca="1" si="10"/>
        <v>#NAME?</v>
      </c>
      <c r="I63" s="46" t="e">
        <f t="shared" ca="1" si="6"/>
        <v>#NAME?</v>
      </c>
      <c r="J63" s="47" t="e">
        <f t="shared" ca="1" si="9"/>
        <v>#NAME?</v>
      </c>
      <c r="K63" s="47" t="e">
        <f t="shared" ca="1" si="2"/>
        <v>#NAME?</v>
      </c>
      <c r="L63" s="47" t="e">
        <f t="shared" ca="1" si="3"/>
        <v>#NAME?</v>
      </c>
    </row>
    <row r="64" spans="1:12" x14ac:dyDescent="0.25">
      <c r="A64" s="61">
        <v>120</v>
      </c>
      <c r="B64" s="46">
        <f t="shared" si="11"/>
        <v>0</v>
      </c>
      <c r="C64" s="47">
        <f t="shared" si="7"/>
        <v>0</v>
      </c>
      <c r="D64" s="47">
        <f t="shared" si="0"/>
        <v>0</v>
      </c>
      <c r="E64" s="23">
        <f t="shared" si="5"/>
        <v>0</v>
      </c>
      <c r="F64" s="23" t="e">
        <f t="shared" si="8"/>
        <v>#DIV/0!</v>
      </c>
      <c r="G64" s="23" t="e">
        <f t="shared" ca="1" si="1"/>
        <v>#NAME?</v>
      </c>
      <c r="H64" s="48" t="e">
        <f t="shared" ca="1" si="10"/>
        <v>#NAME?</v>
      </c>
      <c r="I64" s="46" t="e">
        <f t="shared" ca="1" si="6"/>
        <v>#NAME?</v>
      </c>
      <c r="J64" s="47" t="e">
        <f t="shared" ca="1" si="9"/>
        <v>#NAME?</v>
      </c>
      <c r="K64" s="47" t="e">
        <f t="shared" ca="1" si="2"/>
        <v>#NAME?</v>
      </c>
      <c r="L64" s="47" t="e">
        <f t="shared" ca="1" si="3"/>
        <v>#NAME?</v>
      </c>
    </row>
    <row r="65" spans="1:12" x14ac:dyDescent="0.25">
      <c r="A65" s="61">
        <v>130</v>
      </c>
      <c r="B65" s="46">
        <f t="shared" si="11"/>
        <v>0</v>
      </c>
      <c r="C65" s="47">
        <f t="shared" si="7"/>
        <v>0</v>
      </c>
      <c r="D65" s="47">
        <f t="shared" si="0"/>
        <v>0</v>
      </c>
      <c r="E65" s="23">
        <f t="shared" si="5"/>
        <v>0</v>
      </c>
      <c r="F65" s="23" t="e">
        <f t="shared" si="8"/>
        <v>#DIV/0!</v>
      </c>
      <c r="G65" s="23" t="e">
        <f t="shared" ca="1" si="1"/>
        <v>#NAME?</v>
      </c>
      <c r="H65" s="48" t="e">
        <f t="shared" ca="1" si="10"/>
        <v>#NAME?</v>
      </c>
      <c r="I65" s="46" t="e">
        <f t="shared" ca="1" si="6"/>
        <v>#NAME?</v>
      </c>
      <c r="J65" s="47" t="e">
        <f t="shared" ca="1" si="9"/>
        <v>#NAME?</v>
      </c>
      <c r="K65" s="47" t="e">
        <f t="shared" ca="1" si="2"/>
        <v>#NAME?</v>
      </c>
      <c r="L65" s="47" t="e">
        <f t="shared" ca="1" si="3"/>
        <v>#NAME?</v>
      </c>
    </row>
    <row r="66" spans="1:12" x14ac:dyDescent="0.25">
      <c r="A66" s="61">
        <v>140</v>
      </c>
      <c r="B66" s="46">
        <f t="shared" si="11"/>
        <v>0</v>
      </c>
      <c r="C66" s="47">
        <f t="shared" si="7"/>
        <v>0</v>
      </c>
      <c r="D66" s="47">
        <f t="shared" si="0"/>
        <v>0</v>
      </c>
      <c r="E66" s="23">
        <f t="shared" si="5"/>
        <v>0</v>
      </c>
      <c r="F66" s="23" t="e">
        <f t="shared" si="8"/>
        <v>#DIV/0!</v>
      </c>
      <c r="G66" s="23" t="e">
        <f t="shared" ca="1" si="1"/>
        <v>#NAME?</v>
      </c>
      <c r="H66" s="48" t="e">
        <f t="shared" ca="1" si="10"/>
        <v>#NAME?</v>
      </c>
      <c r="I66" s="46" t="e">
        <f t="shared" ca="1" si="6"/>
        <v>#NAME?</v>
      </c>
      <c r="J66" s="47" t="e">
        <f t="shared" ca="1" si="9"/>
        <v>#NAME?</v>
      </c>
      <c r="K66" s="47" t="e">
        <f t="shared" ca="1" si="2"/>
        <v>#NAME?</v>
      </c>
      <c r="L66" s="47" t="e">
        <f t="shared" ca="1" si="3"/>
        <v>#NAME?</v>
      </c>
    </row>
    <row r="67" spans="1:12" x14ac:dyDescent="0.25">
      <c r="A67" s="61">
        <v>150</v>
      </c>
      <c r="B67" s="46">
        <f t="shared" si="11"/>
        <v>0</v>
      </c>
      <c r="C67" s="47">
        <f t="shared" si="7"/>
        <v>0</v>
      </c>
      <c r="D67" s="47">
        <f t="shared" si="0"/>
        <v>0</v>
      </c>
      <c r="E67" s="23">
        <f t="shared" si="5"/>
        <v>0</v>
      </c>
      <c r="F67" s="23" t="e">
        <f t="shared" si="8"/>
        <v>#DIV/0!</v>
      </c>
      <c r="G67" s="23" t="e">
        <f t="shared" ca="1" si="1"/>
        <v>#NAME?</v>
      </c>
      <c r="H67" s="48" t="e">
        <f t="shared" ca="1" si="10"/>
        <v>#NAME?</v>
      </c>
      <c r="I67" s="46" t="e">
        <f t="shared" ca="1" si="6"/>
        <v>#NAME?</v>
      </c>
      <c r="J67" s="47" t="e">
        <f t="shared" ca="1" si="9"/>
        <v>#NAME?</v>
      </c>
      <c r="K67" s="47" t="e">
        <f t="shared" ca="1" si="2"/>
        <v>#NAME?</v>
      </c>
      <c r="L67" s="47" t="e">
        <f t="shared" ca="1" si="3"/>
        <v>#NAME?</v>
      </c>
    </row>
    <row r="68" spans="1:12" x14ac:dyDescent="0.25">
      <c r="A68" s="61">
        <v>160</v>
      </c>
      <c r="B68" s="46">
        <f t="shared" si="11"/>
        <v>0</v>
      </c>
      <c r="C68" s="47">
        <f t="shared" si="7"/>
        <v>0</v>
      </c>
      <c r="D68" s="47">
        <f t="shared" si="0"/>
        <v>0</v>
      </c>
      <c r="E68" s="23">
        <f t="shared" si="5"/>
        <v>0</v>
      </c>
      <c r="F68" s="23" t="e">
        <f t="shared" si="8"/>
        <v>#DIV/0!</v>
      </c>
      <c r="G68" s="23" t="e">
        <f t="shared" ca="1" si="1"/>
        <v>#NAME?</v>
      </c>
      <c r="H68" s="48" t="e">
        <f t="shared" ca="1" si="10"/>
        <v>#NAME?</v>
      </c>
      <c r="I68" s="46" t="e">
        <f t="shared" ca="1" si="6"/>
        <v>#NAME?</v>
      </c>
      <c r="J68" s="47" t="e">
        <f t="shared" ca="1" si="9"/>
        <v>#NAME?</v>
      </c>
      <c r="K68" s="47" t="e">
        <f t="shared" ca="1" si="2"/>
        <v>#NAME?</v>
      </c>
      <c r="L68" s="47" t="e">
        <f t="shared" ca="1" si="3"/>
        <v>#NAME?</v>
      </c>
    </row>
    <row r="69" spans="1:12" x14ac:dyDescent="0.25">
      <c r="A69" s="61">
        <v>170</v>
      </c>
      <c r="B69" s="46">
        <f t="shared" ref="B69:B74" si="12">$G$5*0.006</f>
        <v>0</v>
      </c>
      <c r="C69" s="47">
        <f t="shared" si="7"/>
        <v>0</v>
      </c>
      <c r="D69" s="47">
        <f t="shared" si="0"/>
        <v>0</v>
      </c>
      <c r="E69" s="23">
        <f t="shared" si="5"/>
        <v>0</v>
      </c>
      <c r="F69" s="23" t="e">
        <f t="shared" si="8"/>
        <v>#DIV/0!</v>
      </c>
      <c r="G69" s="23" t="e">
        <f t="shared" ca="1" si="1"/>
        <v>#NAME?</v>
      </c>
      <c r="H69" s="48" t="e">
        <f t="shared" ca="1" si="10"/>
        <v>#NAME?</v>
      </c>
      <c r="I69" s="46" t="e">
        <f t="shared" ca="1" si="6"/>
        <v>#NAME?</v>
      </c>
      <c r="J69" s="47" t="e">
        <f t="shared" ca="1" si="9"/>
        <v>#NAME?</v>
      </c>
      <c r="K69" s="47" t="e">
        <f t="shared" ca="1" si="2"/>
        <v>#NAME?</v>
      </c>
      <c r="L69" s="47" t="e">
        <f t="shared" ca="1" si="3"/>
        <v>#NAME?</v>
      </c>
    </row>
    <row r="70" spans="1:12" x14ac:dyDescent="0.25">
      <c r="A70" s="61">
        <v>180</v>
      </c>
      <c r="B70" s="46">
        <f t="shared" si="12"/>
        <v>0</v>
      </c>
      <c r="C70" s="47">
        <f t="shared" si="7"/>
        <v>0</v>
      </c>
      <c r="D70" s="47">
        <f t="shared" si="0"/>
        <v>0</v>
      </c>
      <c r="E70" s="23">
        <f t="shared" si="5"/>
        <v>0</v>
      </c>
      <c r="F70" s="23" t="e">
        <f t="shared" si="8"/>
        <v>#DIV/0!</v>
      </c>
      <c r="G70" s="23" t="e">
        <f t="shared" ca="1" si="1"/>
        <v>#NAME?</v>
      </c>
      <c r="H70" s="48" t="e">
        <f t="shared" ca="1" si="10"/>
        <v>#NAME?</v>
      </c>
      <c r="I70" s="46" t="e">
        <f t="shared" ca="1" si="6"/>
        <v>#NAME?</v>
      </c>
      <c r="J70" s="47" t="e">
        <f t="shared" ca="1" si="9"/>
        <v>#NAME?</v>
      </c>
      <c r="K70" s="47" t="e">
        <f t="shared" ca="1" si="2"/>
        <v>#NAME?</v>
      </c>
      <c r="L70" s="47" t="e">
        <f t="shared" ca="1" si="3"/>
        <v>#NAME?</v>
      </c>
    </row>
    <row r="71" spans="1:12" x14ac:dyDescent="0.25">
      <c r="A71" s="61">
        <v>190</v>
      </c>
      <c r="B71" s="46">
        <f t="shared" si="12"/>
        <v>0</v>
      </c>
      <c r="C71" s="47">
        <f t="shared" si="7"/>
        <v>0</v>
      </c>
      <c r="D71" s="47">
        <f t="shared" si="0"/>
        <v>0</v>
      </c>
      <c r="E71" s="23">
        <f t="shared" si="5"/>
        <v>0</v>
      </c>
      <c r="F71" s="23" t="e">
        <f t="shared" si="8"/>
        <v>#DIV/0!</v>
      </c>
      <c r="G71" s="23" t="e">
        <f t="shared" ca="1" si="1"/>
        <v>#NAME?</v>
      </c>
      <c r="H71" s="48" t="e">
        <f t="shared" ca="1" si="10"/>
        <v>#NAME?</v>
      </c>
      <c r="I71" s="46" t="e">
        <f t="shared" ca="1" si="6"/>
        <v>#NAME?</v>
      </c>
      <c r="J71" s="47" t="e">
        <f t="shared" ca="1" si="9"/>
        <v>#NAME?</v>
      </c>
      <c r="K71" s="47" t="e">
        <f t="shared" ca="1" si="2"/>
        <v>#NAME?</v>
      </c>
      <c r="L71" s="47" t="e">
        <f t="shared" ca="1" si="3"/>
        <v>#NAME?</v>
      </c>
    </row>
    <row r="72" spans="1:12" x14ac:dyDescent="0.25">
      <c r="A72" s="61">
        <v>200</v>
      </c>
      <c r="B72" s="46">
        <f t="shared" si="12"/>
        <v>0</v>
      </c>
      <c r="C72" s="47">
        <f t="shared" si="7"/>
        <v>0</v>
      </c>
      <c r="D72" s="47">
        <f t="shared" si="0"/>
        <v>0</v>
      </c>
      <c r="E72" s="23">
        <f t="shared" si="5"/>
        <v>0</v>
      </c>
      <c r="F72" s="23" t="e">
        <f t="shared" si="8"/>
        <v>#DIV/0!</v>
      </c>
      <c r="G72" s="23" t="e">
        <f t="shared" ca="1" si="1"/>
        <v>#NAME?</v>
      </c>
      <c r="H72" s="48" t="e">
        <f t="shared" ca="1" si="10"/>
        <v>#NAME?</v>
      </c>
      <c r="I72" s="46" t="e">
        <f t="shared" ca="1" si="6"/>
        <v>#NAME?</v>
      </c>
      <c r="J72" s="47" t="e">
        <f t="shared" ca="1" si="9"/>
        <v>#NAME?</v>
      </c>
      <c r="K72" s="47" t="e">
        <f t="shared" ca="1" si="2"/>
        <v>#NAME?</v>
      </c>
      <c r="L72" s="47" t="e">
        <f t="shared" ca="1" si="3"/>
        <v>#NAME?</v>
      </c>
    </row>
    <row r="73" spans="1:12" x14ac:dyDescent="0.25">
      <c r="A73" s="61">
        <v>210</v>
      </c>
      <c r="B73" s="46">
        <f t="shared" si="12"/>
        <v>0</v>
      </c>
      <c r="C73" s="47">
        <f t="shared" si="7"/>
        <v>0</v>
      </c>
      <c r="D73" s="47">
        <f t="shared" si="0"/>
        <v>0</v>
      </c>
      <c r="E73" s="23">
        <f t="shared" si="5"/>
        <v>0</v>
      </c>
      <c r="F73" s="23" t="e">
        <f t="shared" si="8"/>
        <v>#DIV/0!</v>
      </c>
      <c r="G73" s="23" t="e">
        <f t="shared" ca="1" si="1"/>
        <v>#NAME?</v>
      </c>
      <c r="H73" s="48" t="e">
        <f t="shared" ca="1" si="10"/>
        <v>#NAME?</v>
      </c>
      <c r="I73" s="46" t="e">
        <f t="shared" ca="1" si="6"/>
        <v>#NAME?</v>
      </c>
      <c r="J73" s="47" t="e">
        <f t="shared" ca="1" si="9"/>
        <v>#NAME?</v>
      </c>
      <c r="K73" s="47" t="e">
        <f t="shared" ca="1" si="2"/>
        <v>#NAME?</v>
      </c>
      <c r="L73" s="47" t="e">
        <f t="shared" ca="1" si="3"/>
        <v>#NAME?</v>
      </c>
    </row>
    <row r="74" spans="1:12" x14ac:dyDescent="0.25">
      <c r="A74" s="61">
        <v>220</v>
      </c>
      <c r="B74" s="46">
        <f t="shared" si="12"/>
        <v>0</v>
      </c>
      <c r="C74" s="47">
        <f t="shared" si="7"/>
        <v>0</v>
      </c>
      <c r="D74" s="47">
        <f t="shared" si="0"/>
        <v>0</v>
      </c>
      <c r="E74" s="23">
        <f t="shared" si="5"/>
        <v>0</v>
      </c>
      <c r="F74" s="23" t="e">
        <f t="shared" si="8"/>
        <v>#DIV/0!</v>
      </c>
      <c r="G74" s="23" t="e">
        <f t="shared" ca="1" si="1"/>
        <v>#NAME?</v>
      </c>
      <c r="H74" s="48" t="e">
        <f t="shared" ca="1" si="10"/>
        <v>#NAME?</v>
      </c>
      <c r="I74" s="46" t="e">
        <f t="shared" ca="1" si="6"/>
        <v>#NAME?</v>
      </c>
      <c r="J74" s="47" t="e">
        <f t="shared" ca="1" si="9"/>
        <v>#NAME?</v>
      </c>
      <c r="K74" s="47" t="e">
        <f t="shared" ca="1" si="2"/>
        <v>#NAME?</v>
      </c>
      <c r="L74" s="47" t="e">
        <f t="shared" ca="1" si="3"/>
        <v>#NAME?</v>
      </c>
    </row>
    <row r="75" spans="1:12" x14ac:dyDescent="0.25">
      <c r="A75" s="61">
        <v>230</v>
      </c>
      <c r="B75" s="46">
        <f t="shared" ref="B75:B80" si="13">$G$5*0.007</f>
        <v>0</v>
      </c>
      <c r="C75" s="47">
        <f t="shared" si="7"/>
        <v>0</v>
      </c>
      <c r="D75" s="47">
        <f t="shared" si="0"/>
        <v>0</v>
      </c>
      <c r="E75" s="23">
        <f t="shared" si="5"/>
        <v>0</v>
      </c>
      <c r="F75" s="23" t="e">
        <f t="shared" si="8"/>
        <v>#DIV/0!</v>
      </c>
      <c r="G75" s="23" t="e">
        <f t="shared" ca="1" si="1"/>
        <v>#NAME?</v>
      </c>
      <c r="H75" s="48" t="e">
        <f t="shared" ca="1" si="10"/>
        <v>#NAME?</v>
      </c>
      <c r="I75" s="46" t="e">
        <f t="shared" ca="1" si="6"/>
        <v>#NAME?</v>
      </c>
      <c r="J75" s="47" t="e">
        <f t="shared" ca="1" si="9"/>
        <v>#NAME?</v>
      </c>
      <c r="K75" s="47" t="e">
        <f t="shared" ca="1" si="2"/>
        <v>#NAME?</v>
      </c>
      <c r="L75" s="47" t="e">
        <f t="shared" ca="1" si="3"/>
        <v>#NAME?</v>
      </c>
    </row>
    <row r="76" spans="1:12" x14ac:dyDescent="0.25">
      <c r="A76" s="61">
        <v>240</v>
      </c>
      <c r="B76" s="46">
        <f t="shared" si="13"/>
        <v>0</v>
      </c>
      <c r="C76" s="47">
        <f t="shared" si="7"/>
        <v>0</v>
      </c>
      <c r="D76" s="47">
        <f t="shared" si="0"/>
        <v>0</v>
      </c>
      <c r="E76" s="23">
        <f t="shared" si="5"/>
        <v>0</v>
      </c>
      <c r="F76" s="23" t="e">
        <f t="shared" si="8"/>
        <v>#DIV/0!</v>
      </c>
      <c r="G76" s="23" t="e">
        <f t="shared" ca="1" si="1"/>
        <v>#NAME?</v>
      </c>
      <c r="H76" s="48" t="e">
        <f t="shared" ca="1" si="10"/>
        <v>#NAME?</v>
      </c>
      <c r="I76" s="46" t="e">
        <f t="shared" ca="1" si="6"/>
        <v>#NAME?</v>
      </c>
      <c r="J76" s="47" t="e">
        <f t="shared" ca="1" si="9"/>
        <v>#NAME?</v>
      </c>
      <c r="K76" s="47" t="e">
        <f t="shared" ca="1" si="2"/>
        <v>#NAME?</v>
      </c>
      <c r="L76" s="47" t="e">
        <f t="shared" ca="1" si="3"/>
        <v>#NAME?</v>
      </c>
    </row>
    <row r="77" spans="1:12" x14ac:dyDescent="0.25">
      <c r="A77" s="61">
        <v>250</v>
      </c>
      <c r="B77" s="46">
        <f t="shared" si="13"/>
        <v>0</v>
      </c>
      <c r="C77" s="47">
        <f t="shared" si="7"/>
        <v>0</v>
      </c>
      <c r="D77" s="47">
        <f t="shared" si="0"/>
        <v>0</v>
      </c>
      <c r="E77" s="23">
        <f t="shared" si="5"/>
        <v>0</v>
      </c>
      <c r="F77" s="23" t="e">
        <f t="shared" si="8"/>
        <v>#DIV/0!</v>
      </c>
      <c r="G77" s="23" t="e">
        <f t="shared" ca="1" si="1"/>
        <v>#NAME?</v>
      </c>
      <c r="H77" s="48" t="e">
        <f t="shared" ca="1" si="10"/>
        <v>#NAME?</v>
      </c>
      <c r="I77" s="46" t="e">
        <f t="shared" ca="1" si="6"/>
        <v>#NAME?</v>
      </c>
      <c r="J77" s="47" t="e">
        <f t="shared" ca="1" si="9"/>
        <v>#NAME?</v>
      </c>
      <c r="K77" s="47" t="e">
        <f t="shared" ca="1" si="2"/>
        <v>#NAME?</v>
      </c>
      <c r="L77" s="47" t="e">
        <f t="shared" ca="1" si="3"/>
        <v>#NAME?</v>
      </c>
    </row>
    <row r="78" spans="1:12" x14ac:dyDescent="0.25">
      <c r="A78" s="61">
        <v>260</v>
      </c>
      <c r="B78" s="46">
        <f t="shared" si="13"/>
        <v>0</v>
      </c>
      <c r="C78" s="47">
        <f t="shared" si="7"/>
        <v>0</v>
      </c>
      <c r="D78" s="47">
        <f t="shared" si="0"/>
        <v>0</v>
      </c>
      <c r="E78" s="23">
        <f t="shared" si="5"/>
        <v>0</v>
      </c>
      <c r="F78" s="23" t="e">
        <f t="shared" si="8"/>
        <v>#DIV/0!</v>
      </c>
      <c r="G78" s="23" t="e">
        <f t="shared" ca="1" si="1"/>
        <v>#NAME?</v>
      </c>
      <c r="H78" s="48" t="e">
        <f t="shared" ca="1" si="10"/>
        <v>#NAME?</v>
      </c>
      <c r="I78" s="46" t="e">
        <f t="shared" ca="1" si="6"/>
        <v>#NAME?</v>
      </c>
      <c r="J78" s="47" t="e">
        <f t="shared" ca="1" si="9"/>
        <v>#NAME?</v>
      </c>
      <c r="K78" s="47" t="e">
        <f t="shared" ca="1" si="2"/>
        <v>#NAME?</v>
      </c>
      <c r="L78" s="47" t="e">
        <f t="shared" ca="1" si="3"/>
        <v>#NAME?</v>
      </c>
    </row>
    <row r="79" spans="1:12" x14ac:dyDescent="0.25">
      <c r="A79" s="61">
        <v>270</v>
      </c>
      <c r="B79" s="46">
        <f t="shared" si="13"/>
        <v>0</v>
      </c>
      <c r="C79" s="47">
        <f t="shared" si="7"/>
        <v>0</v>
      </c>
      <c r="D79" s="47">
        <f t="shared" si="0"/>
        <v>0</v>
      </c>
      <c r="E79" s="23">
        <f t="shared" si="5"/>
        <v>0</v>
      </c>
      <c r="F79" s="23" t="e">
        <f t="shared" si="8"/>
        <v>#DIV/0!</v>
      </c>
      <c r="G79" s="23" t="e">
        <f t="shared" ca="1" si="1"/>
        <v>#NAME?</v>
      </c>
      <c r="H79" s="48" t="e">
        <f t="shared" ca="1" si="10"/>
        <v>#NAME?</v>
      </c>
      <c r="I79" s="46" t="e">
        <f t="shared" ca="1" si="6"/>
        <v>#NAME?</v>
      </c>
      <c r="J79" s="47" t="e">
        <f t="shared" ca="1" si="9"/>
        <v>#NAME?</v>
      </c>
      <c r="K79" s="47" t="e">
        <f t="shared" ca="1" si="2"/>
        <v>#NAME?</v>
      </c>
      <c r="L79" s="47" t="e">
        <f t="shared" ca="1" si="3"/>
        <v>#NAME?</v>
      </c>
    </row>
    <row r="80" spans="1:12" x14ac:dyDescent="0.25">
      <c r="A80" s="61">
        <v>280</v>
      </c>
      <c r="B80" s="46">
        <f t="shared" si="13"/>
        <v>0</v>
      </c>
      <c r="C80" s="47">
        <f t="shared" si="7"/>
        <v>0</v>
      </c>
      <c r="D80" s="47">
        <f t="shared" si="0"/>
        <v>0</v>
      </c>
      <c r="E80" s="23">
        <f t="shared" si="5"/>
        <v>0</v>
      </c>
      <c r="F80" s="23" t="e">
        <f t="shared" si="8"/>
        <v>#DIV/0!</v>
      </c>
      <c r="G80" s="23" t="e">
        <f t="shared" ca="1" si="1"/>
        <v>#NAME?</v>
      </c>
      <c r="H80" s="48" t="e">
        <f t="shared" ca="1" si="10"/>
        <v>#NAME?</v>
      </c>
      <c r="I80" s="46" t="e">
        <f t="shared" ca="1" si="6"/>
        <v>#NAME?</v>
      </c>
      <c r="J80" s="47" t="e">
        <f t="shared" ca="1" si="9"/>
        <v>#NAME?</v>
      </c>
      <c r="K80" s="47" t="e">
        <f t="shared" ca="1" si="2"/>
        <v>#NAME?</v>
      </c>
      <c r="L80" s="47" t="e">
        <f t="shared" ca="1" si="3"/>
        <v>#NAME?</v>
      </c>
    </row>
    <row r="81" spans="1:12" x14ac:dyDescent="0.25">
      <c r="A81" s="61">
        <v>290</v>
      </c>
      <c r="B81" s="46">
        <f t="shared" ref="B81:B86" si="14">$G$5*0.0082</f>
        <v>0</v>
      </c>
      <c r="C81" s="47">
        <f t="shared" si="7"/>
        <v>0</v>
      </c>
      <c r="D81" s="47">
        <f t="shared" si="0"/>
        <v>0</v>
      </c>
      <c r="E81" s="23">
        <f t="shared" si="5"/>
        <v>0</v>
      </c>
      <c r="F81" s="23" t="e">
        <f t="shared" si="8"/>
        <v>#DIV/0!</v>
      </c>
      <c r="G81" s="23" t="e">
        <f t="shared" ca="1" si="1"/>
        <v>#NAME?</v>
      </c>
      <c r="H81" s="48" t="e">
        <f t="shared" ca="1" si="10"/>
        <v>#NAME?</v>
      </c>
      <c r="I81" s="46" t="e">
        <f t="shared" ca="1" si="6"/>
        <v>#NAME?</v>
      </c>
      <c r="J81" s="47" t="e">
        <f t="shared" ca="1" si="9"/>
        <v>#NAME?</v>
      </c>
      <c r="K81" s="47" t="e">
        <f t="shared" ca="1" si="2"/>
        <v>#NAME?</v>
      </c>
      <c r="L81" s="47" t="e">
        <f t="shared" ca="1" si="3"/>
        <v>#NAME?</v>
      </c>
    </row>
    <row r="82" spans="1:12" x14ac:dyDescent="0.25">
      <c r="A82" s="61">
        <v>300</v>
      </c>
      <c r="B82" s="46">
        <f t="shared" si="14"/>
        <v>0</v>
      </c>
      <c r="C82" s="47">
        <f t="shared" si="7"/>
        <v>0</v>
      </c>
      <c r="D82" s="47">
        <f t="shared" si="0"/>
        <v>0</v>
      </c>
      <c r="E82" s="23">
        <f t="shared" si="5"/>
        <v>0</v>
      </c>
      <c r="F82" s="23" t="e">
        <f t="shared" si="8"/>
        <v>#DIV/0!</v>
      </c>
      <c r="G82" s="23" t="e">
        <f t="shared" ca="1" si="1"/>
        <v>#NAME?</v>
      </c>
      <c r="H82" s="48" t="e">
        <f t="shared" ca="1" si="10"/>
        <v>#NAME?</v>
      </c>
      <c r="I82" s="46" t="e">
        <f t="shared" ca="1" si="6"/>
        <v>#NAME?</v>
      </c>
      <c r="J82" s="47" t="e">
        <f t="shared" ca="1" si="9"/>
        <v>#NAME?</v>
      </c>
      <c r="K82" s="47" t="e">
        <f t="shared" ca="1" si="2"/>
        <v>#NAME?</v>
      </c>
      <c r="L82" s="47" t="e">
        <f t="shared" ca="1" si="3"/>
        <v>#NAME?</v>
      </c>
    </row>
    <row r="83" spans="1:12" x14ac:dyDescent="0.25">
      <c r="A83" s="61">
        <v>310</v>
      </c>
      <c r="B83" s="46">
        <f t="shared" si="14"/>
        <v>0</v>
      </c>
      <c r="C83" s="47">
        <f t="shared" si="7"/>
        <v>0</v>
      </c>
      <c r="D83" s="47">
        <f t="shared" si="0"/>
        <v>0</v>
      </c>
      <c r="E83" s="23">
        <f t="shared" si="5"/>
        <v>0</v>
      </c>
      <c r="F83" s="23" t="e">
        <f t="shared" si="8"/>
        <v>#DIV/0!</v>
      </c>
      <c r="G83" s="23" t="e">
        <f t="shared" ca="1" si="1"/>
        <v>#NAME?</v>
      </c>
      <c r="H83" s="48" t="e">
        <f t="shared" ca="1" si="10"/>
        <v>#NAME?</v>
      </c>
      <c r="I83" s="46" t="e">
        <f t="shared" ca="1" si="6"/>
        <v>#NAME?</v>
      </c>
      <c r="J83" s="47" t="e">
        <f t="shared" ca="1" si="9"/>
        <v>#NAME?</v>
      </c>
      <c r="K83" s="47" t="e">
        <f t="shared" ca="1" si="2"/>
        <v>#NAME?</v>
      </c>
      <c r="L83" s="47" t="e">
        <f t="shared" ca="1" si="3"/>
        <v>#NAME?</v>
      </c>
    </row>
    <row r="84" spans="1:12" x14ac:dyDescent="0.25">
      <c r="A84" s="61">
        <v>320</v>
      </c>
      <c r="B84" s="46">
        <f t="shared" si="14"/>
        <v>0</v>
      </c>
      <c r="C84" s="47">
        <f t="shared" si="7"/>
        <v>0</v>
      </c>
      <c r="D84" s="47">
        <f t="shared" si="0"/>
        <v>0</v>
      </c>
      <c r="E84" s="23">
        <f t="shared" si="5"/>
        <v>0</v>
      </c>
      <c r="F84" s="23" t="e">
        <f t="shared" si="8"/>
        <v>#DIV/0!</v>
      </c>
      <c r="G84" s="23" t="e">
        <f t="shared" ca="1" si="1"/>
        <v>#NAME?</v>
      </c>
      <c r="H84" s="48" t="e">
        <f t="shared" ca="1" si="10"/>
        <v>#NAME?</v>
      </c>
      <c r="I84" s="46" t="e">
        <f t="shared" ca="1" si="6"/>
        <v>#NAME?</v>
      </c>
      <c r="J84" s="47" t="e">
        <f t="shared" ca="1" si="9"/>
        <v>#NAME?</v>
      </c>
      <c r="K84" s="47" t="e">
        <f t="shared" ca="1" si="2"/>
        <v>#NAME?</v>
      </c>
      <c r="L84" s="47" t="e">
        <f t="shared" ca="1" si="3"/>
        <v>#NAME?</v>
      </c>
    </row>
    <row r="85" spans="1:12" x14ac:dyDescent="0.25">
      <c r="A85" s="61">
        <v>330</v>
      </c>
      <c r="B85" s="46">
        <f t="shared" si="14"/>
        <v>0</v>
      </c>
      <c r="C85" s="47">
        <f t="shared" si="7"/>
        <v>0</v>
      </c>
      <c r="D85" s="47">
        <f t="shared" si="0"/>
        <v>0</v>
      </c>
      <c r="E85" s="23">
        <f t="shared" si="5"/>
        <v>0</v>
      </c>
      <c r="F85" s="23" t="e">
        <f t="shared" si="8"/>
        <v>#DIV/0!</v>
      </c>
      <c r="G85" s="23" t="e">
        <f t="shared" ca="1" si="1"/>
        <v>#NAME?</v>
      </c>
      <c r="H85" s="48" t="e">
        <f t="shared" ca="1" si="10"/>
        <v>#NAME?</v>
      </c>
      <c r="I85" s="46" t="e">
        <f t="shared" ca="1" si="6"/>
        <v>#NAME?</v>
      </c>
      <c r="J85" s="47" t="e">
        <f t="shared" ca="1" si="9"/>
        <v>#NAME?</v>
      </c>
      <c r="K85" s="47" t="e">
        <f t="shared" ca="1" si="2"/>
        <v>#NAME?</v>
      </c>
      <c r="L85" s="47" t="e">
        <f t="shared" ca="1" si="3"/>
        <v>#NAME?</v>
      </c>
    </row>
    <row r="86" spans="1:12" x14ac:dyDescent="0.25">
      <c r="A86" s="61">
        <v>340</v>
      </c>
      <c r="B86" s="46">
        <f t="shared" si="14"/>
        <v>0</v>
      </c>
      <c r="C86" s="47">
        <f t="shared" si="7"/>
        <v>0</v>
      </c>
      <c r="D86" s="47">
        <f t="shared" si="0"/>
        <v>0</v>
      </c>
      <c r="E86" s="23">
        <f t="shared" si="5"/>
        <v>0</v>
      </c>
      <c r="F86" s="23" t="e">
        <f t="shared" si="8"/>
        <v>#DIV/0!</v>
      </c>
      <c r="G86" s="23" t="e">
        <f t="shared" ca="1" si="1"/>
        <v>#NAME?</v>
      </c>
      <c r="H86" s="48" t="e">
        <f t="shared" ca="1" si="10"/>
        <v>#NAME?</v>
      </c>
      <c r="I86" s="46" t="e">
        <f t="shared" ca="1" si="6"/>
        <v>#NAME?</v>
      </c>
      <c r="J86" s="47" t="e">
        <f t="shared" ca="1" si="9"/>
        <v>#NAME?</v>
      </c>
      <c r="K86" s="47" t="e">
        <f t="shared" ca="1" si="2"/>
        <v>#NAME?</v>
      </c>
      <c r="L86" s="47" t="e">
        <f t="shared" ca="1" si="3"/>
        <v>#NAME?</v>
      </c>
    </row>
    <row r="87" spans="1:12" x14ac:dyDescent="0.25">
      <c r="A87" s="61">
        <v>350</v>
      </c>
      <c r="B87" s="46">
        <f t="shared" ref="B87:B92" si="15">$G$5*0.0095</f>
        <v>0</v>
      </c>
      <c r="C87" s="47">
        <f t="shared" si="7"/>
        <v>0</v>
      </c>
      <c r="D87" s="47">
        <f t="shared" si="0"/>
        <v>0</v>
      </c>
      <c r="E87" s="23">
        <f t="shared" si="5"/>
        <v>0</v>
      </c>
      <c r="F87" s="23" t="e">
        <f t="shared" si="8"/>
        <v>#DIV/0!</v>
      </c>
      <c r="G87" s="23" t="e">
        <f t="shared" ca="1" si="1"/>
        <v>#NAME?</v>
      </c>
      <c r="H87" s="48" t="e">
        <f t="shared" ca="1" si="10"/>
        <v>#NAME?</v>
      </c>
      <c r="I87" s="46" t="e">
        <f t="shared" ca="1" si="6"/>
        <v>#NAME?</v>
      </c>
      <c r="J87" s="47" t="e">
        <f t="shared" ca="1" si="9"/>
        <v>#NAME?</v>
      </c>
      <c r="K87" s="47" t="e">
        <f t="shared" ca="1" si="2"/>
        <v>#NAME?</v>
      </c>
      <c r="L87" s="47" t="e">
        <f t="shared" ca="1" si="3"/>
        <v>#NAME?</v>
      </c>
    </row>
    <row r="88" spans="1:12" x14ac:dyDescent="0.25">
      <c r="A88" s="61">
        <v>360</v>
      </c>
      <c r="B88" s="46">
        <f t="shared" si="15"/>
        <v>0</v>
      </c>
      <c r="C88" s="47">
        <f t="shared" si="7"/>
        <v>0</v>
      </c>
      <c r="D88" s="47">
        <f t="shared" si="0"/>
        <v>0</v>
      </c>
      <c r="E88" s="23">
        <f t="shared" si="5"/>
        <v>0</v>
      </c>
      <c r="F88" s="23" t="e">
        <f t="shared" si="8"/>
        <v>#DIV/0!</v>
      </c>
      <c r="G88" s="23" t="e">
        <f t="shared" ca="1" si="1"/>
        <v>#NAME?</v>
      </c>
      <c r="H88" s="48" t="e">
        <f t="shared" ca="1" si="10"/>
        <v>#NAME?</v>
      </c>
      <c r="I88" s="46" t="e">
        <f t="shared" ca="1" si="6"/>
        <v>#NAME?</v>
      </c>
      <c r="J88" s="47" t="e">
        <f t="shared" ca="1" si="9"/>
        <v>#NAME?</v>
      </c>
      <c r="K88" s="47" t="e">
        <f t="shared" ca="1" si="2"/>
        <v>#NAME?</v>
      </c>
      <c r="L88" s="47" t="e">
        <f t="shared" ca="1" si="3"/>
        <v>#NAME?</v>
      </c>
    </row>
    <row r="89" spans="1:12" x14ac:dyDescent="0.25">
      <c r="A89" s="61">
        <v>370</v>
      </c>
      <c r="B89" s="46">
        <f t="shared" si="15"/>
        <v>0</v>
      </c>
      <c r="C89" s="47">
        <f t="shared" si="7"/>
        <v>0</v>
      </c>
      <c r="D89" s="47">
        <f t="shared" si="0"/>
        <v>0</v>
      </c>
      <c r="E89" s="23">
        <f t="shared" si="5"/>
        <v>0</v>
      </c>
      <c r="F89" s="23" t="e">
        <f t="shared" si="8"/>
        <v>#DIV/0!</v>
      </c>
      <c r="G89" s="23" t="e">
        <f t="shared" ca="1" si="1"/>
        <v>#NAME?</v>
      </c>
      <c r="H89" s="48" t="e">
        <f t="shared" ca="1" si="10"/>
        <v>#NAME?</v>
      </c>
      <c r="I89" s="46" t="e">
        <f t="shared" ca="1" si="6"/>
        <v>#NAME?</v>
      </c>
      <c r="J89" s="47" t="e">
        <f t="shared" ca="1" si="9"/>
        <v>#NAME?</v>
      </c>
      <c r="K89" s="47" t="e">
        <f t="shared" ca="1" si="2"/>
        <v>#NAME?</v>
      </c>
      <c r="L89" s="47" t="e">
        <f t="shared" ca="1" si="3"/>
        <v>#NAME?</v>
      </c>
    </row>
    <row r="90" spans="1:12" x14ac:dyDescent="0.25">
      <c r="A90" s="61">
        <v>380</v>
      </c>
      <c r="B90" s="46">
        <f t="shared" si="15"/>
        <v>0</v>
      </c>
      <c r="C90" s="47">
        <f t="shared" si="7"/>
        <v>0</v>
      </c>
      <c r="D90" s="47">
        <f t="shared" si="0"/>
        <v>0</v>
      </c>
      <c r="E90" s="23">
        <f t="shared" si="5"/>
        <v>0</v>
      </c>
      <c r="F90" s="23" t="e">
        <f t="shared" si="8"/>
        <v>#DIV/0!</v>
      </c>
      <c r="G90" s="23" t="e">
        <f t="shared" ca="1" si="1"/>
        <v>#NAME?</v>
      </c>
      <c r="H90" s="48" t="e">
        <f t="shared" ca="1" si="10"/>
        <v>#NAME?</v>
      </c>
      <c r="I90" s="46" t="e">
        <f t="shared" ca="1" si="6"/>
        <v>#NAME?</v>
      </c>
      <c r="J90" s="47" t="e">
        <f t="shared" ca="1" si="9"/>
        <v>#NAME?</v>
      </c>
      <c r="K90" s="47" t="e">
        <f t="shared" ca="1" si="2"/>
        <v>#NAME?</v>
      </c>
      <c r="L90" s="47" t="e">
        <f t="shared" ca="1" si="3"/>
        <v>#NAME?</v>
      </c>
    </row>
    <row r="91" spans="1:12" x14ac:dyDescent="0.25">
      <c r="A91" s="61">
        <v>390</v>
      </c>
      <c r="B91" s="46">
        <f t="shared" si="15"/>
        <v>0</v>
      </c>
      <c r="C91" s="47">
        <f t="shared" si="7"/>
        <v>0</v>
      </c>
      <c r="D91" s="47">
        <f t="shared" si="0"/>
        <v>0</v>
      </c>
      <c r="E91" s="23">
        <f t="shared" si="5"/>
        <v>0</v>
      </c>
      <c r="F91" s="23" t="e">
        <f t="shared" si="8"/>
        <v>#DIV/0!</v>
      </c>
      <c r="G91" s="23" t="e">
        <f t="shared" ca="1" si="1"/>
        <v>#NAME?</v>
      </c>
      <c r="H91" s="48" t="e">
        <f t="shared" ca="1" si="10"/>
        <v>#NAME?</v>
      </c>
      <c r="I91" s="46" t="e">
        <f t="shared" ca="1" si="6"/>
        <v>#NAME?</v>
      </c>
      <c r="J91" s="47" t="e">
        <f t="shared" ca="1" si="9"/>
        <v>#NAME?</v>
      </c>
      <c r="K91" s="47" t="e">
        <f t="shared" ca="1" si="2"/>
        <v>#NAME?</v>
      </c>
      <c r="L91" s="47" t="e">
        <f t="shared" ca="1" si="3"/>
        <v>#NAME?</v>
      </c>
    </row>
    <row r="92" spans="1:12" x14ac:dyDescent="0.25">
      <c r="A92" s="61">
        <v>400</v>
      </c>
      <c r="B92" s="46">
        <f t="shared" si="15"/>
        <v>0</v>
      </c>
      <c r="C92" s="47">
        <f t="shared" si="7"/>
        <v>0</v>
      </c>
      <c r="D92" s="47">
        <f t="shared" si="0"/>
        <v>0</v>
      </c>
      <c r="E92" s="23">
        <f t="shared" si="5"/>
        <v>0</v>
      </c>
      <c r="F92" s="23" t="e">
        <f t="shared" si="8"/>
        <v>#DIV/0!</v>
      </c>
      <c r="G92" s="23" t="e">
        <f t="shared" ca="1" si="1"/>
        <v>#NAME?</v>
      </c>
      <c r="H92" s="48" t="e">
        <f t="shared" ca="1" si="10"/>
        <v>#NAME?</v>
      </c>
      <c r="I92" s="46" t="e">
        <f t="shared" ca="1" si="6"/>
        <v>#NAME?</v>
      </c>
      <c r="J92" s="47" t="e">
        <f t="shared" ca="1" si="9"/>
        <v>#NAME?</v>
      </c>
      <c r="K92" s="47" t="e">
        <f t="shared" ca="1" si="2"/>
        <v>#NAME?</v>
      </c>
      <c r="L92" s="47" t="e">
        <f t="shared" ca="1" si="3"/>
        <v>#NAME?</v>
      </c>
    </row>
    <row r="93" spans="1:12" x14ac:dyDescent="0.25">
      <c r="A93" s="61">
        <v>410</v>
      </c>
      <c r="B93" s="46">
        <f>$G$5*0.0134</f>
        <v>0</v>
      </c>
      <c r="C93" s="47">
        <f t="shared" si="7"/>
        <v>0</v>
      </c>
      <c r="D93" s="47">
        <f t="shared" si="0"/>
        <v>0</v>
      </c>
      <c r="E93" s="23">
        <f t="shared" si="5"/>
        <v>0</v>
      </c>
      <c r="F93" s="23" t="e">
        <f t="shared" si="8"/>
        <v>#DIV/0!</v>
      </c>
      <c r="G93" s="23" t="e">
        <f t="shared" ca="1" si="1"/>
        <v>#NAME?</v>
      </c>
      <c r="H93" s="48" t="e">
        <f t="shared" ca="1" si="10"/>
        <v>#NAME?</v>
      </c>
      <c r="I93" s="46" t="e">
        <f t="shared" ca="1" si="6"/>
        <v>#NAME?</v>
      </c>
      <c r="J93" s="47" t="e">
        <f t="shared" ca="1" si="9"/>
        <v>#NAME?</v>
      </c>
      <c r="K93" s="47" t="e">
        <f t="shared" ca="1" si="2"/>
        <v>#NAME?</v>
      </c>
      <c r="L93" s="47" t="e">
        <f t="shared" ca="1" si="3"/>
        <v>#NAME?</v>
      </c>
    </row>
    <row r="94" spans="1:12" x14ac:dyDescent="0.25">
      <c r="A94" s="61">
        <v>420</v>
      </c>
      <c r="B94" s="46">
        <f>$G$5*0.0134</f>
        <v>0</v>
      </c>
      <c r="C94" s="47">
        <f t="shared" si="7"/>
        <v>0</v>
      </c>
      <c r="D94" s="47">
        <f t="shared" si="0"/>
        <v>0</v>
      </c>
      <c r="E94" s="23">
        <f t="shared" si="5"/>
        <v>0</v>
      </c>
      <c r="F94" s="23" t="e">
        <f t="shared" si="8"/>
        <v>#DIV/0!</v>
      </c>
      <c r="G94" s="23" t="e">
        <f t="shared" ca="1" si="1"/>
        <v>#NAME?</v>
      </c>
      <c r="H94" s="48" t="e">
        <f t="shared" ca="1" si="10"/>
        <v>#NAME?</v>
      </c>
      <c r="I94" s="46" t="e">
        <f t="shared" ca="1" si="6"/>
        <v>#NAME?</v>
      </c>
      <c r="J94" s="47" t="e">
        <f t="shared" ca="1" si="9"/>
        <v>#NAME?</v>
      </c>
      <c r="K94" s="47" t="e">
        <f t="shared" ca="1" si="2"/>
        <v>#NAME?</v>
      </c>
      <c r="L94" s="47" t="e">
        <f t="shared" ca="1" si="3"/>
        <v>#NAME?</v>
      </c>
    </row>
    <row r="95" spans="1:12" x14ac:dyDescent="0.25">
      <c r="A95" s="61">
        <v>430</v>
      </c>
      <c r="B95" s="46">
        <f>$G$5*0.0134</f>
        <v>0</v>
      </c>
      <c r="C95" s="47">
        <f t="shared" si="7"/>
        <v>0</v>
      </c>
      <c r="D95" s="47">
        <f t="shared" si="0"/>
        <v>0</v>
      </c>
      <c r="E95" s="23">
        <f t="shared" si="5"/>
        <v>0</v>
      </c>
      <c r="F95" s="23" t="e">
        <f t="shared" si="8"/>
        <v>#DIV/0!</v>
      </c>
      <c r="G95" s="23" t="e">
        <f t="shared" ca="1" si="1"/>
        <v>#NAME?</v>
      </c>
      <c r="H95" s="48" t="e">
        <f t="shared" ca="1" si="10"/>
        <v>#NAME?</v>
      </c>
      <c r="I95" s="46" t="e">
        <f t="shared" ca="1" si="6"/>
        <v>#NAME?</v>
      </c>
      <c r="J95" s="47" t="e">
        <f t="shared" ca="1" si="9"/>
        <v>#NAME?</v>
      </c>
      <c r="K95" s="47" t="e">
        <f t="shared" ca="1" si="2"/>
        <v>#NAME?</v>
      </c>
      <c r="L95" s="47" t="e">
        <f t="shared" ca="1" si="3"/>
        <v>#NAME?</v>
      </c>
    </row>
    <row r="96" spans="1:12" x14ac:dyDescent="0.25">
      <c r="A96" s="61">
        <v>440</v>
      </c>
      <c r="B96" s="46">
        <f>$G$5*0.018</f>
        <v>0</v>
      </c>
      <c r="C96" s="47">
        <f t="shared" si="7"/>
        <v>0</v>
      </c>
      <c r="D96" s="47">
        <f t="shared" si="0"/>
        <v>0</v>
      </c>
      <c r="E96" s="23">
        <f t="shared" si="5"/>
        <v>0</v>
      </c>
      <c r="F96" s="23" t="e">
        <f t="shared" si="8"/>
        <v>#DIV/0!</v>
      </c>
      <c r="G96" s="23" t="e">
        <f t="shared" ca="1" si="1"/>
        <v>#NAME?</v>
      </c>
      <c r="H96" s="48" t="e">
        <f t="shared" ca="1" si="10"/>
        <v>#NAME?</v>
      </c>
      <c r="I96" s="46" t="e">
        <f t="shared" ca="1" si="6"/>
        <v>#NAME?</v>
      </c>
      <c r="J96" s="47" t="e">
        <f t="shared" ca="1" si="9"/>
        <v>#NAME?</v>
      </c>
      <c r="K96" s="47" t="e">
        <f t="shared" ca="1" si="2"/>
        <v>#NAME?</v>
      </c>
      <c r="L96" s="47" t="e">
        <f t="shared" ca="1" si="3"/>
        <v>#NAME?</v>
      </c>
    </row>
    <row r="97" spans="1:12" x14ac:dyDescent="0.25">
      <c r="A97" s="61">
        <v>450</v>
      </c>
      <c r="B97" s="46">
        <f>$G$5*0.018</f>
        <v>0</v>
      </c>
      <c r="C97" s="47">
        <f t="shared" si="7"/>
        <v>0</v>
      </c>
      <c r="D97" s="47">
        <f t="shared" si="0"/>
        <v>0</v>
      </c>
      <c r="E97" s="23">
        <f t="shared" si="5"/>
        <v>0</v>
      </c>
      <c r="F97" s="23" t="e">
        <f t="shared" si="8"/>
        <v>#DIV/0!</v>
      </c>
      <c r="G97" s="23" t="e">
        <f t="shared" ca="1" si="1"/>
        <v>#NAME?</v>
      </c>
      <c r="H97" s="48" t="e">
        <f t="shared" ca="1" si="10"/>
        <v>#NAME?</v>
      </c>
      <c r="I97" s="46" t="e">
        <f t="shared" ca="1" si="6"/>
        <v>#NAME?</v>
      </c>
      <c r="J97" s="47" t="e">
        <f t="shared" ca="1" si="9"/>
        <v>#NAME?</v>
      </c>
      <c r="K97" s="47" t="e">
        <f t="shared" ca="1" si="2"/>
        <v>#NAME?</v>
      </c>
      <c r="L97" s="47" t="e">
        <f t="shared" ca="1" si="3"/>
        <v>#NAME?</v>
      </c>
    </row>
    <row r="98" spans="1:12" x14ac:dyDescent="0.25">
      <c r="A98" s="61">
        <v>460</v>
      </c>
      <c r="B98" s="46">
        <f>$G$5*0.034</f>
        <v>0</v>
      </c>
      <c r="C98" s="47">
        <f t="shared" si="7"/>
        <v>0</v>
      </c>
      <c r="D98" s="47">
        <f t="shared" si="0"/>
        <v>0</v>
      </c>
      <c r="E98" s="23">
        <f t="shared" si="5"/>
        <v>0</v>
      </c>
      <c r="F98" s="23" t="e">
        <f t="shared" si="8"/>
        <v>#DIV/0!</v>
      </c>
      <c r="G98" s="23" t="e">
        <f t="shared" ca="1" si="1"/>
        <v>#NAME?</v>
      </c>
      <c r="H98" s="48" t="e">
        <f t="shared" ca="1" si="10"/>
        <v>#NAME?</v>
      </c>
      <c r="I98" s="46" t="e">
        <f t="shared" ca="1" si="6"/>
        <v>#NAME?</v>
      </c>
      <c r="J98" s="47" t="e">
        <f t="shared" ca="1" si="9"/>
        <v>#NAME?</v>
      </c>
      <c r="K98" s="47" t="e">
        <f t="shared" ca="1" si="2"/>
        <v>#NAME?</v>
      </c>
      <c r="L98" s="47" t="e">
        <f t="shared" ca="1" si="3"/>
        <v>#NAME?</v>
      </c>
    </row>
    <row r="99" spans="1:12" x14ac:dyDescent="0.25">
      <c r="A99" s="61">
        <v>470</v>
      </c>
      <c r="B99" s="46">
        <f>$G$5*0.054</f>
        <v>0</v>
      </c>
      <c r="C99" s="47">
        <f t="shared" si="7"/>
        <v>0</v>
      </c>
      <c r="D99" s="47">
        <f t="shared" si="0"/>
        <v>0</v>
      </c>
      <c r="E99" s="23">
        <f t="shared" si="5"/>
        <v>0</v>
      </c>
      <c r="F99" s="23" t="e">
        <f t="shared" si="8"/>
        <v>#DIV/0!</v>
      </c>
      <c r="G99" s="23" t="e">
        <f t="shared" ca="1" si="1"/>
        <v>#NAME?</v>
      </c>
      <c r="H99" s="48" t="e">
        <f t="shared" ca="1" si="10"/>
        <v>#NAME?</v>
      </c>
      <c r="I99" s="46" t="e">
        <f t="shared" ca="1" si="6"/>
        <v>#NAME?</v>
      </c>
      <c r="J99" s="47" t="e">
        <f t="shared" ca="1" si="9"/>
        <v>#NAME?</v>
      </c>
      <c r="K99" s="47" t="e">
        <f t="shared" ca="1" si="2"/>
        <v>#NAME?</v>
      </c>
      <c r="L99" s="47" t="e">
        <f t="shared" ca="1" si="3"/>
        <v>#NAME?</v>
      </c>
    </row>
    <row r="100" spans="1:12" x14ac:dyDescent="0.25">
      <c r="A100" s="61">
        <v>480</v>
      </c>
      <c r="B100" s="46">
        <f>$G$5*0.027</f>
        <v>0</v>
      </c>
      <c r="C100" s="47">
        <f t="shared" si="7"/>
        <v>0</v>
      </c>
      <c r="D100" s="47">
        <f t="shared" si="0"/>
        <v>0</v>
      </c>
      <c r="E100" s="23">
        <f t="shared" si="5"/>
        <v>0</v>
      </c>
      <c r="F100" s="23" t="e">
        <f t="shared" si="8"/>
        <v>#DIV/0!</v>
      </c>
      <c r="G100" s="23" t="e">
        <f t="shared" ca="1" si="1"/>
        <v>#NAME?</v>
      </c>
      <c r="H100" s="48" t="e">
        <f t="shared" ca="1" si="10"/>
        <v>#NAME?</v>
      </c>
      <c r="I100" s="46" t="e">
        <f t="shared" ca="1" si="6"/>
        <v>#NAME?</v>
      </c>
      <c r="J100" s="47" t="e">
        <f t="shared" ca="1" si="9"/>
        <v>#NAME?</v>
      </c>
      <c r="K100" s="47" t="e">
        <f t="shared" ca="1" si="2"/>
        <v>#NAME?</v>
      </c>
      <c r="L100" s="47" t="e">
        <f t="shared" ca="1" si="3"/>
        <v>#NAME?</v>
      </c>
    </row>
    <row r="101" spans="1:12" x14ac:dyDescent="0.25">
      <c r="A101" s="61">
        <v>490</v>
      </c>
      <c r="B101" s="46">
        <f>$G$5*0.018</f>
        <v>0</v>
      </c>
      <c r="C101" s="47">
        <f t="shared" si="7"/>
        <v>0</v>
      </c>
      <c r="D101" s="47">
        <f t="shared" si="0"/>
        <v>0</v>
      </c>
      <c r="E101" s="23">
        <f t="shared" si="5"/>
        <v>0</v>
      </c>
      <c r="F101" s="23" t="e">
        <f t="shared" si="8"/>
        <v>#DIV/0!</v>
      </c>
      <c r="G101" s="23" t="e">
        <f t="shared" ca="1" si="1"/>
        <v>#NAME?</v>
      </c>
      <c r="H101" s="48" t="e">
        <f t="shared" ca="1" si="10"/>
        <v>#NAME?</v>
      </c>
      <c r="I101" s="46" t="e">
        <f t="shared" ca="1" si="6"/>
        <v>#NAME?</v>
      </c>
      <c r="J101" s="47" t="e">
        <f t="shared" ca="1" si="9"/>
        <v>#NAME?</v>
      </c>
      <c r="K101" s="47" t="e">
        <f t="shared" ca="1" si="2"/>
        <v>#NAME?</v>
      </c>
      <c r="L101" s="47" t="e">
        <f t="shared" ca="1" si="3"/>
        <v>#NAME?</v>
      </c>
    </row>
    <row r="102" spans="1:12" x14ac:dyDescent="0.25">
      <c r="A102" s="61">
        <v>500</v>
      </c>
      <c r="B102" s="46">
        <f>$G$5*0.0134</f>
        <v>0</v>
      </c>
      <c r="C102" s="47">
        <f t="shared" si="7"/>
        <v>0</v>
      </c>
      <c r="D102" s="47">
        <f t="shared" si="0"/>
        <v>0</v>
      </c>
      <c r="E102" s="23">
        <f t="shared" si="5"/>
        <v>0</v>
      </c>
      <c r="F102" s="23" t="e">
        <f t="shared" si="8"/>
        <v>#DIV/0!</v>
      </c>
      <c r="G102" s="23" t="e">
        <f t="shared" ca="1" si="1"/>
        <v>#NAME?</v>
      </c>
      <c r="H102" s="48" t="e">
        <f t="shared" ca="1" si="10"/>
        <v>#NAME?</v>
      </c>
      <c r="I102" s="46" t="e">
        <f t="shared" ca="1" si="6"/>
        <v>#NAME?</v>
      </c>
      <c r="J102" s="47" t="e">
        <f t="shared" ca="1" si="9"/>
        <v>#NAME?</v>
      </c>
      <c r="K102" s="47" t="e">
        <f t="shared" ca="1" si="2"/>
        <v>#NAME?</v>
      </c>
      <c r="L102" s="47" t="e">
        <f t="shared" ca="1" si="3"/>
        <v>#NAME?</v>
      </c>
    </row>
    <row r="103" spans="1:12" x14ac:dyDescent="0.25">
      <c r="A103" s="61">
        <v>510</v>
      </c>
      <c r="B103" s="46">
        <f>$G$5*0.0134</f>
        <v>0</v>
      </c>
      <c r="C103" s="47">
        <f t="shared" si="7"/>
        <v>0</v>
      </c>
      <c r="D103" s="47">
        <f t="shared" si="0"/>
        <v>0</v>
      </c>
      <c r="E103" s="23">
        <f t="shared" si="5"/>
        <v>0</v>
      </c>
      <c r="F103" s="23" t="e">
        <f t="shared" si="8"/>
        <v>#DIV/0!</v>
      </c>
      <c r="G103" s="23" t="e">
        <f t="shared" ca="1" si="1"/>
        <v>#NAME?</v>
      </c>
      <c r="H103" s="48" t="e">
        <f t="shared" ca="1" si="10"/>
        <v>#NAME?</v>
      </c>
      <c r="I103" s="46" t="e">
        <f t="shared" ca="1" si="6"/>
        <v>#NAME?</v>
      </c>
      <c r="J103" s="47" t="e">
        <f t="shared" ca="1" si="9"/>
        <v>#NAME?</v>
      </c>
      <c r="K103" s="47" t="e">
        <f t="shared" ca="1" si="2"/>
        <v>#NAME?</v>
      </c>
      <c r="L103" s="47" t="e">
        <f t="shared" ca="1" si="3"/>
        <v>#NAME?</v>
      </c>
    </row>
    <row r="104" spans="1:12" x14ac:dyDescent="0.25">
      <c r="A104" s="61">
        <v>520</v>
      </c>
      <c r="B104" s="46">
        <f>$G$5*0.0134</f>
        <v>0</v>
      </c>
      <c r="C104" s="47">
        <f t="shared" si="7"/>
        <v>0</v>
      </c>
      <c r="D104" s="47">
        <f t="shared" si="0"/>
        <v>0</v>
      </c>
      <c r="E104" s="23">
        <f t="shared" si="5"/>
        <v>0</v>
      </c>
      <c r="F104" s="23" t="e">
        <f t="shared" si="8"/>
        <v>#DIV/0!</v>
      </c>
      <c r="G104" s="23" t="e">
        <f t="shared" ca="1" si="1"/>
        <v>#NAME?</v>
      </c>
      <c r="H104" s="48" t="e">
        <f t="shared" ca="1" si="10"/>
        <v>#NAME?</v>
      </c>
      <c r="I104" s="46" t="e">
        <f t="shared" ca="1" si="6"/>
        <v>#NAME?</v>
      </c>
      <c r="J104" s="47" t="e">
        <f t="shared" ca="1" si="9"/>
        <v>#NAME?</v>
      </c>
      <c r="K104" s="47" t="e">
        <f t="shared" ca="1" si="2"/>
        <v>#NAME?</v>
      </c>
      <c r="L104" s="47" t="e">
        <f t="shared" ca="1" si="3"/>
        <v>#NAME?</v>
      </c>
    </row>
    <row r="105" spans="1:12" x14ac:dyDescent="0.25">
      <c r="A105" s="61">
        <v>530</v>
      </c>
      <c r="B105" s="46">
        <f>$G$5*0.0088</f>
        <v>0</v>
      </c>
      <c r="C105" s="47">
        <f t="shared" si="7"/>
        <v>0</v>
      </c>
      <c r="D105" s="47">
        <f t="shared" si="0"/>
        <v>0</v>
      </c>
      <c r="E105" s="23">
        <f t="shared" si="5"/>
        <v>0</v>
      </c>
      <c r="F105" s="23" t="e">
        <f t="shared" si="8"/>
        <v>#DIV/0!</v>
      </c>
      <c r="G105" s="23" t="e">
        <f t="shared" ca="1" si="1"/>
        <v>#NAME?</v>
      </c>
      <c r="H105" s="48" t="e">
        <f t="shared" ca="1" si="10"/>
        <v>#NAME?</v>
      </c>
      <c r="I105" s="46" t="e">
        <f t="shared" ca="1" si="6"/>
        <v>#NAME?</v>
      </c>
      <c r="J105" s="47" t="e">
        <f t="shared" ca="1" si="9"/>
        <v>#NAME?</v>
      </c>
      <c r="K105" s="47" t="e">
        <f t="shared" ca="1" si="2"/>
        <v>#NAME?</v>
      </c>
      <c r="L105" s="47" t="e">
        <f t="shared" ca="1" si="3"/>
        <v>#NAME?</v>
      </c>
    </row>
    <row r="106" spans="1:12" x14ac:dyDescent="0.25">
      <c r="A106" s="61">
        <v>540</v>
      </c>
      <c r="B106" s="46">
        <f t="shared" ref="B106:B116" si="16">$G$5*0.0088</f>
        <v>0</v>
      </c>
      <c r="C106" s="47">
        <f t="shared" si="7"/>
        <v>0</v>
      </c>
      <c r="D106" s="47">
        <f t="shared" si="0"/>
        <v>0</v>
      </c>
      <c r="E106" s="23">
        <f t="shared" si="5"/>
        <v>0</v>
      </c>
      <c r="F106" s="23" t="e">
        <f t="shared" si="8"/>
        <v>#DIV/0!</v>
      </c>
      <c r="G106" s="23" t="e">
        <f t="shared" ca="1" si="1"/>
        <v>#NAME?</v>
      </c>
      <c r="H106" s="48" t="e">
        <f t="shared" ca="1" si="10"/>
        <v>#NAME?</v>
      </c>
      <c r="I106" s="46" t="e">
        <f t="shared" ca="1" si="6"/>
        <v>#NAME?</v>
      </c>
      <c r="J106" s="47" t="e">
        <f t="shared" ca="1" si="9"/>
        <v>#NAME?</v>
      </c>
      <c r="K106" s="47" t="e">
        <f t="shared" ca="1" si="2"/>
        <v>#NAME?</v>
      </c>
      <c r="L106" s="47" t="e">
        <f t="shared" ca="1" si="3"/>
        <v>#NAME?</v>
      </c>
    </row>
    <row r="107" spans="1:12" x14ac:dyDescent="0.25">
      <c r="A107" s="61">
        <v>550</v>
      </c>
      <c r="B107" s="46">
        <f t="shared" si="16"/>
        <v>0</v>
      </c>
      <c r="C107" s="47">
        <f t="shared" si="7"/>
        <v>0</v>
      </c>
      <c r="D107" s="47">
        <f t="shared" si="0"/>
        <v>0</v>
      </c>
      <c r="E107" s="23">
        <f t="shared" si="5"/>
        <v>0</v>
      </c>
      <c r="F107" s="23" t="e">
        <f t="shared" si="8"/>
        <v>#DIV/0!</v>
      </c>
      <c r="G107" s="23" t="e">
        <f t="shared" ca="1" si="1"/>
        <v>#NAME?</v>
      </c>
      <c r="H107" s="48" t="e">
        <f t="shared" ca="1" si="10"/>
        <v>#NAME?</v>
      </c>
      <c r="I107" s="46" t="e">
        <f t="shared" ca="1" si="6"/>
        <v>#NAME?</v>
      </c>
      <c r="J107" s="47" t="e">
        <f t="shared" ca="1" si="9"/>
        <v>#NAME?</v>
      </c>
      <c r="K107" s="47" t="e">
        <f t="shared" ca="1" si="2"/>
        <v>#NAME?</v>
      </c>
      <c r="L107" s="47" t="e">
        <f t="shared" ca="1" si="3"/>
        <v>#NAME?</v>
      </c>
    </row>
    <row r="108" spans="1:12" x14ac:dyDescent="0.25">
      <c r="A108" s="61">
        <v>560</v>
      </c>
      <c r="B108" s="46">
        <f t="shared" si="16"/>
        <v>0</v>
      </c>
      <c r="C108" s="47">
        <f t="shared" si="7"/>
        <v>0</v>
      </c>
      <c r="D108" s="47">
        <f t="shared" si="0"/>
        <v>0</v>
      </c>
      <c r="E108" s="23">
        <f t="shared" si="5"/>
        <v>0</v>
      </c>
      <c r="F108" s="23" t="e">
        <f t="shared" si="8"/>
        <v>#DIV/0!</v>
      </c>
      <c r="G108" s="23" t="e">
        <f t="shared" ca="1" si="1"/>
        <v>#NAME?</v>
      </c>
      <c r="H108" s="48" t="e">
        <f t="shared" ca="1" si="10"/>
        <v>#NAME?</v>
      </c>
      <c r="I108" s="46" t="e">
        <f t="shared" ca="1" si="6"/>
        <v>#NAME?</v>
      </c>
      <c r="J108" s="47" t="e">
        <f t="shared" ca="1" si="9"/>
        <v>#NAME?</v>
      </c>
      <c r="K108" s="47" t="e">
        <f t="shared" ca="1" si="2"/>
        <v>#NAME?</v>
      </c>
      <c r="L108" s="47" t="e">
        <f t="shared" ca="1" si="3"/>
        <v>#NAME?</v>
      </c>
    </row>
    <row r="109" spans="1:12" x14ac:dyDescent="0.25">
      <c r="A109" s="61">
        <v>570</v>
      </c>
      <c r="B109" s="46">
        <f t="shared" si="16"/>
        <v>0</v>
      </c>
      <c r="C109" s="47">
        <f t="shared" si="7"/>
        <v>0</v>
      </c>
      <c r="D109" s="47">
        <f t="shared" si="0"/>
        <v>0</v>
      </c>
      <c r="E109" s="23">
        <f t="shared" si="5"/>
        <v>0</v>
      </c>
      <c r="F109" s="23" t="e">
        <f t="shared" si="8"/>
        <v>#DIV/0!</v>
      </c>
      <c r="G109" s="23" t="e">
        <f t="shared" ca="1" si="1"/>
        <v>#NAME?</v>
      </c>
      <c r="H109" s="48" t="e">
        <f t="shared" ca="1" si="10"/>
        <v>#NAME?</v>
      </c>
      <c r="I109" s="46" t="e">
        <f t="shared" ca="1" si="6"/>
        <v>#NAME?</v>
      </c>
      <c r="J109" s="47" t="e">
        <f t="shared" ca="1" si="9"/>
        <v>#NAME?</v>
      </c>
      <c r="K109" s="47" t="e">
        <f t="shared" ca="1" si="2"/>
        <v>#NAME?</v>
      </c>
      <c r="L109" s="47" t="e">
        <f t="shared" ca="1" si="3"/>
        <v>#NAME?</v>
      </c>
    </row>
    <row r="110" spans="1:12" x14ac:dyDescent="0.25">
      <c r="A110" s="61">
        <v>580</v>
      </c>
      <c r="B110" s="46">
        <f t="shared" si="16"/>
        <v>0</v>
      </c>
      <c r="C110" s="47">
        <f t="shared" si="7"/>
        <v>0</v>
      </c>
      <c r="D110" s="47">
        <f t="shared" si="0"/>
        <v>0</v>
      </c>
      <c r="E110" s="23">
        <f t="shared" si="5"/>
        <v>0</v>
      </c>
      <c r="F110" s="23" t="e">
        <f t="shared" si="8"/>
        <v>#DIV/0!</v>
      </c>
      <c r="G110" s="23" t="e">
        <f t="shared" ca="1" si="1"/>
        <v>#NAME?</v>
      </c>
      <c r="H110" s="48" t="e">
        <f t="shared" ca="1" si="10"/>
        <v>#NAME?</v>
      </c>
      <c r="I110" s="46" t="e">
        <f t="shared" ca="1" si="6"/>
        <v>#NAME?</v>
      </c>
      <c r="J110" s="47" t="e">
        <f t="shared" ca="1" si="9"/>
        <v>#NAME?</v>
      </c>
      <c r="K110" s="47" t="e">
        <f t="shared" ca="1" si="2"/>
        <v>#NAME?</v>
      </c>
      <c r="L110" s="47" t="e">
        <f t="shared" ca="1" si="3"/>
        <v>#NAME?</v>
      </c>
    </row>
    <row r="111" spans="1:12" x14ac:dyDescent="0.25">
      <c r="A111" s="61">
        <v>590</v>
      </c>
      <c r="B111" s="46">
        <f t="shared" si="16"/>
        <v>0</v>
      </c>
      <c r="C111" s="47">
        <f t="shared" si="7"/>
        <v>0</v>
      </c>
      <c r="D111" s="47">
        <f t="shared" si="0"/>
        <v>0</v>
      </c>
      <c r="E111" s="23">
        <f t="shared" si="5"/>
        <v>0</v>
      </c>
      <c r="F111" s="23" t="e">
        <f t="shared" si="8"/>
        <v>#DIV/0!</v>
      </c>
      <c r="G111" s="23" t="e">
        <f t="shared" ca="1" si="1"/>
        <v>#NAME?</v>
      </c>
      <c r="H111" s="48" t="e">
        <f t="shared" ca="1" si="10"/>
        <v>#NAME?</v>
      </c>
      <c r="I111" s="46" t="e">
        <f t="shared" ca="1" si="6"/>
        <v>#NAME?</v>
      </c>
      <c r="J111" s="47" t="e">
        <f t="shared" ca="1" si="9"/>
        <v>#NAME?</v>
      </c>
      <c r="K111" s="47" t="e">
        <f t="shared" ca="1" si="2"/>
        <v>#NAME?</v>
      </c>
      <c r="L111" s="47" t="e">
        <f t="shared" ca="1" si="3"/>
        <v>#NAME?</v>
      </c>
    </row>
    <row r="112" spans="1:12" x14ac:dyDescent="0.25">
      <c r="A112" s="61">
        <v>600</v>
      </c>
      <c r="B112" s="46">
        <f t="shared" si="16"/>
        <v>0</v>
      </c>
      <c r="C112" s="47">
        <f t="shared" si="7"/>
        <v>0</v>
      </c>
      <c r="D112" s="47">
        <f t="shared" si="0"/>
        <v>0</v>
      </c>
      <c r="E112" s="23">
        <f t="shared" si="5"/>
        <v>0</v>
      </c>
      <c r="F112" s="23" t="e">
        <f t="shared" si="8"/>
        <v>#DIV/0!</v>
      </c>
      <c r="G112" s="23" t="e">
        <f t="shared" ca="1" si="1"/>
        <v>#NAME?</v>
      </c>
      <c r="H112" s="48" t="e">
        <f t="shared" ca="1" si="10"/>
        <v>#NAME?</v>
      </c>
      <c r="I112" s="46" t="e">
        <f t="shared" ca="1" si="6"/>
        <v>#NAME?</v>
      </c>
      <c r="J112" s="47" t="e">
        <f t="shared" ca="1" si="9"/>
        <v>#NAME?</v>
      </c>
      <c r="K112" s="47" t="e">
        <f t="shared" ca="1" si="2"/>
        <v>#NAME?</v>
      </c>
      <c r="L112" s="47" t="e">
        <f t="shared" ca="1" si="3"/>
        <v>#NAME?</v>
      </c>
    </row>
    <row r="113" spans="1:12" x14ac:dyDescent="0.25">
      <c r="A113" s="61">
        <v>610</v>
      </c>
      <c r="B113" s="46">
        <f t="shared" si="16"/>
        <v>0</v>
      </c>
      <c r="C113" s="47">
        <f t="shared" si="7"/>
        <v>0</v>
      </c>
      <c r="D113" s="47">
        <f t="shared" si="0"/>
        <v>0</v>
      </c>
      <c r="E113" s="23">
        <f t="shared" si="5"/>
        <v>0</v>
      </c>
      <c r="F113" s="23" t="e">
        <f t="shared" si="8"/>
        <v>#DIV/0!</v>
      </c>
      <c r="G113" s="23" t="e">
        <f t="shared" ca="1" si="1"/>
        <v>#NAME?</v>
      </c>
      <c r="H113" s="48" t="e">
        <f t="shared" ca="1" si="10"/>
        <v>#NAME?</v>
      </c>
      <c r="I113" s="46" t="e">
        <f t="shared" ca="1" si="6"/>
        <v>#NAME?</v>
      </c>
      <c r="J113" s="47" t="e">
        <f t="shared" ca="1" si="9"/>
        <v>#NAME?</v>
      </c>
      <c r="K113" s="47" t="e">
        <f t="shared" ca="1" si="2"/>
        <v>#NAME?</v>
      </c>
      <c r="L113" s="47" t="e">
        <f t="shared" ca="1" si="3"/>
        <v>#NAME?</v>
      </c>
    </row>
    <row r="114" spans="1:12" x14ac:dyDescent="0.25">
      <c r="A114" s="61">
        <v>620</v>
      </c>
      <c r="B114" s="46">
        <f t="shared" si="16"/>
        <v>0</v>
      </c>
      <c r="C114" s="47">
        <f t="shared" si="7"/>
        <v>0</v>
      </c>
      <c r="D114" s="47">
        <f t="shared" si="0"/>
        <v>0</v>
      </c>
      <c r="E114" s="23">
        <f t="shared" si="5"/>
        <v>0</v>
      </c>
      <c r="F114" s="23" t="e">
        <f t="shared" si="8"/>
        <v>#DIV/0!</v>
      </c>
      <c r="G114" s="23" t="e">
        <f t="shared" ca="1" si="1"/>
        <v>#NAME?</v>
      </c>
      <c r="H114" s="48" t="e">
        <f t="shared" ca="1" si="10"/>
        <v>#NAME?</v>
      </c>
      <c r="I114" s="46" t="e">
        <f t="shared" ca="1" si="6"/>
        <v>#NAME?</v>
      </c>
      <c r="J114" s="47" t="e">
        <f t="shared" ca="1" si="9"/>
        <v>#NAME?</v>
      </c>
      <c r="K114" s="47" t="e">
        <f t="shared" ca="1" si="2"/>
        <v>#NAME?</v>
      </c>
      <c r="L114" s="47" t="e">
        <f t="shared" ca="1" si="3"/>
        <v>#NAME?</v>
      </c>
    </row>
    <row r="115" spans="1:12" x14ac:dyDescent="0.25">
      <c r="A115" s="61">
        <v>630</v>
      </c>
      <c r="B115" s="46">
        <f t="shared" si="16"/>
        <v>0</v>
      </c>
      <c r="C115" s="47">
        <f t="shared" si="7"/>
        <v>0</v>
      </c>
      <c r="D115" s="47">
        <f t="shared" si="0"/>
        <v>0</v>
      </c>
      <c r="E115" s="23">
        <f t="shared" si="5"/>
        <v>0</v>
      </c>
      <c r="F115" s="23" t="e">
        <f t="shared" si="8"/>
        <v>#DIV/0!</v>
      </c>
      <c r="G115" s="23" t="e">
        <f t="shared" ca="1" si="1"/>
        <v>#NAME?</v>
      </c>
      <c r="H115" s="48" t="e">
        <f t="shared" ca="1" si="10"/>
        <v>#NAME?</v>
      </c>
      <c r="I115" s="46" t="e">
        <f t="shared" ca="1" si="6"/>
        <v>#NAME?</v>
      </c>
      <c r="J115" s="47" t="e">
        <f t="shared" ca="1" si="9"/>
        <v>#NAME?</v>
      </c>
      <c r="K115" s="47" t="e">
        <f t="shared" ca="1" si="2"/>
        <v>#NAME?</v>
      </c>
      <c r="L115" s="47" t="e">
        <f t="shared" ca="1" si="3"/>
        <v>#NAME?</v>
      </c>
    </row>
    <row r="116" spans="1:12" x14ac:dyDescent="0.25">
      <c r="A116" s="61">
        <v>640</v>
      </c>
      <c r="B116" s="46">
        <f t="shared" si="16"/>
        <v>0</v>
      </c>
      <c r="C116" s="47">
        <f t="shared" si="7"/>
        <v>0</v>
      </c>
      <c r="D116" s="47">
        <f t="shared" ref="D116:D179" si="17">$G$9*(C116/(12*3600))*$G$7</f>
        <v>0</v>
      </c>
      <c r="E116" s="23">
        <f t="shared" si="5"/>
        <v>0</v>
      </c>
      <c r="F116" s="23" t="e">
        <f t="shared" si="8"/>
        <v>#DIV/0!</v>
      </c>
      <c r="G116" s="23" t="e">
        <f t="shared" ref="G116:G179" ca="1" si="18">$G$30*$G$11/43200</f>
        <v>#NAME?</v>
      </c>
      <c r="H116" s="48" t="e">
        <f t="shared" ca="1" si="10"/>
        <v>#NAME?</v>
      </c>
      <c r="I116" s="46" t="e">
        <f t="shared" ca="1" si="6"/>
        <v>#NAME?</v>
      </c>
      <c r="J116" s="47" t="e">
        <f t="shared" ca="1" si="9"/>
        <v>#NAME?</v>
      </c>
      <c r="K116" s="47" t="e">
        <f t="shared" ref="K116:K179" ca="1" si="19">IF(J116/$G$30*12/$G$25&gt;=$G$22,$G$22,J116/$G$30*12/$G$25)</f>
        <v>#NAME?</v>
      </c>
      <c r="L116" s="47" t="e">
        <f t="shared" ref="L116:L179" ca="1" si="20">IF(J116&lt;=$G$44,0,(J116-$G$44)/$G$30*12)</f>
        <v>#NAME?</v>
      </c>
    </row>
    <row r="117" spans="1:12" x14ac:dyDescent="0.25">
      <c r="A117" s="61">
        <v>650</v>
      </c>
      <c r="B117" s="46">
        <f>$G$5*0.0072</f>
        <v>0</v>
      </c>
      <c r="C117" s="47">
        <f t="shared" si="7"/>
        <v>0</v>
      </c>
      <c r="D117" s="47">
        <f t="shared" si="17"/>
        <v>0</v>
      </c>
      <c r="E117" s="23">
        <f t="shared" ref="E117:E180" si="21">(600*D117)</f>
        <v>0</v>
      </c>
      <c r="F117" s="23" t="e">
        <f t="shared" si="8"/>
        <v>#DIV/0!</v>
      </c>
      <c r="G117" s="23" t="e">
        <f t="shared" ca="1" si="18"/>
        <v>#NAME?</v>
      </c>
      <c r="H117" s="48" t="e">
        <f t="shared" ca="1" si="10"/>
        <v>#NAME?</v>
      </c>
      <c r="I117" s="46" t="e">
        <f t="shared" ref="I117:I180" ca="1" si="22">H117*600</f>
        <v>#NAME?</v>
      </c>
      <c r="J117" s="47" t="e">
        <f t="shared" ca="1" si="9"/>
        <v>#NAME?</v>
      </c>
      <c r="K117" s="47" t="e">
        <f t="shared" ca="1" si="19"/>
        <v>#NAME?</v>
      </c>
      <c r="L117" s="47" t="e">
        <f t="shared" ca="1" si="20"/>
        <v>#NAME?</v>
      </c>
    </row>
    <row r="118" spans="1:12" x14ac:dyDescent="0.25">
      <c r="A118" s="61">
        <v>660</v>
      </c>
      <c r="B118" s="46">
        <f t="shared" ref="B118:B128" si="23">$G$5*0.0072</f>
        <v>0</v>
      </c>
      <c r="C118" s="47">
        <f t="shared" ref="C118:C181" si="24">B118*6</f>
        <v>0</v>
      </c>
      <c r="D118" s="47">
        <f t="shared" si="17"/>
        <v>0</v>
      </c>
      <c r="E118" s="23">
        <f t="shared" si="21"/>
        <v>0</v>
      </c>
      <c r="F118" s="23" t="e">
        <f t="shared" ref="F118:F181" si="25">(E118*12/$G$7)</f>
        <v>#DIV/0!</v>
      </c>
      <c r="G118" s="23" t="e">
        <f t="shared" ca="1" si="18"/>
        <v>#NAME?</v>
      </c>
      <c r="H118" s="48" t="e">
        <f t="shared" ca="1" si="10"/>
        <v>#NAME?</v>
      </c>
      <c r="I118" s="46" t="e">
        <f t="shared" ca="1" si="22"/>
        <v>#NAME?</v>
      </c>
      <c r="J118" s="47" t="e">
        <f t="shared" ref="J118:J181" ca="1" si="26">IF((I118+J117)&lt;0,0,I118+J117)</f>
        <v>#NAME?</v>
      </c>
      <c r="K118" s="47" t="e">
        <f t="shared" ca="1" si="19"/>
        <v>#NAME?</v>
      </c>
      <c r="L118" s="47" t="e">
        <f t="shared" ca="1" si="20"/>
        <v>#NAME?</v>
      </c>
    </row>
    <row r="119" spans="1:12" x14ac:dyDescent="0.25">
      <c r="A119" s="61">
        <v>670</v>
      </c>
      <c r="B119" s="46">
        <f t="shared" si="23"/>
        <v>0</v>
      </c>
      <c r="C119" s="47">
        <f t="shared" si="24"/>
        <v>0</v>
      </c>
      <c r="D119" s="47">
        <f t="shared" si="17"/>
        <v>0</v>
      </c>
      <c r="E119" s="23">
        <f t="shared" si="21"/>
        <v>0</v>
      </c>
      <c r="F119" s="23" t="e">
        <f t="shared" si="25"/>
        <v>#DIV/0!</v>
      </c>
      <c r="G119" s="23" t="e">
        <f t="shared" ca="1" si="18"/>
        <v>#NAME?</v>
      </c>
      <c r="H119" s="48" t="e">
        <f t="shared" ca="1" si="10"/>
        <v>#NAME?</v>
      </c>
      <c r="I119" s="46" t="e">
        <f t="shared" ca="1" si="22"/>
        <v>#NAME?</v>
      </c>
      <c r="J119" s="47" t="e">
        <f t="shared" ca="1" si="26"/>
        <v>#NAME?</v>
      </c>
      <c r="K119" s="47" t="e">
        <f t="shared" ca="1" si="19"/>
        <v>#NAME?</v>
      </c>
      <c r="L119" s="47" t="e">
        <f t="shared" ca="1" si="20"/>
        <v>#NAME?</v>
      </c>
    </row>
    <row r="120" spans="1:12" x14ac:dyDescent="0.25">
      <c r="A120" s="61">
        <v>680</v>
      </c>
      <c r="B120" s="46">
        <f t="shared" si="23"/>
        <v>0</v>
      </c>
      <c r="C120" s="47">
        <f t="shared" si="24"/>
        <v>0</v>
      </c>
      <c r="D120" s="47">
        <f t="shared" si="17"/>
        <v>0</v>
      </c>
      <c r="E120" s="23">
        <f t="shared" si="21"/>
        <v>0</v>
      </c>
      <c r="F120" s="23" t="e">
        <f t="shared" si="25"/>
        <v>#DIV/0!</v>
      </c>
      <c r="G120" s="23" t="e">
        <f t="shared" ca="1" si="18"/>
        <v>#NAME?</v>
      </c>
      <c r="H120" s="48" t="e">
        <f t="shared" ca="1" si="10"/>
        <v>#NAME?</v>
      </c>
      <c r="I120" s="46" t="e">
        <f t="shared" ca="1" si="22"/>
        <v>#NAME?</v>
      </c>
      <c r="J120" s="47" t="e">
        <f t="shared" ca="1" si="26"/>
        <v>#NAME?</v>
      </c>
      <c r="K120" s="47" t="e">
        <f t="shared" ca="1" si="19"/>
        <v>#NAME?</v>
      </c>
      <c r="L120" s="47" t="e">
        <f t="shared" ca="1" si="20"/>
        <v>#NAME?</v>
      </c>
    </row>
    <row r="121" spans="1:12" x14ac:dyDescent="0.25">
      <c r="A121" s="61">
        <v>690</v>
      </c>
      <c r="B121" s="46">
        <f t="shared" si="23"/>
        <v>0</v>
      </c>
      <c r="C121" s="47">
        <f t="shared" si="24"/>
        <v>0</v>
      </c>
      <c r="D121" s="47">
        <f t="shared" si="17"/>
        <v>0</v>
      </c>
      <c r="E121" s="23">
        <f t="shared" si="21"/>
        <v>0</v>
      </c>
      <c r="F121" s="23" t="e">
        <f t="shared" si="25"/>
        <v>#DIV/0!</v>
      </c>
      <c r="G121" s="23" t="e">
        <f t="shared" ca="1" si="18"/>
        <v>#NAME?</v>
      </c>
      <c r="H121" s="48" t="e">
        <f t="shared" ref="H121:H184" ca="1" si="27">(D121-G121)</f>
        <v>#NAME?</v>
      </c>
      <c r="I121" s="46" t="e">
        <f t="shared" ca="1" si="22"/>
        <v>#NAME?</v>
      </c>
      <c r="J121" s="47" t="e">
        <f t="shared" ca="1" si="26"/>
        <v>#NAME?</v>
      </c>
      <c r="K121" s="47" t="e">
        <f t="shared" ca="1" si="19"/>
        <v>#NAME?</v>
      </c>
      <c r="L121" s="47" t="e">
        <f t="shared" ca="1" si="20"/>
        <v>#NAME?</v>
      </c>
    </row>
    <row r="122" spans="1:12" x14ac:dyDescent="0.25">
      <c r="A122" s="61">
        <v>700</v>
      </c>
      <c r="B122" s="46">
        <f t="shared" si="23"/>
        <v>0</v>
      </c>
      <c r="C122" s="47">
        <f t="shared" si="24"/>
        <v>0</v>
      </c>
      <c r="D122" s="47">
        <f t="shared" si="17"/>
        <v>0</v>
      </c>
      <c r="E122" s="23">
        <f t="shared" si="21"/>
        <v>0</v>
      </c>
      <c r="F122" s="23" t="e">
        <f t="shared" si="25"/>
        <v>#DIV/0!</v>
      </c>
      <c r="G122" s="23" t="e">
        <f t="shared" ca="1" si="18"/>
        <v>#NAME?</v>
      </c>
      <c r="H122" s="48" t="e">
        <f t="shared" ca="1" si="27"/>
        <v>#NAME?</v>
      </c>
      <c r="I122" s="46" t="e">
        <f t="shared" ca="1" si="22"/>
        <v>#NAME?</v>
      </c>
      <c r="J122" s="47" t="e">
        <f t="shared" ca="1" si="26"/>
        <v>#NAME?</v>
      </c>
      <c r="K122" s="47" t="e">
        <f t="shared" ca="1" si="19"/>
        <v>#NAME?</v>
      </c>
      <c r="L122" s="47" t="e">
        <f t="shared" ca="1" si="20"/>
        <v>#NAME?</v>
      </c>
    </row>
    <row r="123" spans="1:12" x14ac:dyDescent="0.25">
      <c r="A123" s="61">
        <v>710</v>
      </c>
      <c r="B123" s="46">
        <f t="shared" si="23"/>
        <v>0</v>
      </c>
      <c r="C123" s="47">
        <f t="shared" si="24"/>
        <v>0</v>
      </c>
      <c r="D123" s="47">
        <f t="shared" si="17"/>
        <v>0</v>
      </c>
      <c r="E123" s="23">
        <f t="shared" si="21"/>
        <v>0</v>
      </c>
      <c r="F123" s="23" t="e">
        <f t="shared" si="25"/>
        <v>#DIV/0!</v>
      </c>
      <c r="G123" s="23" t="e">
        <f t="shared" ca="1" si="18"/>
        <v>#NAME?</v>
      </c>
      <c r="H123" s="48" t="e">
        <f t="shared" ca="1" si="27"/>
        <v>#NAME?</v>
      </c>
      <c r="I123" s="46" t="e">
        <f t="shared" ca="1" si="22"/>
        <v>#NAME?</v>
      </c>
      <c r="J123" s="47" t="e">
        <f t="shared" ca="1" si="26"/>
        <v>#NAME?</v>
      </c>
      <c r="K123" s="47" t="e">
        <f t="shared" ca="1" si="19"/>
        <v>#NAME?</v>
      </c>
      <c r="L123" s="47" t="e">
        <f t="shared" ca="1" si="20"/>
        <v>#NAME?</v>
      </c>
    </row>
    <row r="124" spans="1:12" x14ac:dyDescent="0.25">
      <c r="A124" s="61">
        <v>720</v>
      </c>
      <c r="B124" s="46">
        <f t="shared" si="23"/>
        <v>0</v>
      </c>
      <c r="C124" s="47">
        <f t="shared" si="24"/>
        <v>0</v>
      </c>
      <c r="D124" s="47">
        <f t="shared" si="17"/>
        <v>0</v>
      </c>
      <c r="E124" s="23">
        <f t="shared" si="21"/>
        <v>0</v>
      </c>
      <c r="F124" s="23" t="e">
        <f t="shared" si="25"/>
        <v>#DIV/0!</v>
      </c>
      <c r="G124" s="23" t="e">
        <f t="shared" ca="1" si="18"/>
        <v>#NAME?</v>
      </c>
      <c r="H124" s="48" t="e">
        <f t="shared" ca="1" si="27"/>
        <v>#NAME?</v>
      </c>
      <c r="I124" s="46" t="e">
        <f t="shared" ca="1" si="22"/>
        <v>#NAME?</v>
      </c>
      <c r="J124" s="47" t="e">
        <f t="shared" ca="1" si="26"/>
        <v>#NAME?</v>
      </c>
      <c r="K124" s="47" t="e">
        <f t="shared" ca="1" si="19"/>
        <v>#NAME?</v>
      </c>
      <c r="L124" s="47" t="e">
        <f t="shared" ca="1" si="20"/>
        <v>#NAME?</v>
      </c>
    </row>
    <row r="125" spans="1:12" x14ac:dyDescent="0.25">
      <c r="A125" s="61">
        <v>730</v>
      </c>
      <c r="B125" s="46">
        <f t="shared" si="23"/>
        <v>0</v>
      </c>
      <c r="C125" s="47">
        <f t="shared" si="24"/>
        <v>0</v>
      </c>
      <c r="D125" s="47">
        <f t="shared" si="17"/>
        <v>0</v>
      </c>
      <c r="E125" s="23">
        <f t="shared" si="21"/>
        <v>0</v>
      </c>
      <c r="F125" s="23" t="e">
        <f t="shared" si="25"/>
        <v>#DIV/0!</v>
      </c>
      <c r="G125" s="23" t="e">
        <f t="shared" ca="1" si="18"/>
        <v>#NAME?</v>
      </c>
      <c r="H125" s="48" t="e">
        <f t="shared" ca="1" si="27"/>
        <v>#NAME?</v>
      </c>
      <c r="I125" s="46" t="e">
        <f t="shared" ca="1" si="22"/>
        <v>#NAME?</v>
      </c>
      <c r="J125" s="47" t="e">
        <f t="shared" ca="1" si="26"/>
        <v>#NAME?</v>
      </c>
      <c r="K125" s="47" t="e">
        <f t="shared" ca="1" si="19"/>
        <v>#NAME?</v>
      </c>
      <c r="L125" s="47" t="e">
        <f t="shared" ca="1" si="20"/>
        <v>#NAME?</v>
      </c>
    </row>
    <row r="126" spans="1:12" x14ac:dyDescent="0.25">
      <c r="A126" s="61">
        <v>740</v>
      </c>
      <c r="B126" s="46">
        <f t="shared" si="23"/>
        <v>0</v>
      </c>
      <c r="C126" s="47">
        <f t="shared" si="24"/>
        <v>0</v>
      </c>
      <c r="D126" s="47">
        <f t="shared" si="17"/>
        <v>0</v>
      </c>
      <c r="E126" s="23">
        <f t="shared" si="21"/>
        <v>0</v>
      </c>
      <c r="F126" s="23" t="e">
        <f t="shared" si="25"/>
        <v>#DIV/0!</v>
      </c>
      <c r="G126" s="23" t="e">
        <f t="shared" ca="1" si="18"/>
        <v>#NAME?</v>
      </c>
      <c r="H126" s="48" t="e">
        <f t="shared" ca="1" si="27"/>
        <v>#NAME?</v>
      </c>
      <c r="I126" s="46" t="e">
        <f t="shared" ca="1" si="22"/>
        <v>#NAME?</v>
      </c>
      <c r="J126" s="47" t="e">
        <f t="shared" ca="1" si="26"/>
        <v>#NAME?</v>
      </c>
      <c r="K126" s="47" t="e">
        <f t="shared" ca="1" si="19"/>
        <v>#NAME?</v>
      </c>
      <c r="L126" s="47" t="e">
        <f t="shared" ca="1" si="20"/>
        <v>#NAME?</v>
      </c>
    </row>
    <row r="127" spans="1:12" x14ac:dyDescent="0.25">
      <c r="A127" s="61">
        <v>750</v>
      </c>
      <c r="B127" s="46">
        <f t="shared" si="23"/>
        <v>0</v>
      </c>
      <c r="C127" s="47">
        <f t="shared" si="24"/>
        <v>0</v>
      </c>
      <c r="D127" s="47">
        <f t="shared" si="17"/>
        <v>0</v>
      </c>
      <c r="E127" s="23">
        <f t="shared" si="21"/>
        <v>0</v>
      </c>
      <c r="F127" s="23" t="e">
        <f t="shared" si="25"/>
        <v>#DIV/0!</v>
      </c>
      <c r="G127" s="23" t="e">
        <f t="shared" ca="1" si="18"/>
        <v>#NAME?</v>
      </c>
      <c r="H127" s="48" t="e">
        <f t="shared" ca="1" si="27"/>
        <v>#NAME?</v>
      </c>
      <c r="I127" s="46" t="e">
        <f t="shared" ca="1" si="22"/>
        <v>#NAME?</v>
      </c>
      <c r="J127" s="47" t="e">
        <f t="shared" ca="1" si="26"/>
        <v>#NAME?</v>
      </c>
      <c r="K127" s="47" t="e">
        <f t="shared" ca="1" si="19"/>
        <v>#NAME?</v>
      </c>
      <c r="L127" s="47" t="e">
        <f t="shared" ca="1" si="20"/>
        <v>#NAME?</v>
      </c>
    </row>
    <row r="128" spans="1:12" x14ac:dyDescent="0.25">
      <c r="A128" s="61">
        <v>760</v>
      </c>
      <c r="B128" s="46">
        <f t="shared" si="23"/>
        <v>0</v>
      </c>
      <c r="C128" s="47">
        <f t="shared" si="24"/>
        <v>0</v>
      </c>
      <c r="D128" s="47">
        <f t="shared" si="17"/>
        <v>0</v>
      </c>
      <c r="E128" s="23">
        <f t="shared" si="21"/>
        <v>0</v>
      </c>
      <c r="F128" s="23" t="e">
        <f t="shared" si="25"/>
        <v>#DIV/0!</v>
      </c>
      <c r="G128" s="23" t="e">
        <f t="shared" ca="1" si="18"/>
        <v>#NAME?</v>
      </c>
      <c r="H128" s="48" t="e">
        <f t="shared" ca="1" si="27"/>
        <v>#NAME?</v>
      </c>
      <c r="I128" s="46" t="e">
        <f t="shared" ca="1" si="22"/>
        <v>#NAME?</v>
      </c>
      <c r="J128" s="47" t="e">
        <f t="shared" ca="1" si="26"/>
        <v>#NAME?</v>
      </c>
      <c r="K128" s="47" t="e">
        <f t="shared" ca="1" si="19"/>
        <v>#NAME?</v>
      </c>
      <c r="L128" s="47" t="e">
        <f t="shared" ca="1" si="20"/>
        <v>#NAME?</v>
      </c>
    </row>
    <row r="129" spans="1:12" x14ac:dyDescent="0.25">
      <c r="A129" s="61">
        <v>770</v>
      </c>
      <c r="B129" s="46">
        <f>$G$5*0.0057</f>
        <v>0</v>
      </c>
      <c r="C129" s="47">
        <f t="shared" si="24"/>
        <v>0</v>
      </c>
      <c r="D129" s="47">
        <f t="shared" si="17"/>
        <v>0</v>
      </c>
      <c r="E129" s="23">
        <f t="shared" si="21"/>
        <v>0</v>
      </c>
      <c r="F129" s="23" t="e">
        <f t="shared" si="25"/>
        <v>#DIV/0!</v>
      </c>
      <c r="G129" s="23" t="e">
        <f t="shared" ca="1" si="18"/>
        <v>#NAME?</v>
      </c>
      <c r="H129" s="48" t="e">
        <f t="shared" ca="1" si="27"/>
        <v>#NAME?</v>
      </c>
      <c r="I129" s="46" t="e">
        <f t="shared" ca="1" si="22"/>
        <v>#NAME?</v>
      </c>
      <c r="J129" s="47" t="e">
        <f t="shared" ca="1" si="26"/>
        <v>#NAME?</v>
      </c>
      <c r="K129" s="47" t="e">
        <f t="shared" ca="1" si="19"/>
        <v>#NAME?</v>
      </c>
      <c r="L129" s="47" t="e">
        <f t="shared" ca="1" si="20"/>
        <v>#NAME?</v>
      </c>
    </row>
    <row r="130" spans="1:12" x14ac:dyDescent="0.25">
      <c r="A130" s="61">
        <v>780</v>
      </c>
      <c r="B130" s="46">
        <f t="shared" ref="B130:B140" si="28">$G$5*0.0057</f>
        <v>0</v>
      </c>
      <c r="C130" s="47">
        <f t="shared" si="24"/>
        <v>0</v>
      </c>
      <c r="D130" s="47">
        <f t="shared" si="17"/>
        <v>0</v>
      </c>
      <c r="E130" s="23">
        <f t="shared" si="21"/>
        <v>0</v>
      </c>
      <c r="F130" s="23" t="e">
        <f t="shared" si="25"/>
        <v>#DIV/0!</v>
      </c>
      <c r="G130" s="23" t="e">
        <f t="shared" ca="1" si="18"/>
        <v>#NAME?</v>
      </c>
      <c r="H130" s="48" t="e">
        <f t="shared" ca="1" si="27"/>
        <v>#NAME?</v>
      </c>
      <c r="I130" s="46" t="e">
        <f t="shared" ca="1" si="22"/>
        <v>#NAME?</v>
      </c>
      <c r="J130" s="47" t="e">
        <f t="shared" ca="1" si="26"/>
        <v>#NAME?</v>
      </c>
      <c r="K130" s="47" t="e">
        <f t="shared" ca="1" si="19"/>
        <v>#NAME?</v>
      </c>
      <c r="L130" s="47" t="e">
        <f t="shared" ca="1" si="20"/>
        <v>#NAME?</v>
      </c>
    </row>
    <row r="131" spans="1:12" x14ac:dyDescent="0.25">
      <c r="A131" s="61">
        <v>790</v>
      </c>
      <c r="B131" s="46">
        <f t="shared" si="28"/>
        <v>0</v>
      </c>
      <c r="C131" s="47">
        <f t="shared" si="24"/>
        <v>0</v>
      </c>
      <c r="D131" s="47">
        <f t="shared" si="17"/>
        <v>0</v>
      </c>
      <c r="E131" s="23">
        <f t="shared" si="21"/>
        <v>0</v>
      </c>
      <c r="F131" s="23" t="e">
        <f t="shared" si="25"/>
        <v>#DIV/0!</v>
      </c>
      <c r="G131" s="23" t="e">
        <f t="shared" ca="1" si="18"/>
        <v>#NAME?</v>
      </c>
      <c r="H131" s="48" t="e">
        <f t="shared" ca="1" si="27"/>
        <v>#NAME?</v>
      </c>
      <c r="I131" s="46" t="e">
        <f t="shared" ca="1" si="22"/>
        <v>#NAME?</v>
      </c>
      <c r="J131" s="47" t="e">
        <f t="shared" ca="1" si="26"/>
        <v>#NAME?</v>
      </c>
      <c r="K131" s="47" t="e">
        <f t="shared" ca="1" si="19"/>
        <v>#NAME?</v>
      </c>
      <c r="L131" s="47" t="e">
        <f t="shared" ca="1" si="20"/>
        <v>#NAME?</v>
      </c>
    </row>
    <row r="132" spans="1:12" x14ac:dyDescent="0.25">
      <c r="A132" s="61">
        <v>800</v>
      </c>
      <c r="B132" s="46">
        <f t="shared" si="28"/>
        <v>0</v>
      </c>
      <c r="C132" s="47">
        <f t="shared" si="24"/>
        <v>0</v>
      </c>
      <c r="D132" s="47">
        <f t="shared" si="17"/>
        <v>0</v>
      </c>
      <c r="E132" s="23">
        <f t="shared" si="21"/>
        <v>0</v>
      </c>
      <c r="F132" s="23" t="e">
        <f t="shared" si="25"/>
        <v>#DIV/0!</v>
      </c>
      <c r="G132" s="23" t="e">
        <f t="shared" ca="1" si="18"/>
        <v>#NAME?</v>
      </c>
      <c r="H132" s="48" t="e">
        <f t="shared" ca="1" si="27"/>
        <v>#NAME?</v>
      </c>
      <c r="I132" s="46" t="e">
        <f t="shared" ca="1" si="22"/>
        <v>#NAME?</v>
      </c>
      <c r="J132" s="47" t="e">
        <f t="shared" ca="1" si="26"/>
        <v>#NAME?</v>
      </c>
      <c r="K132" s="47" t="e">
        <f t="shared" ca="1" si="19"/>
        <v>#NAME?</v>
      </c>
      <c r="L132" s="47" t="e">
        <f t="shared" ca="1" si="20"/>
        <v>#NAME?</v>
      </c>
    </row>
    <row r="133" spans="1:12" x14ac:dyDescent="0.25">
      <c r="A133" s="61">
        <v>810</v>
      </c>
      <c r="B133" s="46">
        <f t="shared" si="28"/>
        <v>0</v>
      </c>
      <c r="C133" s="47">
        <f t="shared" si="24"/>
        <v>0</v>
      </c>
      <c r="D133" s="47">
        <f t="shared" si="17"/>
        <v>0</v>
      </c>
      <c r="E133" s="23">
        <f t="shared" si="21"/>
        <v>0</v>
      </c>
      <c r="F133" s="23" t="e">
        <f t="shared" si="25"/>
        <v>#DIV/0!</v>
      </c>
      <c r="G133" s="23" t="e">
        <f t="shared" ca="1" si="18"/>
        <v>#NAME?</v>
      </c>
      <c r="H133" s="48" t="e">
        <f t="shared" ca="1" si="27"/>
        <v>#NAME?</v>
      </c>
      <c r="I133" s="46" t="e">
        <f t="shared" ca="1" si="22"/>
        <v>#NAME?</v>
      </c>
      <c r="J133" s="47" t="e">
        <f t="shared" ca="1" si="26"/>
        <v>#NAME?</v>
      </c>
      <c r="K133" s="47" t="e">
        <f t="shared" ca="1" si="19"/>
        <v>#NAME?</v>
      </c>
      <c r="L133" s="47" t="e">
        <f t="shared" ca="1" si="20"/>
        <v>#NAME?</v>
      </c>
    </row>
    <row r="134" spans="1:12" x14ac:dyDescent="0.25">
      <c r="A134" s="61">
        <v>820</v>
      </c>
      <c r="B134" s="46">
        <f t="shared" si="28"/>
        <v>0</v>
      </c>
      <c r="C134" s="47">
        <f t="shared" si="24"/>
        <v>0</v>
      </c>
      <c r="D134" s="47">
        <f t="shared" si="17"/>
        <v>0</v>
      </c>
      <c r="E134" s="23">
        <f t="shared" si="21"/>
        <v>0</v>
      </c>
      <c r="F134" s="23" t="e">
        <f t="shared" si="25"/>
        <v>#DIV/0!</v>
      </c>
      <c r="G134" s="23" t="e">
        <f t="shared" ca="1" si="18"/>
        <v>#NAME?</v>
      </c>
      <c r="H134" s="48" t="e">
        <f t="shared" ca="1" si="27"/>
        <v>#NAME?</v>
      </c>
      <c r="I134" s="46" t="e">
        <f t="shared" ca="1" si="22"/>
        <v>#NAME?</v>
      </c>
      <c r="J134" s="47" t="e">
        <f t="shared" ca="1" si="26"/>
        <v>#NAME?</v>
      </c>
      <c r="K134" s="47" t="e">
        <f t="shared" ca="1" si="19"/>
        <v>#NAME?</v>
      </c>
      <c r="L134" s="47" t="e">
        <f t="shared" ca="1" si="20"/>
        <v>#NAME?</v>
      </c>
    </row>
    <row r="135" spans="1:12" x14ac:dyDescent="0.25">
      <c r="A135" s="61">
        <v>830</v>
      </c>
      <c r="B135" s="46">
        <f t="shared" si="28"/>
        <v>0</v>
      </c>
      <c r="C135" s="47">
        <f t="shared" si="24"/>
        <v>0</v>
      </c>
      <c r="D135" s="47">
        <f t="shared" si="17"/>
        <v>0</v>
      </c>
      <c r="E135" s="23">
        <f t="shared" si="21"/>
        <v>0</v>
      </c>
      <c r="F135" s="23" t="e">
        <f t="shared" si="25"/>
        <v>#DIV/0!</v>
      </c>
      <c r="G135" s="23" t="e">
        <f t="shared" ca="1" si="18"/>
        <v>#NAME?</v>
      </c>
      <c r="H135" s="48" t="e">
        <f t="shared" ca="1" si="27"/>
        <v>#NAME?</v>
      </c>
      <c r="I135" s="46" t="e">
        <f t="shared" ca="1" si="22"/>
        <v>#NAME?</v>
      </c>
      <c r="J135" s="47" t="e">
        <f t="shared" ca="1" si="26"/>
        <v>#NAME?</v>
      </c>
      <c r="K135" s="47" t="e">
        <f t="shared" ca="1" si="19"/>
        <v>#NAME?</v>
      </c>
      <c r="L135" s="47" t="e">
        <f t="shared" ca="1" si="20"/>
        <v>#NAME?</v>
      </c>
    </row>
    <row r="136" spans="1:12" x14ac:dyDescent="0.25">
      <c r="A136" s="61">
        <v>840</v>
      </c>
      <c r="B136" s="46">
        <f t="shared" si="28"/>
        <v>0</v>
      </c>
      <c r="C136" s="47">
        <f t="shared" si="24"/>
        <v>0</v>
      </c>
      <c r="D136" s="47">
        <f t="shared" si="17"/>
        <v>0</v>
      </c>
      <c r="E136" s="23">
        <f t="shared" si="21"/>
        <v>0</v>
      </c>
      <c r="F136" s="23" t="e">
        <f t="shared" si="25"/>
        <v>#DIV/0!</v>
      </c>
      <c r="G136" s="23" t="e">
        <f t="shared" ca="1" si="18"/>
        <v>#NAME?</v>
      </c>
      <c r="H136" s="48" t="e">
        <f t="shared" ca="1" si="27"/>
        <v>#NAME?</v>
      </c>
      <c r="I136" s="46" t="e">
        <f t="shared" ca="1" si="22"/>
        <v>#NAME?</v>
      </c>
      <c r="J136" s="47" t="e">
        <f t="shared" ca="1" si="26"/>
        <v>#NAME?</v>
      </c>
      <c r="K136" s="47" t="e">
        <f t="shared" ca="1" si="19"/>
        <v>#NAME?</v>
      </c>
      <c r="L136" s="47" t="e">
        <f t="shared" ca="1" si="20"/>
        <v>#NAME?</v>
      </c>
    </row>
    <row r="137" spans="1:12" x14ac:dyDescent="0.25">
      <c r="A137" s="61">
        <v>850</v>
      </c>
      <c r="B137" s="46">
        <f t="shared" si="28"/>
        <v>0</v>
      </c>
      <c r="C137" s="47">
        <f t="shared" si="24"/>
        <v>0</v>
      </c>
      <c r="D137" s="47">
        <f t="shared" si="17"/>
        <v>0</v>
      </c>
      <c r="E137" s="23">
        <f t="shared" si="21"/>
        <v>0</v>
      </c>
      <c r="F137" s="23" t="e">
        <f t="shared" si="25"/>
        <v>#DIV/0!</v>
      </c>
      <c r="G137" s="23" t="e">
        <f t="shared" ca="1" si="18"/>
        <v>#NAME?</v>
      </c>
      <c r="H137" s="48" t="e">
        <f t="shared" ca="1" si="27"/>
        <v>#NAME?</v>
      </c>
      <c r="I137" s="46" t="e">
        <f t="shared" ca="1" si="22"/>
        <v>#NAME?</v>
      </c>
      <c r="J137" s="47" t="e">
        <f t="shared" ca="1" si="26"/>
        <v>#NAME?</v>
      </c>
      <c r="K137" s="47" t="e">
        <f t="shared" ca="1" si="19"/>
        <v>#NAME?</v>
      </c>
      <c r="L137" s="47" t="e">
        <f t="shared" ca="1" si="20"/>
        <v>#NAME?</v>
      </c>
    </row>
    <row r="138" spans="1:12" x14ac:dyDescent="0.25">
      <c r="A138" s="61">
        <v>860</v>
      </c>
      <c r="B138" s="46">
        <f t="shared" si="28"/>
        <v>0</v>
      </c>
      <c r="C138" s="47">
        <f t="shared" si="24"/>
        <v>0</v>
      </c>
      <c r="D138" s="47">
        <f t="shared" si="17"/>
        <v>0</v>
      </c>
      <c r="E138" s="23">
        <f t="shared" si="21"/>
        <v>0</v>
      </c>
      <c r="F138" s="23" t="e">
        <f t="shared" si="25"/>
        <v>#DIV/0!</v>
      </c>
      <c r="G138" s="23" t="e">
        <f t="shared" ca="1" si="18"/>
        <v>#NAME?</v>
      </c>
      <c r="H138" s="48" t="e">
        <f t="shared" ca="1" si="27"/>
        <v>#NAME?</v>
      </c>
      <c r="I138" s="46" t="e">
        <f t="shared" ca="1" si="22"/>
        <v>#NAME?</v>
      </c>
      <c r="J138" s="47" t="e">
        <f t="shared" ca="1" si="26"/>
        <v>#NAME?</v>
      </c>
      <c r="K138" s="47" t="e">
        <f t="shared" ca="1" si="19"/>
        <v>#NAME?</v>
      </c>
      <c r="L138" s="47" t="e">
        <f t="shared" ca="1" si="20"/>
        <v>#NAME?</v>
      </c>
    </row>
    <row r="139" spans="1:12" x14ac:dyDescent="0.25">
      <c r="A139" s="61">
        <v>870</v>
      </c>
      <c r="B139" s="46">
        <f t="shared" si="28"/>
        <v>0</v>
      </c>
      <c r="C139" s="47">
        <f t="shared" si="24"/>
        <v>0</v>
      </c>
      <c r="D139" s="47">
        <f t="shared" si="17"/>
        <v>0</v>
      </c>
      <c r="E139" s="23">
        <f t="shared" si="21"/>
        <v>0</v>
      </c>
      <c r="F139" s="23" t="e">
        <f t="shared" si="25"/>
        <v>#DIV/0!</v>
      </c>
      <c r="G139" s="23" t="e">
        <f t="shared" ca="1" si="18"/>
        <v>#NAME?</v>
      </c>
      <c r="H139" s="48" t="e">
        <f t="shared" ca="1" si="27"/>
        <v>#NAME?</v>
      </c>
      <c r="I139" s="46" t="e">
        <f t="shared" ca="1" si="22"/>
        <v>#NAME?</v>
      </c>
      <c r="J139" s="47" t="e">
        <f t="shared" ca="1" si="26"/>
        <v>#NAME?</v>
      </c>
      <c r="K139" s="47" t="e">
        <f t="shared" ca="1" si="19"/>
        <v>#NAME?</v>
      </c>
      <c r="L139" s="47" t="e">
        <f t="shared" ca="1" si="20"/>
        <v>#NAME?</v>
      </c>
    </row>
    <row r="140" spans="1:12" x14ac:dyDescent="0.25">
      <c r="A140" s="61">
        <v>880</v>
      </c>
      <c r="B140" s="46">
        <f t="shared" si="28"/>
        <v>0</v>
      </c>
      <c r="C140" s="47">
        <f t="shared" si="24"/>
        <v>0</v>
      </c>
      <c r="D140" s="47">
        <f t="shared" si="17"/>
        <v>0</v>
      </c>
      <c r="E140" s="23">
        <f t="shared" si="21"/>
        <v>0</v>
      </c>
      <c r="F140" s="23" t="e">
        <f t="shared" si="25"/>
        <v>#DIV/0!</v>
      </c>
      <c r="G140" s="23" t="e">
        <f t="shared" ca="1" si="18"/>
        <v>#NAME?</v>
      </c>
      <c r="H140" s="48" t="e">
        <f t="shared" ca="1" si="27"/>
        <v>#NAME?</v>
      </c>
      <c r="I140" s="46" t="e">
        <f t="shared" ca="1" si="22"/>
        <v>#NAME?</v>
      </c>
      <c r="J140" s="47" t="e">
        <f t="shared" ca="1" si="26"/>
        <v>#NAME?</v>
      </c>
      <c r="K140" s="47" t="e">
        <f t="shared" ca="1" si="19"/>
        <v>#NAME?</v>
      </c>
      <c r="L140" s="47" t="e">
        <f t="shared" ca="1" si="20"/>
        <v>#NAME?</v>
      </c>
    </row>
    <row r="141" spans="1:12" x14ac:dyDescent="0.25">
      <c r="A141" s="61">
        <v>890</v>
      </c>
      <c r="B141" s="46">
        <f>$G$5*0.005</f>
        <v>0</v>
      </c>
      <c r="C141" s="47">
        <f t="shared" si="24"/>
        <v>0</v>
      </c>
      <c r="D141" s="47">
        <f t="shared" si="17"/>
        <v>0</v>
      </c>
      <c r="E141" s="23">
        <f t="shared" si="21"/>
        <v>0</v>
      </c>
      <c r="F141" s="23" t="e">
        <f t="shared" si="25"/>
        <v>#DIV/0!</v>
      </c>
      <c r="G141" s="23" t="e">
        <f t="shared" ca="1" si="18"/>
        <v>#NAME?</v>
      </c>
      <c r="H141" s="48" t="e">
        <f t="shared" ca="1" si="27"/>
        <v>#NAME?</v>
      </c>
      <c r="I141" s="46" t="e">
        <f t="shared" ca="1" si="22"/>
        <v>#NAME?</v>
      </c>
      <c r="J141" s="47" t="e">
        <f t="shared" ca="1" si="26"/>
        <v>#NAME?</v>
      </c>
      <c r="K141" s="47" t="e">
        <f t="shared" ca="1" si="19"/>
        <v>#NAME?</v>
      </c>
      <c r="L141" s="47" t="e">
        <f t="shared" ca="1" si="20"/>
        <v>#NAME?</v>
      </c>
    </row>
    <row r="142" spans="1:12" x14ac:dyDescent="0.25">
      <c r="A142" s="61">
        <v>900</v>
      </c>
      <c r="B142" s="46">
        <f t="shared" ref="B142:B152" si="29">$G$5*0.005</f>
        <v>0</v>
      </c>
      <c r="C142" s="47">
        <f t="shared" si="24"/>
        <v>0</v>
      </c>
      <c r="D142" s="47">
        <f t="shared" si="17"/>
        <v>0</v>
      </c>
      <c r="E142" s="23">
        <f t="shared" si="21"/>
        <v>0</v>
      </c>
      <c r="F142" s="23" t="e">
        <f t="shared" si="25"/>
        <v>#DIV/0!</v>
      </c>
      <c r="G142" s="23" t="e">
        <f t="shared" ca="1" si="18"/>
        <v>#NAME?</v>
      </c>
      <c r="H142" s="48" t="e">
        <f t="shared" ca="1" si="27"/>
        <v>#NAME?</v>
      </c>
      <c r="I142" s="46" t="e">
        <f t="shared" ca="1" si="22"/>
        <v>#NAME?</v>
      </c>
      <c r="J142" s="47" t="e">
        <f t="shared" ca="1" si="26"/>
        <v>#NAME?</v>
      </c>
      <c r="K142" s="47" t="e">
        <f t="shared" ca="1" si="19"/>
        <v>#NAME?</v>
      </c>
      <c r="L142" s="47" t="e">
        <f t="shared" ca="1" si="20"/>
        <v>#NAME?</v>
      </c>
    </row>
    <row r="143" spans="1:12" x14ac:dyDescent="0.25">
      <c r="A143" s="61">
        <v>910</v>
      </c>
      <c r="B143" s="46">
        <f t="shared" si="29"/>
        <v>0</v>
      </c>
      <c r="C143" s="47">
        <f t="shared" si="24"/>
        <v>0</v>
      </c>
      <c r="D143" s="47">
        <f t="shared" si="17"/>
        <v>0</v>
      </c>
      <c r="E143" s="23">
        <f t="shared" si="21"/>
        <v>0</v>
      </c>
      <c r="F143" s="23" t="e">
        <f t="shared" si="25"/>
        <v>#DIV/0!</v>
      </c>
      <c r="G143" s="23" t="e">
        <f t="shared" ca="1" si="18"/>
        <v>#NAME?</v>
      </c>
      <c r="H143" s="48" t="e">
        <f t="shared" ca="1" si="27"/>
        <v>#NAME?</v>
      </c>
      <c r="I143" s="46" t="e">
        <f t="shared" ca="1" si="22"/>
        <v>#NAME?</v>
      </c>
      <c r="J143" s="47" t="e">
        <f t="shared" ca="1" si="26"/>
        <v>#NAME?</v>
      </c>
      <c r="K143" s="47" t="e">
        <f t="shared" ca="1" si="19"/>
        <v>#NAME?</v>
      </c>
      <c r="L143" s="47" t="e">
        <f t="shared" ca="1" si="20"/>
        <v>#NAME?</v>
      </c>
    </row>
    <row r="144" spans="1:12" x14ac:dyDescent="0.25">
      <c r="A144" s="61">
        <v>920</v>
      </c>
      <c r="B144" s="46">
        <f t="shared" si="29"/>
        <v>0</v>
      </c>
      <c r="C144" s="47">
        <f t="shared" si="24"/>
        <v>0</v>
      </c>
      <c r="D144" s="47">
        <f t="shared" si="17"/>
        <v>0</v>
      </c>
      <c r="E144" s="23">
        <f t="shared" si="21"/>
        <v>0</v>
      </c>
      <c r="F144" s="23" t="e">
        <f t="shared" si="25"/>
        <v>#DIV/0!</v>
      </c>
      <c r="G144" s="23" t="e">
        <f t="shared" ca="1" si="18"/>
        <v>#NAME?</v>
      </c>
      <c r="H144" s="48" t="e">
        <f t="shared" ca="1" si="27"/>
        <v>#NAME?</v>
      </c>
      <c r="I144" s="46" t="e">
        <f t="shared" ca="1" si="22"/>
        <v>#NAME?</v>
      </c>
      <c r="J144" s="47" t="e">
        <f t="shared" ca="1" si="26"/>
        <v>#NAME?</v>
      </c>
      <c r="K144" s="47" t="e">
        <f t="shared" ca="1" si="19"/>
        <v>#NAME?</v>
      </c>
      <c r="L144" s="47" t="e">
        <f t="shared" ca="1" si="20"/>
        <v>#NAME?</v>
      </c>
    </row>
    <row r="145" spans="1:12" x14ac:dyDescent="0.25">
      <c r="A145" s="61">
        <v>930</v>
      </c>
      <c r="B145" s="46">
        <f t="shared" si="29"/>
        <v>0</v>
      </c>
      <c r="C145" s="47">
        <f t="shared" si="24"/>
        <v>0</v>
      </c>
      <c r="D145" s="47">
        <f t="shared" si="17"/>
        <v>0</v>
      </c>
      <c r="E145" s="23">
        <f t="shared" si="21"/>
        <v>0</v>
      </c>
      <c r="F145" s="23" t="e">
        <f t="shared" si="25"/>
        <v>#DIV/0!</v>
      </c>
      <c r="G145" s="23" t="e">
        <f t="shared" ca="1" si="18"/>
        <v>#NAME?</v>
      </c>
      <c r="H145" s="48" t="e">
        <f t="shared" ca="1" si="27"/>
        <v>#NAME?</v>
      </c>
      <c r="I145" s="46" t="e">
        <f t="shared" ca="1" si="22"/>
        <v>#NAME?</v>
      </c>
      <c r="J145" s="47" t="e">
        <f t="shared" ca="1" si="26"/>
        <v>#NAME?</v>
      </c>
      <c r="K145" s="47" t="e">
        <f t="shared" ca="1" si="19"/>
        <v>#NAME?</v>
      </c>
      <c r="L145" s="47" t="e">
        <f t="shared" ca="1" si="20"/>
        <v>#NAME?</v>
      </c>
    </row>
    <row r="146" spans="1:12" x14ac:dyDescent="0.25">
      <c r="A146" s="61">
        <v>940</v>
      </c>
      <c r="B146" s="46">
        <f t="shared" si="29"/>
        <v>0</v>
      </c>
      <c r="C146" s="47">
        <f t="shared" si="24"/>
        <v>0</v>
      </c>
      <c r="D146" s="47">
        <f t="shared" si="17"/>
        <v>0</v>
      </c>
      <c r="E146" s="23">
        <f t="shared" si="21"/>
        <v>0</v>
      </c>
      <c r="F146" s="23" t="e">
        <f t="shared" si="25"/>
        <v>#DIV/0!</v>
      </c>
      <c r="G146" s="23" t="e">
        <f t="shared" ca="1" si="18"/>
        <v>#NAME?</v>
      </c>
      <c r="H146" s="48" t="e">
        <f t="shared" ca="1" si="27"/>
        <v>#NAME?</v>
      </c>
      <c r="I146" s="46" t="e">
        <f t="shared" ca="1" si="22"/>
        <v>#NAME?</v>
      </c>
      <c r="J146" s="47" t="e">
        <f t="shared" ca="1" si="26"/>
        <v>#NAME?</v>
      </c>
      <c r="K146" s="47" t="e">
        <f t="shared" ca="1" si="19"/>
        <v>#NAME?</v>
      </c>
      <c r="L146" s="47" t="e">
        <f t="shared" ca="1" si="20"/>
        <v>#NAME?</v>
      </c>
    </row>
    <row r="147" spans="1:12" x14ac:dyDescent="0.25">
      <c r="A147" s="61">
        <v>950</v>
      </c>
      <c r="B147" s="46">
        <f t="shared" si="29"/>
        <v>0</v>
      </c>
      <c r="C147" s="47">
        <f t="shared" si="24"/>
        <v>0</v>
      </c>
      <c r="D147" s="47">
        <f t="shared" si="17"/>
        <v>0</v>
      </c>
      <c r="E147" s="23">
        <f t="shared" si="21"/>
        <v>0</v>
      </c>
      <c r="F147" s="23" t="e">
        <f t="shared" si="25"/>
        <v>#DIV/0!</v>
      </c>
      <c r="G147" s="23" t="e">
        <f t="shared" ca="1" si="18"/>
        <v>#NAME?</v>
      </c>
      <c r="H147" s="48" t="e">
        <f t="shared" ca="1" si="27"/>
        <v>#NAME?</v>
      </c>
      <c r="I147" s="46" t="e">
        <f t="shared" ca="1" si="22"/>
        <v>#NAME?</v>
      </c>
      <c r="J147" s="47" t="e">
        <f t="shared" ca="1" si="26"/>
        <v>#NAME?</v>
      </c>
      <c r="K147" s="47" t="e">
        <f t="shared" ca="1" si="19"/>
        <v>#NAME?</v>
      </c>
      <c r="L147" s="47" t="e">
        <f t="shared" ca="1" si="20"/>
        <v>#NAME?</v>
      </c>
    </row>
    <row r="148" spans="1:12" x14ac:dyDescent="0.25">
      <c r="A148" s="61">
        <v>960</v>
      </c>
      <c r="B148" s="46">
        <f t="shared" si="29"/>
        <v>0</v>
      </c>
      <c r="C148" s="47">
        <f t="shared" si="24"/>
        <v>0</v>
      </c>
      <c r="D148" s="47">
        <f t="shared" si="17"/>
        <v>0</v>
      </c>
      <c r="E148" s="23">
        <f t="shared" si="21"/>
        <v>0</v>
      </c>
      <c r="F148" s="23" t="e">
        <f t="shared" si="25"/>
        <v>#DIV/0!</v>
      </c>
      <c r="G148" s="23" t="e">
        <f t="shared" ca="1" si="18"/>
        <v>#NAME?</v>
      </c>
      <c r="H148" s="48" t="e">
        <f t="shared" ca="1" si="27"/>
        <v>#NAME?</v>
      </c>
      <c r="I148" s="46" t="e">
        <f t="shared" ca="1" si="22"/>
        <v>#NAME?</v>
      </c>
      <c r="J148" s="47" t="e">
        <f t="shared" ca="1" si="26"/>
        <v>#NAME?</v>
      </c>
      <c r="K148" s="47" t="e">
        <f t="shared" ca="1" si="19"/>
        <v>#NAME?</v>
      </c>
      <c r="L148" s="47" t="e">
        <f t="shared" ca="1" si="20"/>
        <v>#NAME?</v>
      </c>
    </row>
    <row r="149" spans="1:12" x14ac:dyDescent="0.25">
      <c r="A149" s="61">
        <v>970</v>
      </c>
      <c r="B149" s="46">
        <f t="shared" si="29"/>
        <v>0</v>
      </c>
      <c r="C149" s="47">
        <f t="shared" si="24"/>
        <v>0</v>
      </c>
      <c r="D149" s="47">
        <f t="shared" si="17"/>
        <v>0</v>
      </c>
      <c r="E149" s="23">
        <f t="shared" si="21"/>
        <v>0</v>
      </c>
      <c r="F149" s="23" t="e">
        <f t="shared" si="25"/>
        <v>#DIV/0!</v>
      </c>
      <c r="G149" s="23" t="e">
        <f t="shared" ca="1" si="18"/>
        <v>#NAME?</v>
      </c>
      <c r="H149" s="48" t="e">
        <f t="shared" ca="1" si="27"/>
        <v>#NAME?</v>
      </c>
      <c r="I149" s="46" t="e">
        <f t="shared" ca="1" si="22"/>
        <v>#NAME?</v>
      </c>
      <c r="J149" s="47" t="e">
        <f t="shared" ca="1" si="26"/>
        <v>#NAME?</v>
      </c>
      <c r="K149" s="47" t="e">
        <f t="shared" ca="1" si="19"/>
        <v>#NAME?</v>
      </c>
      <c r="L149" s="47" t="e">
        <f t="shared" ca="1" si="20"/>
        <v>#NAME?</v>
      </c>
    </row>
    <row r="150" spans="1:12" x14ac:dyDescent="0.25">
      <c r="A150" s="61">
        <v>980</v>
      </c>
      <c r="B150" s="46">
        <f t="shared" si="29"/>
        <v>0</v>
      </c>
      <c r="C150" s="47">
        <f t="shared" si="24"/>
        <v>0</v>
      </c>
      <c r="D150" s="47">
        <f t="shared" si="17"/>
        <v>0</v>
      </c>
      <c r="E150" s="23">
        <f t="shared" si="21"/>
        <v>0</v>
      </c>
      <c r="F150" s="23" t="e">
        <f t="shared" si="25"/>
        <v>#DIV/0!</v>
      </c>
      <c r="G150" s="23" t="e">
        <f t="shared" ca="1" si="18"/>
        <v>#NAME?</v>
      </c>
      <c r="H150" s="48" t="e">
        <f t="shared" ca="1" si="27"/>
        <v>#NAME?</v>
      </c>
      <c r="I150" s="46" t="e">
        <f t="shared" ca="1" si="22"/>
        <v>#NAME?</v>
      </c>
      <c r="J150" s="47" t="e">
        <f t="shared" ca="1" si="26"/>
        <v>#NAME?</v>
      </c>
      <c r="K150" s="47" t="e">
        <f t="shared" ca="1" si="19"/>
        <v>#NAME?</v>
      </c>
      <c r="L150" s="47" t="e">
        <f t="shared" ca="1" si="20"/>
        <v>#NAME?</v>
      </c>
    </row>
    <row r="151" spans="1:12" x14ac:dyDescent="0.25">
      <c r="A151" s="61">
        <v>990</v>
      </c>
      <c r="B151" s="46">
        <f t="shared" si="29"/>
        <v>0</v>
      </c>
      <c r="C151" s="47">
        <f t="shared" si="24"/>
        <v>0</v>
      </c>
      <c r="D151" s="47">
        <f t="shared" si="17"/>
        <v>0</v>
      </c>
      <c r="E151" s="23">
        <f t="shared" si="21"/>
        <v>0</v>
      </c>
      <c r="F151" s="23" t="e">
        <f t="shared" si="25"/>
        <v>#DIV/0!</v>
      </c>
      <c r="G151" s="23" t="e">
        <f t="shared" ca="1" si="18"/>
        <v>#NAME?</v>
      </c>
      <c r="H151" s="48" t="e">
        <f t="shared" ca="1" si="27"/>
        <v>#NAME?</v>
      </c>
      <c r="I151" s="46" t="e">
        <f t="shared" ca="1" si="22"/>
        <v>#NAME?</v>
      </c>
      <c r="J151" s="47" t="e">
        <f t="shared" ca="1" si="26"/>
        <v>#NAME?</v>
      </c>
      <c r="K151" s="47" t="e">
        <f t="shared" ca="1" si="19"/>
        <v>#NAME?</v>
      </c>
      <c r="L151" s="47" t="e">
        <f t="shared" ca="1" si="20"/>
        <v>#NAME?</v>
      </c>
    </row>
    <row r="152" spans="1:12" x14ac:dyDescent="0.25">
      <c r="A152" s="61">
        <v>1000</v>
      </c>
      <c r="B152" s="46">
        <f t="shared" si="29"/>
        <v>0</v>
      </c>
      <c r="C152" s="47">
        <f t="shared" si="24"/>
        <v>0</v>
      </c>
      <c r="D152" s="47">
        <f t="shared" si="17"/>
        <v>0</v>
      </c>
      <c r="E152" s="23">
        <f t="shared" si="21"/>
        <v>0</v>
      </c>
      <c r="F152" s="23" t="e">
        <f t="shared" si="25"/>
        <v>#DIV/0!</v>
      </c>
      <c r="G152" s="23" t="e">
        <f t="shared" ca="1" si="18"/>
        <v>#NAME?</v>
      </c>
      <c r="H152" s="48" t="e">
        <f t="shared" ca="1" si="27"/>
        <v>#NAME?</v>
      </c>
      <c r="I152" s="46" t="e">
        <f t="shared" ca="1" si="22"/>
        <v>#NAME?</v>
      </c>
      <c r="J152" s="47" t="e">
        <f t="shared" ca="1" si="26"/>
        <v>#NAME?</v>
      </c>
      <c r="K152" s="47" t="e">
        <f t="shared" ca="1" si="19"/>
        <v>#NAME?</v>
      </c>
      <c r="L152" s="47" t="e">
        <f t="shared" ca="1" si="20"/>
        <v>#NAME?</v>
      </c>
    </row>
    <row r="153" spans="1:12" x14ac:dyDescent="0.25">
      <c r="A153" s="61">
        <v>1010</v>
      </c>
      <c r="B153" s="46">
        <f>$G$5*0.004</f>
        <v>0</v>
      </c>
      <c r="C153" s="47">
        <f t="shared" si="24"/>
        <v>0</v>
      </c>
      <c r="D153" s="47">
        <f t="shared" si="17"/>
        <v>0</v>
      </c>
      <c r="E153" s="23">
        <f t="shared" si="21"/>
        <v>0</v>
      </c>
      <c r="F153" s="23" t="e">
        <f t="shared" si="25"/>
        <v>#DIV/0!</v>
      </c>
      <c r="G153" s="23" t="e">
        <f t="shared" ca="1" si="18"/>
        <v>#NAME?</v>
      </c>
      <c r="H153" s="48" t="e">
        <f t="shared" ca="1" si="27"/>
        <v>#NAME?</v>
      </c>
      <c r="I153" s="46" t="e">
        <f t="shared" ca="1" si="22"/>
        <v>#NAME?</v>
      </c>
      <c r="J153" s="47" t="e">
        <f t="shared" ca="1" si="26"/>
        <v>#NAME?</v>
      </c>
      <c r="K153" s="47" t="e">
        <f t="shared" ca="1" si="19"/>
        <v>#NAME?</v>
      </c>
      <c r="L153" s="47" t="e">
        <f t="shared" ca="1" si="20"/>
        <v>#NAME?</v>
      </c>
    </row>
    <row r="154" spans="1:12" x14ac:dyDescent="0.25">
      <c r="A154" s="61">
        <v>1020</v>
      </c>
      <c r="B154" s="46">
        <f t="shared" ref="B154:B196" si="30">$G$5*0.004</f>
        <v>0</v>
      </c>
      <c r="C154" s="47">
        <f t="shared" si="24"/>
        <v>0</v>
      </c>
      <c r="D154" s="47">
        <f t="shared" si="17"/>
        <v>0</v>
      </c>
      <c r="E154" s="23">
        <f t="shared" si="21"/>
        <v>0</v>
      </c>
      <c r="F154" s="23" t="e">
        <f t="shared" si="25"/>
        <v>#DIV/0!</v>
      </c>
      <c r="G154" s="23" t="e">
        <f t="shared" ca="1" si="18"/>
        <v>#NAME?</v>
      </c>
      <c r="H154" s="48" t="e">
        <f t="shared" ca="1" si="27"/>
        <v>#NAME?</v>
      </c>
      <c r="I154" s="46" t="e">
        <f t="shared" ca="1" si="22"/>
        <v>#NAME?</v>
      </c>
      <c r="J154" s="47" t="e">
        <f t="shared" ca="1" si="26"/>
        <v>#NAME?</v>
      </c>
      <c r="K154" s="47" t="e">
        <f t="shared" ca="1" si="19"/>
        <v>#NAME?</v>
      </c>
      <c r="L154" s="47" t="e">
        <f t="shared" ca="1" si="20"/>
        <v>#NAME?</v>
      </c>
    </row>
    <row r="155" spans="1:12" x14ac:dyDescent="0.25">
      <c r="A155" s="61">
        <v>1030</v>
      </c>
      <c r="B155" s="46">
        <f t="shared" si="30"/>
        <v>0</v>
      </c>
      <c r="C155" s="47">
        <f t="shared" si="24"/>
        <v>0</v>
      </c>
      <c r="D155" s="47">
        <f t="shared" si="17"/>
        <v>0</v>
      </c>
      <c r="E155" s="23">
        <f t="shared" si="21"/>
        <v>0</v>
      </c>
      <c r="F155" s="23" t="e">
        <f t="shared" si="25"/>
        <v>#DIV/0!</v>
      </c>
      <c r="G155" s="23" t="e">
        <f t="shared" ca="1" si="18"/>
        <v>#NAME?</v>
      </c>
      <c r="H155" s="48" t="e">
        <f t="shared" ca="1" si="27"/>
        <v>#NAME?</v>
      </c>
      <c r="I155" s="46" t="e">
        <f t="shared" ca="1" si="22"/>
        <v>#NAME?</v>
      </c>
      <c r="J155" s="47" t="e">
        <f t="shared" ca="1" si="26"/>
        <v>#NAME?</v>
      </c>
      <c r="K155" s="47" t="e">
        <f t="shared" ca="1" si="19"/>
        <v>#NAME?</v>
      </c>
      <c r="L155" s="47" t="e">
        <f t="shared" ca="1" si="20"/>
        <v>#NAME?</v>
      </c>
    </row>
    <row r="156" spans="1:12" x14ac:dyDescent="0.25">
      <c r="A156" s="61">
        <v>1040</v>
      </c>
      <c r="B156" s="46">
        <f t="shared" si="30"/>
        <v>0</v>
      </c>
      <c r="C156" s="47">
        <f t="shared" si="24"/>
        <v>0</v>
      </c>
      <c r="D156" s="47">
        <f t="shared" si="17"/>
        <v>0</v>
      </c>
      <c r="E156" s="23">
        <f t="shared" si="21"/>
        <v>0</v>
      </c>
      <c r="F156" s="23" t="e">
        <f t="shared" si="25"/>
        <v>#DIV/0!</v>
      </c>
      <c r="G156" s="23" t="e">
        <f t="shared" ca="1" si="18"/>
        <v>#NAME?</v>
      </c>
      <c r="H156" s="48" t="e">
        <f t="shared" ca="1" si="27"/>
        <v>#NAME?</v>
      </c>
      <c r="I156" s="46" t="e">
        <f t="shared" ca="1" si="22"/>
        <v>#NAME?</v>
      </c>
      <c r="J156" s="47" t="e">
        <f t="shared" ca="1" si="26"/>
        <v>#NAME?</v>
      </c>
      <c r="K156" s="47" t="e">
        <f t="shared" ca="1" si="19"/>
        <v>#NAME?</v>
      </c>
      <c r="L156" s="47" t="e">
        <f t="shared" ca="1" si="20"/>
        <v>#NAME?</v>
      </c>
    </row>
    <row r="157" spans="1:12" x14ac:dyDescent="0.25">
      <c r="A157" s="61">
        <v>1050</v>
      </c>
      <c r="B157" s="46">
        <f t="shared" si="30"/>
        <v>0</v>
      </c>
      <c r="C157" s="47">
        <f t="shared" si="24"/>
        <v>0</v>
      </c>
      <c r="D157" s="47">
        <f t="shared" si="17"/>
        <v>0</v>
      </c>
      <c r="E157" s="23">
        <f t="shared" si="21"/>
        <v>0</v>
      </c>
      <c r="F157" s="23" t="e">
        <f t="shared" si="25"/>
        <v>#DIV/0!</v>
      </c>
      <c r="G157" s="23" t="e">
        <f t="shared" ca="1" si="18"/>
        <v>#NAME?</v>
      </c>
      <c r="H157" s="48" t="e">
        <f t="shared" ca="1" si="27"/>
        <v>#NAME?</v>
      </c>
      <c r="I157" s="46" t="e">
        <f t="shared" ca="1" si="22"/>
        <v>#NAME?</v>
      </c>
      <c r="J157" s="47" t="e">
        <f t="shared" ca="1" si="26"/>
        <v>#NAME?</v>
      </c>
      <c r="K157" s="47" t="e">
        <f t="shared" ca="1" si="19"/>
        <v>#NAME?</v>
      </c>
      <c r="L157" s="47" t="e">
        <f t="shared" ca="1" si="20"/>
        <v>#NAME?</v>
      </c>
    </row>
    <row r="158" spans="1:12" x14ac:dyDescent="0.25">
      <c r="A158" s="61">
        <v>1060</v>
      </c>
      <c r="B158" s="46">
        <f t="shared" si="30"/>
        <v>0</v>
      </c>
      <c r="C158" s="47">
        <f t="shared" si="24"/>
        <v>0</v>
      </c>
      <c r="D158" s="47">
        <f t="shared" si="17"/>
        <v>0</v>
      </c>
      <c r="E158" s="23">
        <f t="shared" si="21"/>
        <v>0</v>
      </c>
      <c r="F158" s="23" t="e">
        <f t="shared" si="25"/>
        <v>#DIV/0!</v>
      </c>
      <c r="G158" s="23" t="e">
        <f t="shared" ca="1" si="18"/>
        <v>#NAME?</v>
      </c>
      <c r="H158" s="48" t="e">
        <f t="shared" ca="1" si="27"/>
        <v>#NAME?</v>
      </c>
      <c r="I158" s="46" t="e">
        <f t="shared" ca="1" si="22"/>
        <v>#NAME?</v>
      </c>
      <c r="J158" s="47" t="e">
        <f t="shared" ca="1" si="26"/>
        <v>#NAME?</v>
      </c>
      <c r="K158" s="47" t="e">
        <f t="shared" ca="1" si="19"/>
        <v>#NAME?</v>
      </c>
      <c r="L158" s="47" t="e">
        <f t="shared" ca="1" si="20"/>
        <v>#NAME?</v>
      </c>
    </row>
    <row r="159" spans="1:12" x14ac:dyDescent="0.25">
      <c r="A159" s="61">
        <v>1070</v>
      </c>
      <c r="B159" s="46">
        <f t="shared" si="30"/>
        <v>0</v>
      </c>
      <c r="C159" s="47">
        <f t="shared" si="24"/>
        <v>0</v>
      </c>
      <c r="D159" s="47">
        <f t="shared" si="17"/>
        <v>0</v>
      </c>
      <c r="E159" s="23">
        <f t="shared" si="21"/>
        <v>0</v>
      </c>
      <c r="F159" s="23" t="e">
        <f t="shared" si="25"/>
        <v>#DIV/0!</v>
      </c>
      <c r="G159" s="23" t="e">
        <f t="shared" ca="1" si="18"/>
        <v>#NAME?</v>
      </c>
      <c r="H159" s="48" t="e">
        <f t="shared" ca="1" si="27"/>
        <v>#NAME?</v>
      </c>
      <c r="I159" s="46" t="e">
        <f t="shared" ca="1" si="22"/>
        <v>#NAME?</v>
      </c>
      <c r="J159" s="47" t="e">
        <f t="shared" ca="1" si="26"/>
        <v>#NAME?</v>
      </c>
      <c r="K159" s="47" t="e">
        <f t="shared" ca="1" si="19"/>
        <v>#NAME?</v>
      </c>
      <c r="L159" s="47" t="e">
        <f t="shared" ca="1" si="20"/>
        <v>#NAME?</v>
      </c>
    </row>
    <row r="160" spans="1:12" x14ac:dyDescent="0.25">
      <c r="A160" s="61">
        <v>1080</v>
      </c>
      <c r="B160" s="46">
        <f t="shared" si="30"/>
        <v>0</v>
      </c>
      <c r="C160" s="47">
        <f t="shared" si="24"/>
        <v>0</v>
      </c>
      <c r="D160" s="47">
        <f t="shared" si="17"/>
        <v>0</v>
      </c>
      <c r="E160" s="23">
        <f t="shared" si="21"/>
        <v>0</v>
      </c>
      <c r="F160" s="23" t="e">
        <f t="shared" si="25"/>
        <v>#DIV/0!</v>
      </c>
      <c r="G160" s="23" t="e">
        <f t="shared" ca="1" si="18"/>
        <v>#NAME?</v>
      </c>
      <c r="H160" s="48" t="e">
        <f t="shared" ca="1" si="27"/>
        <v>#NAME?</v>
      </c>
      <c r="I160" s="46" t="e">
        <f t="shared" ca="1" si="22"/>
        <v>#NAME?</v>
      </c>
      <c r="J160" s="47" t="e">
        <f t="shared" ca="1" si="26"/>
        <v>#NAME?</v>
      </c>
      <c r="K160" s="47" t="e">
        <f t="shared" ca="1" si="19"/>
        <v>#NAME?</v>
      </c>
      <c r="L160" s="47" t="e">
        <f t="shared" ca="1" si="20"/>
        <v>#NAME?</v>
      </c>
    </row>
    <row r="161" spans="1:12" x14ac:dyDescent="0.25">
      <c r="A161" s="61">
        <v>1090</v>
      </c>
      <c r="B161" s="46">
        <f t="shared" si="30"/>
        <v>0</v>
      </c>
      <c r="C161" s="47">
        <f t="shared" si="24"/>
        <v>0</v>
      </c>
      <c r="D161" s="47">
        <f t="shared" si="17"/>
        <v>0</v>
      </c>
      <c r="E161" s="23">
        <f t="shared" si="21"/>
        <v>0</v>
      </c>
      <c r="F161" s="23" t="e">
        <f t="shared" si="25"/>
        <v>#DIV/0!</v>
      </c>
      <c r="G161" s="23" t="e">
        <f t="shared" ca="1" si="18"/>
        <v>#NAME?</v>
      </c>
      <c r="H161" s="48" t="e">
        <f t="shared" ca="1" si="27"/>
        <v>#NAME?</v>
      </c>
      <c r="I161" s="46" t="e">
        <f t="shared" ca="1" si="22"/>
        <v>#NAME?</v>
      </c>
      <c r="J161" s="47" t="e">
        <f t="shared" ca="1" si="26"/>
        <v>#NAME?</v>
      </c>
      <c r="K161" s="47" t="e">
        <f t="shared" ca="1" si="19"/>
        <v>#NAME?</v>
      </c>
      <c r="L161" s="47" t="e">
        <f t="shared" ca="1" si="20"/>
        <v>#NAME?</v>
      </c>
    </row>
    <row r="162" spans="1:12" x14ac:dyDescent="0.25">
      <c r="A162" s="61">
        <v>1100</v>
      </c>
      <c r="B162" s="46">
        <f t="shared" si="30"/>
        <v>0</v>
      </c>
      <c r="C162" s="47">
        <f t="shared" si="24"/>
        <v>0</v>
      </c>
      <c r="D162" s="47">
        <f t="shared" si="17"/>
        <v>0</v>
      </c>
      <c r="E162" s="23">
        <f t="shared" si="21"/>
        <v>0</v>
      </c>
      <c r="F162" s="23" t="e">
        <f t="shared" si="25"/>
        <v>#DIV/0!</v>
      </c>
      <c r="G162" s="23" t="e">
        <f t="shared" ca="1" si="18"/>
        <v>#NAME?</v>
      </c>
      <c r="H162" s="48" t="e">
        <f t="shared" ca="1" si="27"/>
        <v>#NAME?</v>
      </c>
      <c r="I162" s="46" t="e">
        <f t="shared" ca="1" si="22"/>
        <v>#NAME?</v>
      </c>
      <c r="J162" s="47" t="e">
        <f t="shared" ca="1" si="26"/>
        <v>#NAME?</v>
      </c>
      <c r="K162" s="47" t="e">
        <f t="shared" ca="1" si="19"/>
        <v>#NAME?</v>
      </c>
      <c r="L162" s="47" t="e">
        <f t="shared" ca="1" si="20"/>
        <v>#NAME?</v>
      </c>
    </row>
    <row r="163" spans="1:12" x14ac:dyDescent="0.25">
      <c r="A163" s="61">
        <v>1110</v>
      </c>
      <c r="B163" s="46">
        <f t="shared" si="30"/>
        <v>0</v>
      </c>
      <c r="C163" s="47">
        <f t="shared" si="24"/>
        <v>0</v>
      </c>
      <c r="D163" s="47">
        <f t="shared" si="17"/>
        <v>0</v>
      </c>
      <c r="E163" s="23">
        <f t="shared" si="21"/>
        <v>0</v>
      </c>
      <c r="F163" s="23" t="e">
        <f t="shared" si="25"/>
        <v>#DIV/0!</v>
      </c>
      <c r="G163" s="23" t="e">
        <f t="shared" ca="1" si="18"/>
        <v>#NAME?</v>
      </c>
      <c r="H163" s="48" t="e">
        <f t="shared" ca="1" si="27"/>
        <v>#NAME?</v>
      </c>
      <c r="I163" s="46" t="e">
        <f t="shared" ca="1" si="22"/>
        <v>#NAME?</v>
      </c>
      <c r="J163" s="47" t="e">
        <f t="shared" ca="1" si="26"/>
        <v>#NAME?</v>
      </c>
      <c r="K163" s="47" t="e">
        <f t="shared" ca="1" si="19"/>
        <v>#NAME?</v>
      </c>
      <c r="L163" s="47" t="e">
        <f t="shared" ca="1" si="20"/>
        <v>#NAME?</v>
      </c>
    </row>
    <row r="164" spans="1:12" x14ac:dyDescent="0.25">
      <c r="A164" s="61">
        <v>1120</v>
      </c>
      <c r="B164" s="46">
        <f t="shared" si="30"/>
        <v>0</v>
      </c>
      <c r="C164" s="47">
        <f t="shared" si="24"/>
        <v>0</v>
      </c>
      <c r="D164" s="47">
        <f t="shared" si="17"/>
        <v>0</v>
      </c>
      <c r="E164" s="23">
        <f t="shared" si="21"/>
        <v>0</v>
      </c>
      <c r="F164" s="23" t="e">
        <f t="shared" si="25"/>
        <v>#DIV/0!</v>
      </c>
      <c r="G164" s="23" t="e">
        <f t="shared" ca="1" si="18"/>
        <v>#NAME?</v>
      </c>
      <c r="H164" s="48" t="e">
        <f t="shared" ca="1" si="27"/>
        <v>#NAME?</v>
      </c>
      <c r="I164" s="46" t="e">
        <f t="shared" ca="1" si="22"/>
        <v>#NAME?</v>
      </c>
      <c r="J164" s="47" t="e">
        <f t="shared" ca="1" si="26"/>
        <v>#NAME?</v>
      </c>
      <c r="K164" s="47" t="e">
        <f t="shared" ca="1" si="19"/>
        <v>#NAME?</v>
      </c>
      <c r="L164" s="47" t="e">
        <f t="shared" ca="1" si="20"/>
        <v>#NAME?</v>
      </c>
    </row>
    <row r="165" spans="1:12" x14ac:dyDescent="0.25">
      <c r="A165" s="61">
        <v>1130</v>
      </c>
      <c r="B165" s="46">
        <f t="shared" si="30"/>
        <v>0</v>
      </c>
      <c r="C165" s="47">
        <f t="shared" si="24"/>
        <v>0</v>
      </c>
      <c r="D165" s="47">
        <f t="shared" si="17"/>
        <v>0</v>
      </c>
      <c r="E165" s="23">
        <f t="shared" si="21"/>
        <v>0</v>
      </c>
      <c r="F165" s="23" t="e">
        <f t="shared" si="25"/>
        <v>#DIV/0!</v>
      </c>
      <c r="G165" s="23" t="e">
        <f t="shared" ca="1" si="18"/>
        <v>#NAME?</v>
      </c>
      <c r="H165" s="48" t="e">
        <f t="shared" ca="1" si="27"/>
        <v>#NAME?</v>
      </c>
      <c r="I165" s="46" t="e">
        <f t="shared" ca="1" si="22"/>
        <v>#NAME?</v>
      </c>
      <c r="J165" s="47" t="e">
        <f t="shared" ca="1" si="26"/>
        <v>#NAME?</v>
      </c>
      <c r="K165" s="47" t="e">
        <f t="shared" ca="1" si="19"/>
        <v>#NAME?</v>
      </c>
      <c r="L165" s="47" t="e">
        <f t="shared" ca="1" si="20"/>
        <v>#NAME?</v>
      </c>
    </row>
    <row r="166" spans="1:12" x14ac:dyDescent="0.25">
      <c r="A166" s="61">
        <v>1140</v>
      </c>
      <c r="B166" s="46">
        <f t="shared" si="30"/>
        <v>0</v>
      </c>
      <c r="C166" s="47">
        <f t="shared" si="24"/>
        <v>0</v>
      </c>
      <c r="D166" s="47">
        <f t="shared" si="17"/>
        <v>0</v>
      </c>
      <c r="E166" s="23">
        <f t="shared" si="21"/>
        <v>0</v>
      </c>
      <c r="F166" s="23" t="e">
        <f t="shared" si="25"/>
        <v>#DIV/0!</v>
      </c>
      <c r="G166" s="23" t="e">
        <f t="shared" ca="1" si="18"/>
        <v>#NAME?</v>
      </c>
      <c r="H166" s="48" t="e">
        <f t="shared" ca="1" si="27"/>
        <v>#NAME?</v>
      </c>
      <c r="I166" s="46" t="e">
        <f t="shared" ca="1" si="22"/>
        <v>#NAME?</v>
      </c>
      <c r="J166" s="47" t="e">
        <f t="shared" ca="1" si="26"/>
        <v>#NAME?</v>
      </c>
      <c r="K166" s="47" t="e">
        <f t="shared" ca="1" si="19"/>
        <v>#NAME?</v>
      </c>
      <c r="L166" s="47" t="e">
        <f t="shared" ca="1" si="20"/>
        <v>#NAME?</v>
      </c>
    </row>
    <row r="167" spans="1:12" x14ac:dyDescent="0.25">
      <c r="A167" s="61">
        <v>1150</v>
      </c>
      <c r="B167" s="46">
        <f t="shared" si="30"/>
        <v>0</v>
      </c>
      <c r="C167" s="47">
        <f t="shared" si="24"/>
        <v>0</v>
      </c>
      <c r="D167" s="47">
        <f t="shared" si="17"/>
        <v>0</v>
      </c>
      <c r="E167" s="23">
        <f t="shared" si="21"/>
        <v>0</v>
      </c>
      <c r="F167" s="23" t="e">
        <f t="shared" si="25"/>
        <v>#DIV/0!</v>
      </c>
      <c r="G167" s="23" t="e">
        <f t="shared" ca="1" si="18"/>
        <v>#NAME?</v>
      </c>
      <c r="H167" s="48" t="e">
        <f t="shared" ca="1" si="27"/>
        <v>#NAME?</v>
      </c>
      <c r="I167" s="46" t="e">
        <f t="shared" ca="1" si="22"/>
        <v>#NAME?</v>
      </c>
      <c r="J167" s="47" t="e">
        <f t="shared" ca="1" si="26"/>
        <v>#NAME?</v>
      </c>
      <c r="K167" s="47" t="e">
        <f t="shared" ca="1" si="19"/>
        <v>#NAME?</v>
      </c>
      <c r="L167" s="47" t="e">
        <f t="shared" ca="1" si="20"/>
        <v>#NAME?</v>
      </c>
    </row>
    <row r="168" spans="1:12" x14ac:dyDescent="0.25">
      <c r="A168" s="61">
        <v>1160</v>
      </c>
      <c r="B168" s="46">
        <f t="shared" si="30"/>
        <v>0</v>
      </c>
      <c r="C168" s="47">
        <f t="shared" si="24"/>
        <v>0</v>
      </c>
      <c r="D168" s="47">
        <f t="shared" si="17"/>
        <v>0</v>
      </c>
      <c r="E168" s="23">
        <f t="shared" si="21"/>
        <v>0</v>
      </c>
      <c r="F168" s="23" t="e">
        <f t="shared" si="25"/>
        <v>#DIV/0!</v>
      </c>
      <c r="G168" s="23" t="e">
        <f t="shared" ca="1" si="18"/>
        <v>#NAME?</v>
      </c>
      <c r="H168" s="48" t="e">
        <f t="shared" ca="1" si="27"/>
        <v>#NAME?</v>
      </c>
      <c r="I168" s="46" t="e">
        <f t="shared" ca="1" si="22"/>
        <v>#NAME?</v>
      </c>
      <c r="J168" s="47" t="e">
        <f t="shared" ca="1" si="26"/>
        <v>#NAME?</v>
      </c>
      <c r="K168" s="47" t="e">
        <f t="shared" ca="1" si="19"/>
        <v>#NAME?</v>
      </c>
      <c r="L168" s="47" t="e">
        <f t="shared" ca="1" si="20"/>
        <v>#NAME?</v>
      </c>
    </row>
    <row r="169" spans="1:12" x14ac:dyDescent="0.25">
      <c r="A169" s="61">
        <v>1170</v>
      </c>
      <c r="B169" s="46">
        <f t="shared" si="30"/>
        <v>0</v>
      </c>
      <c r="C169" s="47">
        <f t="shared" si="24"/>
        <v>0</v>
      </c>
      <c r="D169" s="47">
        <f t="shared" si="17"/>
        <v>0</v>
      </c>
      <c r="E169" s="23">
        <f t="shared" si="21"/>
        <v>0</v>
      </c>
      <c r="F169" s="23" t="e">
        <f t="shared" si="25"/>
        <v>#DIV/0!</v>
      </c>
      <c r="G169" s="23" t="e">
        <f t="shared" ca="1" si="18"/>
        <v>#NAME?</v>
      </c>
      <c r="H169" s="48" t="e">
        <f t="shared" ca="1" si="27"/>
        <v>#NAME?</v>
      </c>
      <c r="I169" s="46" t="e">
        <f t="shared" ca="1" si="22"/>
        <v>#NAME?</v>
      </c>
      <c r="J169" s="47" t="e">
        <f t="shared" ca="1" si="26"/>
        <v>#NAME?</v>
      </c>
      <c r="K169" s="47" t="e">
        <f t="shared" ca="1" si="19"/>
        <v>#NAME?</v>
      </c>
      <c r="L169" s="47" t="e">
        <f t="shared" ca="1" si="20"/>
        <v>#NAME?</v>
      </c>
    </row>
    <row r="170" spans="1:12" x14ac:dyDescent="0.25">
      <c r="A170" s="61">
        <v>1180</v>
      </c>
      <c r="B170" s="46">
        <f t="shared" si="30"/>
        <v>0</v>
      </c>
      <c r="C170" s="47">
        <f t="shared" si="24"/>
        <v>0</v>
      </c>
      <c r="D170" s="47">
        <f t="shared" si="17"/>
        <v>0</v>
      </c>
      <c r="E170" s="23">
        <f t="shared" si="21"/>
        <v>0</v>
      </c>
      <c r="F170" s="23" t="e">
        <f t="shared" si="25"/>
        <v>#DIV/0!</v>
      </c>
      <c r="G170" s="23" t="e">
        <f t="shared" ca="1" si="18"/>
        <v>#NAME?</v>
      </c>
      <c r="H170" s="48" t="e">
        <f t="shared" ca="1" si="27"/>
        <v>#NAME?</v>
      </c>
      <c r="I170" s="46" t="e">
        <f t="shared" ca="1" si="22"/>
        <v>#NAME?</v>
      </c>
      <c r="J170" s="47" t="e">
        <f t="shared" ca="1" si="26"/>
        <v>#NAME?</v>
      </c>
      <c r="K170" s="47" t="e">
        <f t="shared" ca="1" si="19"/>
        <v>#NAME?</v>
      </c>
      <c r="L170" s="47" t="e">
        <f t="shared" ca="1" si="20"/>
        <v>#NAME?</v>
      </c>
    </row>
    <row r="171" spans="1:12" x14ac:dyDescent="0.25">
      <c r="A171" s="61">
        <v>1190</v>
      </c>
      <c r="B171" s="46">
        <f t="shared" si="30"/>
        <v>0</v>
      </c>
      <c r="C171" s="47">
        <f t="shared" si="24"/>
        <v>0</v>
      </c>
      <c r="D171" s="47">
        <f t="shared" si="17"/>
        <v>0</v>
      </c>
      <c r="E171" s="23">
        <f t="shared" si="21"/>
        <v>0</v>
      </c>
      <c r="F171" s="23" t="e">
        <f t="shared" si="25"/>
        <v>#DIV/0!</v>
      </c>
      <c r="G171" s="23" t="e">
        <f t="shared" ca="1" si="18"/>
        <v>#NAME?</v>
      </c>
      <c r="H171" s="48" t="e">
        <f t="shared" ca="1" si="27"/>
        <v>#NAME?</v>
      </c>
      <c r="I171" s="46" t="e">
        <f t="shared" ca="1" si="22"/>
        <v>#NAME?</v>
      </c>
      <c r="J171" s="47" t="e">
        <f t="shared" ca="1" si="26"/>
        <v>#NAME?</v>
      </c>
      <c r="K171" s="47" t="e">
        <f t="shared" ca="1" si="19"/>
        <v>#NAME?</v>
      </c>
      <c r="L171" s="47" t="e">
        <f t="shared" ca="1" si="20"/>
        <v>#NAME?</v>
      </c>
    </row>
    <row r="172" spans="1:12" x14ac:dyDescent="0.25">
      <c r="A172" s="61">
        <v>1200</v>
      </c>
      <c r="B172" s="46">
        <f t="shared" si="30"/>
        <v>0</v>
      </c>
      <c r="C172" s="47">
        <f t="shared" si="24"/>
        <v>0</v>
      </c>
      <c r="D172" s="47">
        <f t="shared" si="17"/>
        <v>0</v>
      </c>
      <c r="E172" s="23">
        <f t="shared" si="21"/>
        <v>0</v>
      </c>
      <c r="F172" s="23" t="e">
        <f t="shared" si="25"/>
        <v>#DIV/0!</v>
      </c>
      <c r="G172" s="23" t="e">
        <f t="shared" ca="1" si="18"/>
        <v>#NAME?</v>
      </c>
      <c r="H172" s="48" t="e">
        <f t="shared" ca="1" si="27"/>
        <v>#NAME?</v>
      </c>
      <c r="I172" s="46" t="e">
        <f t="shared" ca="1" si="22"/>
        <v>#NAME?</v>
      </c>
      <c r="J172" s="47" t="e">
        <f t="shared" ca="1" si="26"/>
        <v>#NAME?</v>
      </c>
      <c r="K172" s="47" t="e">
        <f t="shared" ca="1" si="19"/>
        <v>#NAME?</v>
      </c>
      <c r="L172" s="47" t="e">
        <f t="shared" ca="1" si="20"/>
        <v>#NAME?</v>
      </c>
    </row>
    <row r="173" spans="1:12" x14ac:dyDescent="0.25">
      <c r="A173" s="61">
        <v>1210</v>
      </c>
      <c r="B173" s="46">
        <f t="shared" si="30"/>
        <v>0</v>
      </c>
      <c r="C173" s="47">
        <f t="shared" si="24"/>
        <v>0</v>
      </c>
      <c r="D173" s="47">
        <f t="shared" si="17"/>
        <v>0</v>
      </c>
      <c r="E173" s="23">
        <f t="shared" si="21"/>
        <v>0</v>
      </c>
      <c r="F173" s="23" t="e">
        <f t="shared" si="25"/>
        <v>#DIV/0!</v>
      </c>
      <c r="G173" s="23" t="e">
        <f t="shared" ca="1" si="18"/>
        <v>#NAME?</v>
      </c>
      <c r="H173" s="48" t="e">
        <f t="shared" ca="1" si="27"/>
        <v>#NAME?</v>
      </c>
      <c r="I173" s="46" t="e">
        <f t="shared" ca="1" si="22"/>
        <v>#NAME?</v>
      </c>
      <c r="J173" s="47" t="e">
        <f t="shared" ca="1" si="26"/>
        <v>#NAME?</v>
      </c>
      <c r="K173" s="47" t="e">
        <f t="shared" ca="1" si="19"/>
        <v>#NAME?</v>
      </c>
      <c r="L173" s="47" t="e">
        <f t="shared" ca="1" si="20"/>
        <v>#NAME?</v>
      </c>
    </row>
    <row r="174" spans="1:12" x14ac:dyDescent="0.25">
      <c r="A174" s="61">
        <v>1220</v>
      </c>
      <c r="B174" s="46">
        <f t="shared" si="30"/>
        <v>0</v>
      </c>
      <c r="C174" s="47">
        <f t="shared" si="24"/>
        <v>0</v>
      </c>
      <c r="D174" s="47">
        <f t="shared" si="17"/>
        <v>0</v>
      </c>
      <c r="E174" s="23">
        <f t="shared" si="21"/>
        <v>0</v>
      </c>
      <c r="F174" s="23" t="e">
        <f t="shared" si="25"/>
        <v>#DIV/0!</v>
      </c>
      <c r="G174" s="23" t="e">
        <f t="shared" ca="1" si="18"/>
        <v>#NAME?</v>
      </c>
      <c r="H174" s="48" t="e">
        <f t="shared" ca="1" si="27"/>
        <v>#NAME?</v>
      </c>
      <c r="I174" s="46" t="e">
        <f t="shared" ca="1" si="22"/>
        <v>#NAME?</v>
      </c>
      <c r="J174" s="47" t="e">
        <f t="shared" ca="1" si="26"/>
        <v>#NAME?</v>
      </c>
      <c r="K174" s="47" t="e">
        <f t="shared" ca="1" si="19"/>
        <v>#NAME?</v>
      </c>
      <c r="L174" s="47" t="e">
        <f t="shared" ca="1" si="20"/>
        <v>#NAME?</v>
      </c>
    </row>
    <row r="175" spans="1:12" x14ac:dyDescent="0.25">
      <c r="A175" s="61">
        <v>1230</v>
      </c>
      <c r="B175" s="46">
        <f t="shared" si="30"/>
        <v>0</v>
      </c>
      <c r="C175" s="47">
        <f t="shared" si="24"/>
        <v>0</v>
      </c>
      <c r="D175" s="47">
        <f t="shared" si="17"/>
        <v>0</v>
      </c>
      <c r="E175" s="23">
        <f t="shared" si="21"/>
        <v>0</v>
      </c>
      <c r="F175" s="23" t="e">
        <f t="shared" si="25"/>
        <v>#DIV/0!</v>
      </c>
      <c r="G175" s="23" t="e">
        <f t="shared" ca="1" si="18"/>
        <v>#NAME?</v>
      </c>
      <c r="H175" s="48" t="e">
        <f t="shared" ca="1" si="27"/>
        <v>#NAME?</v>
      </c>
      <c r="I175" s="46" t="e">
        <f t="shared" ca="1" si="22"/>
        <v>#NAME?</v>
      </c>
      <c r="J175" s="47" t="e">
        <f t="shared" ca="1" si="26"/>
        <v>#NAME?</v>
      </c>
      <c r="K175" s="47" t="e">
        <f t="shared" ca="1" si="19"/>
        <v>#NAME?</v>
      </c>
      <c r="L175" s="47" t="e">
        <f t="shared" ca="1" si="20"/>
        <v>#NAME?</v>
      </c>
    </row>
    <row r="176" spans="1:12" x14ac:dyDescent="0.25">
      <c r="A176" s="61">
        <v>1240</v>
      </c>
      <c r="B176" s="46">
        <f t="shared" si="30"/>
        <v>0</v>
      </c>
      <c r="C176" s="47">
        <f t="shared" si="24"/>
        <v>0</v>
      </c>
      <c r="D176" s="47">
        <f t="shared" si="17"/>
        <v>0</v>
      </c>
      <c r="E176" s="23">
        <f t="shared" si="21"/>
        <v>0</v>
      </c>
      <c r="F176" s="23" t="e">
        <f t="shared" si="25"/>
        <v>#DIV/0!</v>
      </c>
      <c r="G176" s="23" t="e">
        <f t="shared" ca="1" si="18"/>
        <v>#NAME?</v>
      </c>
      <c r="H176" s="48" t="e">
        <f t="shared" ca="1" si="27"/>
        <v>#NAME?</v>
      </c>
      <c r="I176" s="46" t="e">
        <f t="shared" ca="1" si="22"/>
        <v>#NAME?</v>
      </c>
      <c r="J176" s="47" t="e">
        <f t="shared" ca="1" si="26"/>
        <v>#NAME?</v>
      </c>
      <c r="K176" s="47" t="e">
        <f t="shared" ca="1" si="19"/>
        <v>#NAME?</v>
      </c>
      <c r="L176" s="47" t="e">
        <f t="shared" ca="1" si="20"/>
        <v>#NAME?</v>
      </c>
    </row>
    <row r="177" spans="1:12" x14ac:dyDescent="0.25">
      <c r="A177" s="61">
        <v>1250</v>
      </c>
      <c r="B177" s="46">
        <f t="shared" si="30"/>
        <v>0</v>
      </c>
      <c r="C177" s="47">
        <f t="shared" si="24"/>
        <v>0</v>
      </c>
      <c r="D177" s="47">
        <f t="shared" si="17"/>
        <v>0</v>
      </c>
      <c r="E177" s="23">
        <f t="shared" si="21"/>
        <v>0</v>
      </c>
      <c r="F177" s="23" t="e">
        <f t="shared" si="25"/>
        <v>#DIV/0!</v>
      </c>
      <c r="G177" s="23" t="e">
        <f t="shared" ca="1" si="18"/>
        <v>#NAME?</v>
      </c>
      <c r="H177" s="48" t="e">
        <f t="shared" ca="1" si="27"/>
        <v>#NAME?</v>
      </c>
      <c r="I177" s="46" t="e">
        <f t="shared" ca="1" si="22"/>
        <v>#NAME?</v>
      </c>
      <c r="J177" s="47" t="e">
        <f t="shared" ca="1" si="26"/>
        <v>#NAME?</v>
      </c>
      <c r="K177" s="47" t="e">
        <f t="shared" ca="1" si="19"/>
        <v>#NAME?</v>
      </c>
      <c r="L177" s="47" t="e">
        <f t="shared" ca="1" si="20"/>
        <v>#NAME?</v>
      </c>
    </row>
    <row r="178" spans="1:12" x14ac:dyDescent="0.25">
      <c r="A178" s="61">
        <v>1260</v>
      </c>
      <c r="B178" s="46">
        <f t="shared" si="30"/>
        <v>0</v>
      </c>
      <c r="C178" s="47">
        <f t="shared" si="24"/>
        <v>0</v>
      </c>
      <c r="D178" s="47">
        <f t="shared" si="17"/>
        <v>0</v>
      </c>
      <c r="E178" s="23">
        <f t="shared" si="21"/>
        <v>0</v>
      </c>
      <c r="F178" s="23" t="e">
        <f t="shared" si="25"/>
        <v>#DIV/0!</v>
      </c>
      <c r="G178" s="23" t="e">
        <f t="shared" ca="1" si="18"/>
        <v>#NAME?</v>
      </c>
      <c r="H178" s="48" t="e">
        <f t="shared" ca="1" si="27"/>
        <v>#NAME?</v>
      </c>
      <c r="I178" s="46" t="e">
        <f t="shared" ca="1" si="22"/>
        <v>#NAME?</v>
      </c>
      <c r="J178" s="47" t="e">
        <f t="shared" ca="1" si="26"/>
        <v>#NAME?</v>
      </c>
      <c r="K178" s="47" t="e">
        <f t="shared" ca="1" si="19"/>
        <v>#NAME?</v>
      </c>
      <c r="L178" s="47" t="e">
        <f t="shared" ca="1" si="20"/>
        <v>#NAME?</v>
      </c>
    </row>
    <row r="179" spans="1:12" x14ac:dyDescent="0.25">
      <c r="A179" s="61">
        <v>1270</v>
      </c>
      <c r="B179" s="46">
        <f t="shared" si="30"/>
        <v>0</v>
      </c>
      <c r="C179" s="47">
        <f t="shared" si="24"/>
        <v>0</v>
      </c>
      <c r="D179" s="47">
        <f t="shared" si="17"/>
        <v>0</v>
      </c>
      <c r="E179" s="23">
        <f t="shared" si="21"/>
        <v>0</v>
      </c>
      <c r="F179" s="23" t="e">
        <f t="shared" si="25"/>
        <v>#DIV/0!</v>
      </c>
      <c r="G179" s="23" t="e">
        <f t="shared" ca="1" si="18"/>
        <v>#NAME?</v>
      </c>
      <c r="H179" s="48" t="e">
        <f t="shared" ca="1" si="27"/>
        <v>#NAME?</v>
      </c>
      <c r="I179" s="46" t="e">
        <f t="shared" ca="1" si="22"/>
        <v>#NAME?</v>
      </c>
      <c r="J179" s="47" t="e">
        <f t="shared" ca="1" si="26"/>
        <v>#NAME?</v>
      </c>
      <c r="K179" s="47" t="e">
        <f t="shared" ca="1" si="19"/>
        <v>#NAME?</v>
      </c>
      <c r="L179" s="47" t="e">
        <f t="shared" ca="1" si="20"/>
        <v>#NAME?</v>
      </c>
    </row>
    <row r="180" spans="1:12" x14ac:dyDescent="0.25">
      <c r="A180" s="61">
        <v>1280</v>
      </c>
      <c r="B180" s="46">
        <f t="shared" si="30"/>
        <v>0</v>
      </c>
      <c r="C180" s="47">
        <f t="shared" si="24"/>
        <v>0</v>
      </c>
      <c r="D180" s="47">
        <f t="shared" ref="D180:D196" si="31">$G$9*(C180/(12*3600))*$G$7</f>
        <v>0</v>
      </c>
      <c r="E180" s="23">
        <f t="shared" si="21"/>
        <v>0</v>
      </c>
      <c r="F180" s="23" t="e">
        <f t="shared" si="25"/>
        <v>#DIV/0!</v>
      </c>
      <c r="G180" s="23" t="e">
        <f t="shared" ref="G180:G196" ca="1" si="32">$G$30*$G$11/43200</f>
        <v>#NAME?</v>
      </c>
      <c r="H180" s="48" t="e">
        <f t="shared" ca="1" si="27"/>
        <v>#NAME?</v>
      </c>
      <c r="I180" s="46" t="e">
        <f t="shared" ca="1" si="22"/>
        <v>#NAME?</v>
      </c>
      <c r="J180" s="47" t="e">
        <f t="shared" ca="1" si="26"/>
        <v>#NAME?</v>
      </c>
      <c r="K180" s="47" t="e">
        <f t="shared" ref="K180:K196" ca="1" si="33">IF(J180/$G$30*12/$G$25&gt;=$G$22,$G$22,J180/$G$30*12/$G$25)</f>
        <v>#NAME?</v>
      </c>
      <c r="L180" s="47" t="e">
        <f t="shared" ref="L180:L196" ca="1" si="34">IF(J180&lt;=$G$44,0,(J180-$G$44)/$G$30*12)</f>
        <v>#NAME?</v>
      </c>
    </row>
    <row r="181" spans="1:12" x14ac:dyDescent="0.25">
      <c r="A181" s="61">
        <v>1290</v>
      </c>
      <c r="B181" s="46">
        <f t="shared" si="30"/>
        <v>0</v>
      </c>
      <c r="C181" s="47">
        <f t="shared" si="24"/>
        <v>0</v>
      </c>
      <c r="D181" s="47">
        <f t="shared" si="31"/>
        <v>0</v>
      </c>
      <c r="E181" s="23">
        <f t="shared" ref="E181:E199" si="35">(600*D181)</f>
        <v>0</v>
      </c>
      <c r="F181" s="23" t="e">
        <f t="shared" si="25"/>
        <v>#DIV/0!</v>
      </c>
      <c r="G181" s="23" t="e">
        <f t="shared" ca="1" si="32"/>
        <v>#NAME?</v>
      </c>
      <c r="H181" s="48" t="e">
        <f t="shared" ca="1" si="27"/>
        <v>#NAME?</v>
      </c>
      <c r="I181" s="46" t="e">
        <f t="shared" ref="I181:I199" ca="1" si="36">H181*600</f>
        <v>#NAME?</v>
      </c>
      <c r="J181" s="47" t="e">
        <f t="shared" ca="1" si="26"/>
        <v>#NAME?</v>
      </c>
      <c r="K181" s="47" t="e">
        <f t="shared" ca="1" si="33"/>
        <v>#NAME?</v>
      </c>
      <c r="L181" s="47" t="e">
        <f t="shared" ca="1" si="34"/>
        <v>#NAME?</v>
      </c>
    </row>
    <row r="182" spans="1:12" x14ac:dyDescent="0.25">
      <c r="A182" s="61">
        <v>1300</v>
      </c>
      <c r="B182" s="46">
        <f t="shared" si="30"/>
        <v>0</v>
      </c>
      <c r="C182" s="47">
        <f t="shared" ref="C182:C198" si="37">B182*6</f>
        <v>0</v>
      </c>
      <c r="D182" s="47">
        <f t="shared" si="31"/>
        <v>0</v>
      </c>
      <c r="E182" s="23">
        <f t="shared" si="35"/>
        <v>0</v>
      </c>
      <c r="F182" s="23" t="e">
        <f t="shared" ref="F182:F198" si="38">(E182*12/$G$7)</f>
        <v>#DIV/0!</v>
      </c>
      <c r="G182" s="23" t="e">
        <f t="shared" ca="1" si="32"/>
        <v>#NAME?</v>
      </c>
      <c r="H182" s="48" t="e">
        <f t="shared" ca="1" si="27"/>
        <v>#NAME?</v>
      </c>
      <c r="I182" s="46" t="e">
        <f t="shared" ca="1" si="36"/>
        <v>#NAME?</v>
      </c>
      <c r="J182" s="47" t="e">
        <f t="shared" ref="J182:J199" ca="1" si="39">IF((I182+J181)&lt;0,0,I182+J181)</f>
        <v>#NAME?</v>
      </c>
      <c r="K182" s="47" t="e">
        <f t="shared" ca="1" si="33"/>
        <v>#NAME?</v>
      </c>
      <c r="L182" s="47" t="e">
        <f t="shared" ca="1" si="34"/>
        <v>#NAME?</v>
      </c>
    </row>
    <row r="183" spans="1:12" x14ac:dyDescent="0.25">
      <c r="A183" s="61">
        <v>1310</v>
      </c>
      <c r="B183" s="46">
        <f t="shared" si="30"/>
        <v>0</v>
      </c>
      <c r="C183" s="47">
        <f t="shared" si="37"/>
        <v>0</v>
      </c>
      <c r="D183" s="47">
        <f t="shared" si="31"/>
        <v>0</v>
      </c>
      <c r="E183" s="23">
        <f t="shared" si="35"/>
        <v>0</v>
      </c>
      <c r="F183" s="23" t="e">
        <f t="shared" si="38"/>
        <v>#DIV/0!</v>
      </c>
      <c r="G183" s="23" t="e">
        <f t="shared" ca="1" si="32"/>
        <v>#NAME?</v>
      </c>
      <c r="H183" s="48" t="e">
        <f t="shared" ca="1" si="27"/>
        <v>#NAME?</v>
      </c>
      <c r="I183" s="46" t="e">
        <f t="shared" ca="1" si="36"/>
        <v>#NAME?</v>
      </c>
      <c r="J183" s="47" t="e">
        <f t="shared" ca="1" si="39"/>
        <v>#NAME?</v>
      </c>
      <c r="K183" s="47" t="e">
        <f t="shared" ca="1" si="33"/>
        <v>#NAME?</v>
      </c>
      <c r="L183" s="47" t="e">
        <f t="shared" ca="1" si="34"/>
        <v>#NAME?</v>
      </c>
    </row>
    <row r="184" spans="1:12" x14ac:dyDescent="0.25">
      <c r="A184" s="61">
        <v>1320</v>
      </c>
      <c r="B184" s="46">
        <f t="shared" si="30"/>
        <v>0</v>
      </c>
      <c r="C184" s="47">
        <f t="shared" si="37"/>
        <v>0</v>
      </c>
      <c r="D184" s="47">
        <f t="shared" si="31"/>
        <v>0</v>
      </c>
      <c r="E184" s="23">
        <f t="shared" si="35"/>
        <v>0</v>
      </c>
      <c r="F184" s="23" t="e">
        <f t="shared" si="38"/>
        <v>#DIV/0!</v>
      </c>
      <c r="G184" s="23" t="e">
        <f t="shared" ca="1" si="32"/>
        <v>#NAME?</v>
      </c>
      <c r="H184" s="48" t="e">
        <f t="shared" ca="1" si="27"/>
        <v>#NAME?</v>
      </c>
      <c r="I184" s="46" t="e">
        <f t="shared" ca="1" si="36"/>
        <v>#NAME?</v>
      </c>
      <c r="J184" s="47" t="e">
        <f t="shared" ca="1" si="39"/>
        <v>#NAME?</v>
      </c>
      <c r="K184" s="47" t="e">
        <f t="shared" ca="1" si="33"/>
        <v>#NAME?</v>
      </c>
      <c r="L184" s="47" t="e">
        <f t="shared" ca="1" si="34"/>
        <v>#NAME?</v>
      </c>
    </row>
    <row r="185" spans="1:12" x14ac:dyDescent="0.25">
      <c r="A185" s="61">
        <v>1330</v>
      </c>
      <c r="B185" s="46">
        <f t="shared" si="30"/>
        <v>0</v>
      </c>
      <c r="C185" s="47">
        <f t="shared" si="37"/>
        <v>0</v>
      </c>
      <c r="D185" s="47">
        <f t="shared" si="31"/>
        <v>0</v>
      </c>
      <c r="E185" s="23">
        <f t="shared" si="35"/>
        <v>0</v>
      </c>
      <c r="F185" s="23" t="e">
        <f t="shared" si="38"/>
        <v>#DIV/0!</v>
      </c>
      <c r="G185" s="23" t="e">
        <f t="shared" ca="1" si="32"/>
        <v>#NAME?</v>
      </c>
      <c r="H185" s="48" t="e">
        <f t="shared" ref="H185:H199" ca="1" si="40">(D185-G185)</f>
        <v>#NAME?</v>
      </c>
      <c r="I185" s="46" t="e">
        <f t="shared" ca="1" si="36"/>
        <v>#NAME?</v>
      </c>
      <c r="J185" s="47" t="e">
        <f t="shared" ca="1" si="39"/>
        <v>#NAME?</v>
      </c>
      <c r="K185" s="47" t="e">
        <f t="shared" ca="1" si="33"/>
        <v>#NAME?</v>
      </c>
      <c r="L185" s="47" t="e">
        <f t="shared" ca="1" si="34"/>
        <v>#NAME?</v>
      </c>
    </row>
    <row r="186" spans="1:12" x14ac:dyDescent="0.25">
      <c r="A186" s="61">
        <v>1340</v>
      </c>
      <c r="B186" s="46">
        <f t="shared" si="30"/>
        <v>0</v>
      </c>
      <c r="C186" s="47">
        <f t="shared" si="37"/>
        <v>0</v>
      </c>
      <c r="D186" s="47">
        <f t="shared" si="31"/>
        <v>0</v>
      </c>
      <c r="E186" s="23">
        <f t="shared" si="35"/>
        <v>0</v>
      </c>
      <c r="F186" s="23" t="e">
        <f t="shared" si="38"/>
        <v>#DIV/0!</v>
      </c>
      <c r="G186" s="23" t="e">
        <f t="shared" ca="1" si="32"/>
        <v>#NAME?</v>
      </c>
      <c r="H186" s="48" t="e">
        <f t="shared" ca="1" si="40"/>
        <v>#NAME?</v>
      </c>
      <c r="I186" s="46" t="e">
        <f t="shared" ca="1" si="36"/>
        <v>#NAME?</v>
      </c>
      <c r="J186" s="47" t="e">
        <f t="shared" ca="1" si="39"/>
        <v>#NAME?</v>
      </c>
      <c r="K186" s="47" t="e">
        <f t="shared" ca="1" si="33"/>
        <v>#NAME?</v>
      </c>
      <c r="L186" s="47" t="e">
        <f t="shared" ca="1" si="34"/>
        <v>#NAME?</v>
      </c>
    </row>
    <row r="187" spans="1:12" x14ac:dyDescent="0.25">
      <c r="A187" s="61">
        <v>1350</v>
      </c>
      <c r="B187" s="46">
        <f t="shared" si="30"/>
        <v>0</v>
      </c>
      <c r="C187" s="47">
        <f t="shared" si="37"/>
        <v>0</v>
      </c>
      <c r="D187" s="47">
        <f t="shared" si="31"/>
        <v>0</v>
      </c>
      <c r="E187" s="23">
        <f t="shared" si="35"/>
        <v>0</v>
      </c>
      <c r="F187" s="23" t="e">
        <f t="shared" si="38"/>
        <v>#DIV/0!</v>
      </c>
      <c r="G187" s="23" t="e">
        <f t="shared" ca="1" si="32"/>
        <v>#NAME?</v>
      </c>
      <c r="H187" s="48" t="e">
        <f t="shared" ca="1" si="40"/>
        <v>#NAME?</v>
      </c>
      <c r="I187" s="46" t="e">
        <f t="shared" ca="1" si="36"/>
        <v>#NAME?</v>
      </c>
      <c r="J187" s="47" t="e">
        <f t="shared" ca="1" si="39"/>
        <v>#NAME?</v>
      </c>
      <c r="K187" s="47" t="e">
        <f t="shared" ca="1" si="33"/>
        <v>#NAME?</v>
      </c>
      <c r="L187" s="47" t="e">
        <f t="shared" ca="1" si="34"/>
        <v>#NAME?</v>
      </c>
    </row>
    <row r="188" spans="1:12" x14ac:dyDescent="0.25">
      <c r="A188" s="61">
        <v>1360</v>
      </c>
      <c r="B188" s="46">
        <f t="shared" si="30"/>
        <v>0</v>
      </c>
      <c r="C188" s="47">
        <f t="shared" si="37"/>
        <v>0</v>
      </c>
      <c r="D188" s="47">
        <f t="shared" si="31"/>
        <v>0</v>
      </c>
      <c r="E188" s="23">
        <f t="shared" si="35"/>
        <v>0</v>
      </c>
      <c r="F188" s="23" t="e">
        <f t="shared" si="38"/>
        <v>#DIV/0!</v>
      </c>
      <c r="G188" s="23" t="e">
        <f t="shared" ca="1" si="32"/>
        <v>#NAME?</v>
      </c>
      <c r="H188" s="48" t="e">
        <f t="shared" ca="1" si="40"/>
        <v>#NAME?</v>
      </c>
      <c r="I188" s="46" t="e">
        <f t="shared" ca="1" si="36"/>
        <v>#NAME?</v>
      </c>
      <c r="J188" s="47" t="e">
        <f t="shared" ca="1" si="39"/>
        <v>#NAME?</v>
      </c>
      <c r="K188" s="47" t="e">
        <f t="shared" ca="1" si="33"/>
        <v>#NAME?</v>
      </c>
      <c r="L188" s="47" t="e">
        <f t="shared" ca="1" si="34"/>
        <v>#NAME?</v>
      </c>
    </row>
    <row r="189" spans="1:12" x14ac:dyDescent="0.25">
      <c r="A189" s="61">
        <v>1370</v>
      </c>
      <c r="B189" s="46">
        <f t="shared" si="30"/>
        <v>0</v>
      </c>
      <c r="C189" s="47">
        <f t="shared" si="37"/>
        <v>0</v>
      </c>
      <c r="D189" s="47">
        <f t="shared" si="31"/>
        <v>0</v>
      </c>
      <c r="E189" s="23">
        <f t="shared" si="35"/>
        <v>0</v>
      </c>
      <c r="F189" s="23" t="e">
        <f t="shared" si="38"/>
        <v>#DIV/0!</v>
      </c>
      <c r="G189" s="23" t="e">
        <f t="shared" ca="1" si="32"/>
        <v>#NAME?</v>
      </c>
      <c r="H189" s="48" t="e">
        <f t="shared" ca="1" si="40"/>
        <v>#NAME?</v>
      </c>
      <c r="I189" s="46" t="e">
        <f t="shared" ca="1" si="36"/>
        <v>#NAME?</v>
      </c>
      <c r="J189" s="47" t="e">
        <f t="shared" ca="1" si="39"/>
        <v>#NAME?</v>
      </c>
      <c r="K189" s="47" t="e">
        <f t="shared" ca="1" si="33"/>
        <v>#NAME?</v>
      </c>
      <c r="L189" s="47" t="e">
        <f t="shared" ca="1" si="34"/>
        <v>#NAME?</v>
      </c>
    </row>
    <row r="190" spans="1:12" x14ac:dyDescent="0.25">
      <c r="A190" s="61">
        <v>1380</v>
      </c>
      <c r="B190" s="46">
        <f t="shared" si="30"/>
        <v>0</v>
      </c>
      <c r="C190" s="47">
        <f t="shared" si="37"/>
        <v>0</v>
      </c>
      <c r="D190" s="47">
        <f t="shared" si="31"/>
        <v>0</v>
      </c>
      <c r="E190" s="23">
        <f t="shared" si="35"/>
        <v>0</v>
      </c>
      <c r="F190" s="23" t="e">
        <f t="shared" si="38"/>
        <v>#DIV/0!</v>
      </c>
      <c r="G190" s="23" t="e">
        <f t="shared" ca="1" si="32"/>
        <v>#NAME?</v>
      </c>
      <c r="H190" s="48" t="e">
        <f t="shared" ca="1" si="40"/>
        <v>#NAME?</v>
      </c>
      <c r="I190" s="46" t="e">
        <f t="shared" ca="1" si="36"/>
        <v>#NAME?</v>
      </c>
      <c r="J190" s="47" t="e">
        <f t="shared" ca="1" si="39"/>
        <v>#NAME?</v>
      </c>
      <c r="K190" s="47" t="e">
        <f t="shared" ca="1" si="33"/>
        <v>#NAME?</v>
      </c>
      <c r="L190" s="47" t="e">
        <f t="shared" ca="1" si="34"/>
        <v>#NAME?</v>
      </c>
    </row>
    <row r="191" spans="1:12" x14ac:dyDescent="0.25">
      <c r="A191" s="61">
        <v>1390</v>
      </c>
      <c r="B191" s="46">
        <f t="shared" si="30"/>
        <v>0</v>
      </c>
      <c r="C191" s="47">
        <f t="shared" si="37"/>
        <v>0</v>
      </c>
      <c r="D191" s="47">
        <f t="shared" si="31"/>
        <v>0</v>
      </c>
      <c r="E191" s="23">
        <f t="shared" si="35"/>
        <v>0</v>
      </c>
      <c r="F191" s="23" t="e">
        <f t="shared" si="38"/>
        <v>#DIV/0!</v>
      </c>
      <c r="G191" s="23" t="e">
        <f t="shared" ca="1" si="32"/>
        <v>#NAME?</v>
      </c>
      <c r="H191" s="48" t="e">
        <f t="shared" ca="1" si="40"/>
        <v>#NAME?</v>
      </c>
      <c r="I191" s="46" t="e">
        <f t="shared" ca="1" si="36"/>
        <v>#NAME?</v>
      </c>
      <c r="J191" s="47" t="e">
        <f t="shared" ca="1" si="39"/>
        <v>#NAME?</v>
      </c>
      <c r="K191" s="47" t="e">
        <f t="shared" ca="1" si="33"/>
        <v>#NAME?</v>
      </c>
      <c r="L191" s="47" t="e">
        <f t="shared" ca="1" si="34"/>
        <v>#NAME?</v>
      </c>
    </row>
    <row r="192" spans="1:12" x14ac:dyDescent="0.25">
      <c r="A192" s="61">
        <v>1400</v>
      </c>
      <c r="B192" s="46">
        <f t="shared" si="30"/>
        <v>0</v>
      </c>
      <c r="C192" s="47">
        <f t="shared" si="37"/>
        <v>0</v>
      </c>
      <c r="D192" s="47">
        <f t="shared" si="31"/>
        <v>0</v>
      </c>
      <c r="E192" s="23">
        <f t="shared" si="35"/>
        <v>0</v>
      </c>
      <c r="F192" s="23" t="e">
        <f t="shared" si="38"/>
        <v>#DIV/0!</v>
      </c>
      <c r="G192" s="23" t="e">
        <f t="shared" ca="1" si="32"/>
        <v>#NAME?</v>
      </c>
      <c r="H192" s="48" t="e">
        <f t="shared" ca="1" si="40"/>
        <v>#NAME?</v>
      </c>
      <c r="I192" s="46" t="e">
        <f t="shared" ca="1" si="36"/>
        <v>#NAME?</v>
      </c>
      <c r="J192" s="47" t="e">
        <f t="shared" ca="1" si="39"/>
        <v>#NAME?</v>
      </c>
      <c r="K192" s="47" t="e">
        <f t="shared" ca="1" si="33"/>
        <v>#NAME?</v>
      </c>
      <c r="L192" s="47" t="e">
        <f t="shared" ca="1" si="34"/>
        <v>#NAME?</v>
      </c>
    </row>
    <row r="193" spans="1:12" x14ac:dyDescent="0.25">
      <c r="A193" s="61">
        <v>1410</v>
      </c>
      <c r="B193" s="46">
        <f t="shared" si="30"/>
        <v>0</v>
      </c>
      <c r="C193" s="47">
        <f t="shared" si="37"/>
        <v>0</v>
      </c>
      <c r="D193" s="47">
        <f t="shared" si="31"/>
        <v>0</v>
      </c>
      <c r="E193" s="23">
        <f t="shared" si="35"/>
        <v>0</v>
      </c>
      <c r="F193" s="23" t="e">
        <f t="shared" si="38"/>
        <v>#DIV/0!</v>
      </c>
      <c r="G193" s="23" t="e">
        <f t="shared" ca="1" si="32"/>
        <v>#NAME?</v>
      </c>
      <c r="H193" s="48" t="e">
        <f t="shared" ca="1" si="40"/>
        <v>#NAME?</v>
      </c>
      <c r="I193" s="46" t="e">
        <f t="shared" ca="1" si="36"/>
        <v>#NAME?</v>
      </c>
      <c r="J193" s="47" t="e">
        <f t="shared" ca="1" si="39"/>
        <v>#NAME?</v>
      </c>
      <c r="K193" s="47" t="e">
        <f t="shared" ca="1" si="33"/>
        <v>#NAME?</v>
      </c>
      <c r="L193" s="47" t="e">
        <f t="shared" ca="1" si="34"/>
        <v>#NAME?</v>
      </c>
    </row>
    <row r="194" spans="1:12" x14ac:dyDescent="0.25">
      <c r="A194" s="61">
        <v>1420</v>
      </c>
      <c r="B194" s="46">
        <f t="shared" si="30"/>
        <v>0</v>
      </c>
      <c r="C194" s="47">
        <f t="shared" si="37"/>
        <v>0</v>
      </c>
      <c r="D194" s="47">
        <f t="shared" si="31"/>
        <v>0</v>
      </c>
      <c r="E194" s="23">
        <f t="shared" si="35"/>
        <v>0</v>
      </c>
      <c r="F194" s="23" t="e">
        <f t="shared" si="38"/>
        <v>#DIV/0!</v>
      </c>
      <c r="G194" s="23" t="e">
        <f t="shared" ca="1" si="32"/>
        <v>#NAME?</v>
      </c>
      <c r="H194" s="48" t="e">
        <f t="shared" ca="1" si="40"/>
        <v>#NAME?</v>
      </c>
      <c r="I194" s="46" t="e">
        <f t="shared" ca="1" si="36"/>
        <v>#NAME?</v>
      </c>
      <c r="J194" s="47" t="e">
        <f t="shared" ca="1" si="39"/>
        <v>#NAME?</v>
      </c>
      <c r="K194" s="47" t="e">
        <f t="shared" ca="1" si="33"/>
        <v>#NAME?</v>
      </c>
      <c r="L194" s="47" t="e">
        <f t="shared" ca="1" si="34"/>
        <v>#NAME?</v>
      </c>
    </row>
    <row r="195" spans="1:12" x14ac:dyDescent="0.25">
      <c r="A195" s="61">
        <v>1430</v>
      </c>
      <c r="B195" s="46">
        <f t="shared" si="30"/>
        <v>0</v>
      </c>
      <c r="C195" s="47">
        <f t="shared" si="37"/>
        <v>0</v>
      </c>
      <c r="D195" s="47">
        <f t="shared" si="31"/>
        <v>0</v>
      </c>
      <c r="E195" s="23">
        <f t="shared" si="35"/>
        <v>0</v>
      </c>
      <c r="F195" s="23" t="e">
        <f t="shared" si="38"/>
        <v>#DIV/0!</v>
      </c>
      <c r="G195" s="23" t="e">
        <f t="shared" ca="1" si="32"/>
        <v>#NAME?</v>
      </c>
      <c r="H195" s="48" t="e">
        <f t="shared" ca="1" si="40"/>
        <v>#NAME?</v>
      </c>
      <c r="I195" s="46" t="e">
        <f t="shared" ca="1" si="36"/>
        <v>#NAME?</v>
      </c>
      <c r="J195" s="47" t="e">
        <f t="shared" ca="1" si="39"/>
        <v>#NAME?</v>
      </c>
      <c r="K195" s="47" t="e">
        <f t="shared" ca="1" si="33"/>
        <v>#NAME?</v>
      </c>
      <c r="L195" s="47" t="e">
        <f t="shared" ca="1" si="34"/>
        <v>#NAME?</v>
      </c>
    </row>
    <row r="196" spans="1:12" x14ac:dyDescent="0.25">
      <c r="A196" s="61">
        <v>1440</v>
      </c>
      <c r="B196" s="46">
        <f t="shared" si="30"/>
        <v>0</v>
      </c>
      <c r="C196" s="47">
        <f t="shared" si="37"/>
        <v>0</v>
      </c>
      <c r="D196" s="47">
        <f t="shared" si="31"/>
        <v>0</v>
      </c>
      <c r="E196" s="23">
        <f t="shared" si="35"/>
        <v>0</v>
      </c>
      <c r="F196" s="23" t="e">
        <f t="shared" si="38"/>
        <v>#DIV/0!</v>
      </c>
      <c r="G196" s="23" t="e">
        <f t="shared" ca="1" si="32"/>
        <v>#NAME?</v>
      </c>
      <c r="H196" s="48" t="e">
        <f t="shared" ca="1" si="40"/>
        <v>#NAME?</v>
      </c>
      <c r="I196" s="46" t="e">
        <f t="shared" ca="1" si="36"/>
        <v>#NAME?</v>
      </c>
      <c r="J196" s="47" t="e">
        <f t="shared" ca="1" si="39"/>
        <v>#NAME?</v>
      </c>
      <c r="K196" s="47" t="e">
        <f t="shared" ca="1" si="33"/>
        <v>#NAME?</v>
      </c>
      <c r="L196" s="47" t="e">
        <f t="shared" ca="1" si="34"/>
        <v>#NAME?</v>
      </c>
    </row>
    <row r="197" spans="1:12" x14ac:dyDescent="0.25">
      <c r="A197" s="62" t="s">
        <v>108</v>
      </c>
      <c r="B197" s="46"/>
      <c r="C197" s="47"/>
      <c r="D197" s="47"/>
      <c r="E197" s="23"/>
      <c r="F197" s="23"/>
      <c r="G197" s="23"/>
      <c r="H197" s="48"/>
      <c r="I197" s="46"/>
      <c r="J197" s="47"/>
      <c r="K197" s="47"/>
      <c r="L197" s="47"/>
    </row>
    <row r="198" spans="1:12" x14ac:dyDescent="0.25">
      <c r="A198" s="61">
        <v>1450</v>
      </c>
      <c r="B198" s="46">
        <v>0</v>
      </c>
      <c r="C198" s="47">
        <f t="shared" si="37"/>
        <v>0</v>
      </c>
      <c r="D198" s="47">
        <f t="shared" ref="D198:D233" si="41">$G$9*(C198/(12*3600))*$G$7</f>
        <v>0</v>
      </c>
      <c r="E198" s="23">
        <f t="shared" si="35"/>
        <v>0</v>
      </c>
      <c r="F198" s="23" t="e">
        <f t="shared" si="38"/>
        <v>#DIV/0!</v>
      </c>
      <c r="G198" s="23" t="e">
        <f t="shared" ref="G198:G233" ca="1" si="42">$G$30*$G$11/43200</f>
        <v>#NAME?</v>
      </c>
      <c r="H198" s="48" t="e">
        <f t="shared" ca="1" si="40"/>
        <v>#NAME?</v>
      </c>
      <c r="I198" s="46" t="e">
        <f t="shared" ca="1" si="36"/>
        <v>#NAME?</v>
      </c>
      <c r="J198" s="47" t="e">
        <f ca="1">IF((I198+J196)&lt;0,0,I198+J196)</f>
        <v>#NAME?</v>
      </c>
      <c r="K198" s="47" t="e">
        <f t="shared" ref="K198:K233" ca="1" si="43">IF(J198/$G$30*12/$G$25&gt;=$G$22,$G$22,J198/$G$30*12/$G$25)</f>
        <v>#NAME?</v>
      </c>
      <c r="L198" s="47" t="e">
        <f t="shared" ref="L198:L233" ca="1" si="44">IF(J198&lt;=$G$44,0,(J198-$G$44)/$G$30*12)</f>
        <v>#NAME?</v>
      </c>
    </row>
    <row r="199" spans="1:12" x14ac:dyDescent="0.25">
      <c r="A199" s="23">
        <v>1460</v>
      </c>
      <c r="B199" s="46">
        <v>0</v>
      </c>
      <c r="C199" s="47">
        <f>B199*6</f>
        <v>0</v>
      </c>
      <c r="D199" s="47">
        <f t="shared" si="41"/>
        <v>0</v>
      </c>
      <c r="E199" s="23">
        <f t="shared" si="35"/>
        <v>0</v>
      </c>
      <c r="F199" s="23" t="e">
        <f>(E199*12/$G$7)</f>
        <v>#DIV/0!</v>
      </c>
      <c r="G199" s="23" t="e">
        <f t="shared" ca="1" si="42"/>
        <v>#NAME?</v>
      </c>
      <c r="H199" s="48" t="e">
        <f t="shared" ca="1" si="40"/>
        <v>#NAME?</v>
      </c>
      <c r="I199" s="46" t="e">
        <f t="shared" ca="1" si="36"/>
        <v>#NAME?</v>
      </c>
      <c r="J199" s="47" t="e">
        <f t="shared" ca="1" si="39"/>
        <v>#NAME?</v>
      </c>
      <c r="K199" s="47" t="e">
        <f t="shared" ca="1" si="43"/>
        <v>#NAME?</v>
      </c>
      <c r="L199" s="47" t="e">
        <f t="shared" ca="1" si="44"/>
        <v>#NAME?</v>
      </c>
    </row>
    <row r="200" spans="1:12" x14ac:dyDescent="0.25">
      <c r="A200" s="23">
        <f>A199+10</f>
        <v>1470</v>
      </c>
      <c r="B200" s="46">
        <v>0</v>
      </c>
      <c r="C200" s="47">
        <f>B200*6</f>
        <v>0</v>
      </c>
      <c r="D200" s="47">
        <f t="shared" si="41"/>
        <v>0</v>
      </c>
      <c r="E200" s="23">
        <f>(600*D200)</f>
        <v>0</v>
      </c>
      <c r="F200" s="23" t="e">
        <f>(E200*12/$G$7)</f>
        <v>#DIV/0!</v>
      </c>
      <c r="G200" s="23" t="e">
        <f t="shared" ca="1" si="42"/>
        <v>#NAME?</v>
      </c>
      <c r="H200" s="48" t="e">
        <f ca="1">(D200-G200)</f>
        <v>#NAME?</v>
      </c>
      <c r="I200" s="46" t="e">
        <f ca="1">H200*600</f>
        <v>#NAME?</v>
      </c>
      <c r="J200" s="47" t="e">
        <f ca="1">IF((I200+J199)&lt;0,0,I200+J199)</f>
        <v>#NAME?</v>
      </c>
      <c r="K200" s="47" t="e">
        <f t="shared" ca="1" si="43"/>
        <v>#NAME?</v>
      </c>
      <c r="L200" s="47" t="e">
        <f t="shared" ca="1" si="44"/>
        <v>#NAME?</v>
      </c>
    </row>
    <row r="201" spans="1:12" x14ac:dyDescent="0.25">
      <c r="A201" s="23">
        <f>A200+10</f>
        <v>1480</v>
      </c>
      <c r="B201" s="46">
        <v>0</v>
      </c>
      <c r="C201" s="47">
        <f>B201*6</f>
        <v>0</v>
      </c>
      <c r="D201" s="47">
        <f t="shared" si="41"/>
        <v>0</v>
      </c>
      <c r="E201" s="23">
        <f>(600*D201)</f>
        <v>0</v>
      </c>
      <c r="F201" s="23" t="e">
        <f>(E201*12/$G$7)</f>
        <v>#DIV/0!</v>
      </c>
      <c r="G201" s="23" t="e">
        <f t="shared" ca="1" si="42"/>
        <v>#NAME?</v>
      </c>
      <c r="H201" s="48" t="e">
        <f ca="1">(D201-G201)</f>
        <v>#NAME?</v>
      </c>
      <c r="I201" s="46" t="e">
        <f ca="1">H201*600</f>
        <v>#NAME?</v>
      </c>
      <c r="J201" s="47" t="e">
        <f ca="1">IF((I201+J200)&lt;0,0,I201+J200)</f>
        <v>#NAME?</v>
      </c>
      <c r="K201" s="47" t="e">
        <f t="shared" ca="1" si="43"/>
        <v>#NAME?</v>
      </c>
      <c r="L201" s="47" t="e">
        <f t="shared" ca="1" si="44"/>
        <v>#NAME?</v>
      </c>
    </row>
    <row r="202" spans="1:12" x14ac:dyDescent="0.25">
      <c r="A202" s="23">
        <f t="shared" ref="A202:A233" si="45">A201+10</f>
        <v>1490</v>
      </c>
      <c r="B202" s="46">
        <f>0</f>
        <v>0</v>
      </c>
      <c r="C202" s="47">
        <f t="shared" ref="C202:C233" si="46">B202*6</f>
        <v>0</v>
      </c>
      <c r="D202" s="47">
        <f t="shared" si="41"/>
        <v>0</v>
      </c>
      <c r="E202" s="23">
        <f t="shared" ref="E202:E233" si="47">(600*D202)</f>
        <v>0</v>
      </c>
      <c r="F202" s="23" t="e">
        <f t="shared" ref="F202:F233" si="48">(E202*12/$G$7)</f>
        <v>#DIV/0!</v>
      </c>
      <c r="G202" s="23" t="e">
        <f t="shared" ca="1" si="42"/>
        <v>#NAME?</v>
      </c>
      <c r="H202" s="48" t="e">
        <f t="shared" ref="H202:H233" ca="1" si="49">(D202-G202)</f>
        <v>#NAME?</v>
      </c>
      <c r="I202" s="46" t="e">
        <f t="shared" ref="I202:I233" ca="1" si="50">H202*600</f>
        <v>#NAME?</v>
      </c>
      <c r="J202" s="47" t="e">
        <f t="shared" ref="J202:J233" ca="1" si="51">IF((I202+J201)&lt;0,0,I202+J201)</f>
        <v>#NAME?</v>
      </c>
      <c r="K202" s="47" t="e">
        <f t="shared" ca="1" si="43"/>
        <v>#NAME?</v>
      </c>
      <c r="L202" s="47" t="e">
        <f t="shared" ca="1" si="44"/>
        <v>#NAME?</v>
      </c>
    </row>
    <row r="203" spans="1:12" x14ac:dyDescent="0.25">
      <c r="A203" s="23">
        <f t="shared" si="45"/>
        <v>1500</v>
      </c>
      <c r="B203" s="46">
        <f>0</f>
        <v>0</v>
      </c>
      <c r="C203" s="47">
        <f t="shared" si="46"/>
        <v>0</v>
      </c>
      <c r="D203" s="47">
        <f t="shared" si="41"/>
        <v>0</v>
      </c>
      <c r="E203" s="23">
        <f t="shared" si="47"/>
        <v>0</v>
      </c>
      <c r="F203" s="23" t="e">
        <f t="shared" si="48"/>
        <v>#DIV/0!</v>
      </c>
      <c r="G203" s="23" t="e">
        <f t="shared" ca="1" si="42"/>
        <v>#NAME?</v>
      </c>
      <c r="H203" s="48" t="e">
        <f t="shared" ca="1" si="49"/>
        <v>#NAME?</v>
      </c>
      <c r="I203" s="46" t="e">
        <f t="shared" ca="1" si="50"/>
        <v>#NAME?</v>
      </c>
      <c r="J203" s="47" t="e">
        <f t="shared" ca="1" si="51"/>
        <v>#NAME?</v>
      </c>
      <c r="K203" s="47" t="e">
        <f t="shared" ca="1" si="43"/>
        <v>#NAME?</v>
      </c>
      <c r="L203" s="47" t="e">
        <f t="shared" ca="1" si="44"/>
        <v>#NAME?</v>
      </c>
    </row>
    <row r="204" spans="1:12" x14ac:dyDescent="0.25">
      <c r="A204" s="23">
        <f t="shared" si="45"/>
        <v>1510</v>
      </c>
      <c r="B204" s="46">
        <f>0</f>
        <v>0</v>
      </c>
      <c r="C204" s="47">
        <f t="shared" si="46"/>
        <v>0</v>
      </c>
      <c r="D204" s="47">
        <f t="shared" si="41"/>
        <v>0</v>
      </c>
      <c r="E204" s="23">
        <f t="shared" si="47"/>
        <v>0</v>
      </c>
      <c r="F204" s="23" t="e">
        <f t="shared" si="48"/>
        <v>#DIV/0!</v>
      </c>
      <c r="G204" s="23" t="e">
        <f t="shared" ca="1" si="42"/>
        <v>#NAME?</v>
      </c>
      <c r="H204" s="48" t="e">
        <f t="shared" ca="1" si="49"/>
        <v>#NAME?</v>
      </c>
      <c r="I204" s="46" t="e">
        <f t="shared" ca="1" si="50"/>
        <v>#NAME?</v>
      </c>
      <c r="J204" s="47" t="e">
        <f t="shared" ca="1" si="51"/>
        <v>#NAME?</v>
      </c>
      <c r="K204" s="47" t="e">
        <f t="shared" ca="1" si="43"/>
        <v>#NAME?</v>
      </c>
      <c r="L204" s="47" t="e">
        <f t="shared" ca="1" si="44"/>
        <v>#NAME?</v>
      </c>
    </row>
    <row r="205" spans="1:12" x14ac:dyDescent="0.25">
      <c r="A205" s="23">
        <f t="shared" si="45"/>
        <v>1520</v>
      </c>
      <c r="B205" s="46">
        <f>0</f>
        <v>0</v>
      </c>
      <c r="C205" s="47">
        <f t="shared" si="46"/>
        <v>0</v>
      </c>
      <c r="D205" s="47">
        <f t="shared" si="41"/>
        <v>0</v>
      </c>
      <c r="E205" s="23">
        <f t="shared" si="47"/>
        <v>0</v>
      </c>
      <c r="F205" s="23" t="e">
        <f t="shared" si="48"/>
        <v>#DIV/0!</v>
      </c>
      <c r="G205" s="23" t="e">
        <f t="shared" ca="1" si="42"/>
        <v>#NAME?</v>
      </c>
      <c r="H205" s="48" t="e">
        <f t="shared" ca="1" si="49"/>
        <v>#NAME?</v>
      </c>
      <c r="I205" s="46" t="e">
        <f t="shared" ca="1" si="50"/>
        <v>#NAME?</v>
      </c>
      <c r="J205" s="47" t="e">
        <f t="shared" ca="1" si="51"/>
        <v>#NAME?</v>
      </c>
      <c r="K205" s="47" t="e">
        <f t="shared" ca="1" si="43"/>
        <v>#NAME?</v>
      </c>
      <c r="L205" s="47" t="e">
        <f t="shared" ca="1" si="44"/>
        <v>#NAME?</v>
      </c>
    </row>
    <row r="206" spans="1:12" x14ac:dyDescent="0.25">
      <c r="A206" s="23">
        <f t="shared" si="45"/>
        <v>1530</v>
      </c>
      <c r="B206" s="46">
        <f>0</f>
        <v>0</v>
      </c>
      <c r="C206" s="47">
        <f t="shared" si="46"/>
        <v>0</v>
      </c>
      <c r="D206" s="47">
        <f t="shared" si="41"/>
        <v>0</v>
      </c>
      <c r="E206" s="23">
        <f t="shared" si="47"/>
        <v>0</v>
      </c>
      <c r="F206" s="23" t="e">
        <f t="shared" si="48"/>
        <v>#DIV/0!</v>
      </c>
      <c r="G206" s="23" t="e">
        <f t="shared" ca="1" si="42"/>
        <v>#NAME?</v>
      </c>
      <c r="H206" s="48" t="e">
        <f t="shared" ca="1" si="49"/>
        <v>#NAME?</v>
      </c>
      <c r="I206" s="46" t="e">
        <f t="shared" ca="1" si="50"/>
        <v>#NAME?</v>
      </c>
      <c r="J206" s="47" t="e">
        <f t="shared" ca="1" si="51"/>
        <v>#NAME?</v>
      </c>
      <c r="K206" s="47" t="e">
        <f t="shared" ca="1" si="43"/>
        <v>#NAME?</v>
      </c>
      <c r="L206" s="47" t="e">
        <f t="shared" ca="1" si="44"/>
        <v>#NAME?</v>
      </c>
    </row>
    <row r="207" spans="1:12" x14ac:dyDescent="0.25">
      <c r="A207" s="23">
        <f t="shared" si="45"/>
        <v>1540</v>
      </c>
      <c r="B207" s="46">
        <f>0</f>
        <v>0</v>
      </c>
      <c r="C207" s="47">
        <f t="shared" si="46"/>
        <v>0</v>
      </c>
      <c r="D207" s="47">
        <f t="shared" si="41"/>
        <v>0</v>
      </c>
      <c r="E207" s="23">
        <f t="shared" si="47"/>
        <v>0</v>
      </c>
      <c r="F207" s="23" t="e">
        <f t="shared" si="48"/>
        <v>#DIV/0!</v>
      </c>
      <c r="G207" s="23" t="e">
        <f t="shared" ca="1" si="42"/>
        <v>#NAME?</v>
      </c>
      <c r="H207" s="48" t="e">
        <f t="shared" ca="1" si="49"/>
        <v>#NAME?</v>
      </c>
      <c r="I207" s="46" t="e">
        <f t="shared" ca="1" si="50"/>
        <v>#NAME?</v>
      </c>
      <c r="J207" s="47" t="e">
        <f t="shared" ca="1" si="51"/>
        <v>#NAME?</v>
      </c>
      <c r="K207" s="47" t="e">
        <f t="shared" ca="1" si="43"/>
        <v>#NAME?</v>
      </c>
      <c r="L207" s="47" t="e">
        <f t="shared" ca="1" si="44"/>
        <v>#NAME?</v>
      </c>
    </row>
    <row r="208" spans="1:12" x14ac:dyDescent="0.25">
      <c r="A208" s="23">
        <f t="shared" si="45"/>
        <v>1550</v>
      </c>
      <c r="B208" s="46">
        <f>0</f>
        <v>0</v>
      </c>
      <c r="C208" s="47">
        <f t="shared" si="46"/>
        <v>0</v>
      </c>
      <c r="D208" s="47">
        <f t="shared" si="41"/>
        <v>0</v>
      </c>
      <c r="E208" s="23">
        <f t="shared" si="47"/>
        <v>0</v>
      </c>
      <c r="F208" s="23" t="e">
        <f t="shared" si="48"/>
        <v>#DIV/0!</v>
      </c>
      <c r="G208" s="23" t="e">
        <f t="shared" ca="1" si="42"/>
        <v>#NAME?</v>
      </c>
      <c r="H208" s="48" t="e">
        <f t="shared" ca="1" si="49"/>
        <v>#NAME?</v>
      </c>
      <c r="I208" s="46" t="e">
        <f t="shared" ca="1" si="50"/>
        <v>#NAME?</v>
      </c>
      <c r="J208" s="47" t="e">
        <f t="shared" ca="1" si="51"/>
        <v>#NAME?</v>
      </c>
      <c r="K208" s="47" t="e">
        <f t="shared" ca="1" si="43"/>
        <v>#NAME?</v>
      </c>
      <c r="L208" s="47" t="e">
        <f t="shared" ca="1" si="44"/>
        <v>#NAME?</v>
      </c>
    </row>
    <row r="209" spans="1:12" x14ac:dyDescent="0.25">
      <c r="A209" s="23">
        <f t="shared" si="45"/>
        <v>1560</v>
      </c>
      <c r="B209" s="46">
        <f>0</f>
        <v>0</v>
      </c>
      <c r="C209" s="47">
        <f t="shared" si="46"/>
        <v>0</v>
      </c>
      <c r="D209" s="47">
        <f t="shared" si="41"/>
        <v>0</v>
      </c>
      <c r="E209" s="23">
        <f t="shared" si="47"/>
        <v>0</v>
      </c>
      <c r="F209" s="23" t="e">
        <f t="shared" si="48"/>
        <v>#DIV/0!</v>
      </c>
      <c r="G209" s="23" t="e">
        <f t="shared" ca="1" si="42"/>
        <v>#NAME?</v>
      </c>
      <c r="H209" s="48" t="e">
        <f t="shared" ca="1" si="49"/>
        <v>#NAME?</v>
      </c>
      <c r="I209" s="46" t="e">
        <f t="shared" ca="1" si="50"/>
        <v>#NAME?</v>
      </c>
      <c r="J209" s="47" t="e">
        <f t="shared" ca="1" si="51"/>
        <v>#NAME?</v>
      </c>
      <c r="K209" s="47" t="e">
        <f t="shared" ca="1" si="43"/>
        <v>#NAME?</v>
      </c>
      <c r="L209" s="47" t="e">
        <f t="shared" ca="1" si="44"/>
        <v>#NAME?</v>
      </c>
    </row>
    <row r="210" spans="1:12" x14ac:dyDescent="0.25">
      <c r="A210" s="23">
        <f t="shared" si="45"/>
        <v>1570</v>
      </c>
      <c r="B210" s="46">
        <f>0</f>
        <v>0</v>
      </c>
      <c r="C210" s="47">
        <f t="shared" si="46"/>
        <v>0</v>
      </c>
      <c r="D210" s="47">
        <f t="shared" si="41"/>
        <v>0</v>
      </c>
      <c r="E210" s="23">
        <f t="shared" si="47"/>
        <v>0</v>
      </c>
      <c r="F210" s="23" t="e">
        <f t="shared" si="48"/>
        <v>#DIV/0!</v>
      </c>
      <c r="G210" s="23" t="e">
        <f t="shared" ca="1" si="42"/>
        <v>#NAME?</v>
      </c>
      <c r="H210" s="48" t="e">
        <f t="shared" ca="1" si="49"/>
        <v>#NAME?</v>
      </c>
      <c r="I210" s="46" t="e">
        <f t="shared" ca="1" si="50"/>
        <v>#NAME?</v>
      </c>
      <c r="J210" s="47" t="e">
        <f t="shared" ca="1" si="51"/>
        <v>#NAME?</v>
      </c>
      <c r="K210" s="47" t="e">
        <f t="shared" ca="1" si="43"/>
        <v>#NAME?</v>
      </c>
      <c r="L210" s="47" t="e">
        <f t="shared" ca="1" si="44"/>
        <v>#NAME?</v>
      </c>
    </row>
    <row r="211" spans="1:12" x14ac:dyDescent="0.25">
      <c r="A211" s="23">
        <f t="shared" si="45"/>
        <v>1580</v>
      </c>
      <c r="B211" s="46">
        <f>0</f>
        <v>0</v>
      </c>
      <c r="C211" s="47">
        <f t="shared" si="46"/>
        <v>0</v>
      </c>
      <c r="D211" s="47">
        <f t="shared" si="41"/>
        <v>0</v>
      </c>
      <c r="E211" s="23">
        <f t="shared" si="47"/>
        <v>0</v>
      </c>
      <c r="F211" s="23" t="e">
        <f t="shared" si="48"/>
        <v>#DIV/0!</v>
      </c>
      <c r="G211" s="23" t="e">
        <f t="shared" ca="1" si="42"/>
        <v>#NAME?</v>
      </c>
      <c r="H211" s="48" t="e">
        <f t="shared" ca="1" si="49"/>
        <v>#NAME?</v>
      </c>
      <c r="I211" s="46" t="e">
        <f t="shared" ca="1" si="50"/>
        <v>#NAME?</v>
      </c>
      <c r="J211" s="47" t="e">
        <f t="shared" ca="1" si="51"/>
        <v>#NAME?</v>
      </c>
      <c r="K211" s="47" t="e">
        <f t="shared" ca="1" si="43"/>
        <v>#NAME?</v>
      </c>
      <c r="L211" s="47" t="e">
        <f t="shared" ca="1" si="44"/>
        <v>#NAME?</v>
      </c>
    </row>
    <row r="212" spans="1:12" x14ac:dyDescent="0.25">
      <c r="A212" s="23">
        <f t="shared" si="45"/>
        <v>1590</v>
      </c>
      <c r="B212" s="46">
        <f>0</f>
        <v>0</v>
      </c>
      <c r="C212" s="47">
        <f t="shared" si="46"/>
        <v>0</v>
      </c>
      <c r="D212" s="47">
        <f t="shared" si="41"/>
        <v>0</v>
      </c>
      <c r="E212" s="23">
        <f t="shared" si="47"/>
        <v>0</v>
      </c>
      <c r="F212" s="23" t="e">
        <f t="shared" si="48"/>
        <v>#DIV/0!</v>
      </c>
      <c r="G212" s="23" t="e">
        <f t="shared" ca="1" si="42"/>
        <v>#NAME?</v>
      </c>
      <c r="H212" s="48" t="e">
        <f t="shared" ca="1" si="49"/>
        <v>#NAME?</v>
      </c>
      <c r="I212" s="46" t="e">
        <f t="shared" ca="1" si="50"/>
        <v>#NAME?</v>
      </c>
      <c r="J212" s="47" t="e">
        <f t="shared" ca="1" si="51"/>
        <v>#NAME?</v>
      </c>
      <c r="K212" s="47" t="e">
        <f t="shared" ca="1" si="43"/>
        <v>#NAME?</v>
      </c>
      <c r="L212" s="47" t="e">
        <f t="shared" ca="1" si="44"/>
        <v>#NAME?</v>
      </c>
    </row>
    <row r="213" spans="1:12" x14ac:dyDescent="0.25">
      <c r="A213" s="23">
        <f t="shared" si="45"/>
        <v>1600</v>
      </c>
      <c r="B213" s="46">
        <f>0</f>
        <v>0</v>
      </c>
      <c r="C213" s="47">
        <f t="shared" si="46"/>
        <v>0</v>
      </c>
      <c r="D213" s="47">
        <f t="shared" si="41"/>
        <v>0</v>
      </c>
      <c r="E213" s="23">
        <f t="shared" si="47"/>
        <v>0</v>
      </c>
      <c r="F213" s="23" t="e">
        <f t="shared" si="48"/>
        <v>#DIV/0!</v>
      </c>
      <c r="G213" s="23" t="e">
        <f t="shared" ca="1" si="42"/>
        <v>#NAME?</v>
      </c>
      <c r="H213" s="48" t="e">
        <f t="shared" ca="1" si="49"/>
        <v>#NAME?</v>
      </c>
      <c r="I213" s="46" t="e">
        <f t="shared" ca="1" si="50"/>
        <v>#NAME?</v>
      </c>
      <c r="J213" s="47" t="e">
        <f t="shared" ca="1" si="51"/>
        <v>#NAME?</v>
      </c>
      <c r="K213" s="47" t="e">
        <f t="shared" ca="1" si="43"/>
        <v>#NAME?</v>
      </c>
      <c r="L213" s="47" t="e">
        <f t="shared" ca="1" si="44"/>
        <v>#NAME?</v>
      </c>
    </row>
    <row r="214" spans="1:12" x14ac:dyDescent="0.25">
      <c r="A214" s="23">
        <f t="shared" si="45"/>
        <v>1610</v>
      </c>
      <c r="B214" s="46">
        <f>0</f>
        <v>0</v>
      </c>
      <c r="C214" s="47">
        <f t="shared" si="46"/>
        <v>0</v>
      </c>
      <c r="D214" s="47">
        <f t="shared" si="41"/>
        <v>0</v>
      </c>
      <c r="E214" s="23">
        <f t="shared" si="47"/>
        <v>0</v>
      </c>
      <c r="F214" s="23" t="e">
        <f t="shared" si="48"/>
        <v>#DIV/0!</v>
      </c>
      <c r="G214" s="23" t="e">
        <f t="shared" ca="1" si="42"/>
        <v>#NAME?</v>
      </c>
      <c r="H214" s="48" t="e">
        <f t="shared" ca="1" si="49"/>
        <v>#NAME?</v>
      </c>
      <c r="I214" s="46" t="e">
        <f t="shared" ca="1" si="50"/>
        <v>#NAME?</v>
      </c>
      <c r="J214" s="47" t="e">
        <f t="shared" ca="1" si="51"/>
        <v>#NAME?</v>
      </c>
      <c r="K214" s="47" t="e">
        <f t="shared" ca="1" si="43"/>
        <v>#NAME?</v>
      </c>
      <c r="L214" s="47" t="e">
        <f t="shared" ca="1" si="44"/>
        <v>#NAME?</v>
      </c>
    </row>
    <row r="215" spans="1:12" x14ac:dyDescent="0.25">
      <c r="A215" s="23">
        <f t="shared" si="45"/>
        <v>1620</v>
      </c>
      <c r="B215" s="46">
        <f>0</f>
        <v>0</v>
      </c>
      <c r="C215" s="47">
        <f t="shared" si="46"/>
        <v>0</v>
      </c>
      <c r="D215" s="47">
        <f t="shared" si="41"/>
        <v>0</v>
      </c>
      <c r="E215" s="23">
        <f t="shared" si="47"/>
        <v>0</v>
      </c>
      <c r="F215" s="23" t="e">
        <f t="shared" si="48"/>
        <v>#DIV/0!</v>
      </c>
      <c r="G215" s="23" t="e">
        <f t="shared" ca="1" si="42"/>
        <v>#NAME?</v>
      </c>
      <c r="H215" s="48" t="e">
        <f t="shared" ca="1" si="49"/>
        <v>#NAME?</v>
      </c>
      <c r="I215" s="46" t="e">
        <f t="shared" ca="1" si="50"/>
        <v>#NAME?</v>
      </c>
      <c r="J215" s="47" t="e">
        <f t="shared" ca="1" si="51"/>
        <v>#NAME?</v>
      </c>
      <c r="K215" s="47" t="e">
        <f t="shared" ca="1" si="43"/>
        <v>#NAME?</v>
      </c>
      <c r="L215" s="47" t="e">
        <f t="shared" ca="1" si="44"/>
        <v>#NAME?</v>
      </c>
    </row>
    <row r="216" spans="1:12" x14ac:dyDescent="0.25">
      <c r="A216" s="23">
        <f t="shared" si="45"/>
        <v>1630</v>
      </c>
      <c r="B216" s="46">
        <f>0</f>
        <v>0</v>
      </c>
      <c r="C216" s="47">
        <f t="shared" si="46"/>
        <v>0</v>
      </c>
      <c r="D216" s="47">
        <f t="shared" si="41"/>
        <v>0</v>
      </c>
      <c r="E216" s="23">
        <f t="shared" si="47"/>
        <v>0</v>
      </c>
      <c r="F216" s="23" t="e">
        <f t="shared" si="48"/>
        <v>#DIV/0!</v>
      </c>
      <c r="G216" s="23" t="e">
        <f t="shared" ca="1" si="42"/>
        <v>#NAME?</v>
      </c>
      <c r="H216" s="48" t="e">
        <f t="shared" ca="1" si="49"/>
        <v>#NAME?</v>
      </c>
      <c r="I216" s="46" t="e">
        <f t="shared" ca="1" si="50"/>
        <v>#NAME?</v>
      </c>
      <c r="J216" s="47" t="e">
        <f t="shared" ca="1" si="51"/>
        <v>#NAME?</v>
      </c>
      <c r="K216" s="47" t="e">
        <f t="shared" ca="1" si="43"/>
        <v>#NAME?</v>
      </c>
      <c r="L216" s="47" t="e">
        <f t="shared" ca="1" si="44"/>
        <v>#NAME?</v>
      </c>
    </row>
    <row r="217" spans="1:12" x14ac:dyDescent="0.25">
      <c r="A217" s="23">
        <f t="shared" si="45"/>
        <v>1640</v>
      </c>
      <c r="B217" s="46">
        <f>0</f>
        <v>0</v>
      </c>
      <c r="C217" s="47">
        <f t="shared" si="46"/>
        <v>0</v>
      </c>
      <c r="D217" s="47">
        <f t="shared" si="41"/>
        <v>0</v>
      </c>
      <c r="E217" s="23">
        <f t="shared" si="47"/>
        <v>0</v>
      </c>
      <c r="F217" s="23" t="e">
        <f t="shared" si="48"/>
        <v>#DIV/0!</v>
      </c>
      <c r="G217" s="23" t="e">
        <f t="shared" ca="1" si="42"/>
        <v>#NAME?</v>
      </c>
      <c r="H217" s="48" t="e">
        <f t="shared" ca="1" si="49"/>
        <v>#NAME?</v>
      </c>
      <c r="I217" s="46" t="e">
        <f t="shared" ca="1" si="50"/>
        <v>#NAME?</v>
      </c>
      <c r="J217" s="47" t="e">
        <f t="shared" ca="1" si="51"/>
        <v>#NAME?</v>
      </c>
      <c r="K217" s="47" t="e">
        <f t="shared" ca="1" si="43"/>
        <v>#NAME?</v>
      </c>
      <c r="L217" s="47" t="e">
        <f t="shared" ca="1" si="44"/>
        <v>#NAME?</v>
      </c>
    </row>
    <row r="218" spans="1:12" x14ac:dyDescent="0.25">
      <c r="A218" s="23">
        <f t="shared" si="45"/>
        <v>1650</v>
      </c>
      <c r="B218" s="46">
        <f>0</f>
        <v>0</v>
      </c>
      <c r="C218" s="47">
        <f t="shared" si="46"/>
        <v>0</v>
      </c>
      <c r="D218" s="47">
        <f t="shared" si="41"/>
        <v>0</v>
      </c>
      <c r="E218" s="23">
        <f t="shared" si="47"/>
        <v>0</v>
      </c>
      <c r="F218" s="23" t="e">
        <f t="shared" si="48"/>
        <v>#DIV/0!</v>
      </c>
      <c r="G218" s="23" t="e">
        <f t="shared" ca="1" si="42"/>
        <v>#NAME?</v>
      </c>
      <c r="H218" s="48" t="e">
        <f t="shared" ca="1" si="49"/>
        <v>#NAME?</v>
      </c>
      <c r="I218" s="46" t="e">
        <f t="shared" ca="1" si="50"/>
        <v>#NAME?</v>
      </c>
      <c r="J218" s="47" t="e">
        <f t="shared" ca="1" si="51"/>
        <v>#NAME?</v>
      </c>
      <c r="K218" s="47" t="e">
        <f t="shared" ca="1" si="43"/>
        <v>#NAME?</v>
      </c>
      <c r="L218" s="47" t="e">
        <f t="shared" ca="1" si="44"/>
        <v>#NAME?</v>
      </c>
    </row>
    <row r="219" spans="1:12" x14ac:dyDescent="0.25">
      <c r="A219" s="23">
        <f t="shared" si="45"/>
        <v>1660</v>
      </c>
      <c r="B219" s="46">
        <f>0</f>
        <v>0</v>
      </c>
      <c r="C219" s="47">
        <f t="shared" si="46"/>
        <v>0</v>
      </c>
      <c r="D219" s="47">
        <f t="shared" si="41"/>
        <v>0</v>
      </c>
      <c r="E219" s="23">
        <f t="shared" si="47"/>
        <v>0</v>
      </c>
      <c r="F219" s="23" t="e">
        <f t="shared" si="48"/>
        <v>#DIV/0!</v>
      </c>
      <c r="G219" s="23" t="e">
        <f t="shared" ca="1" si="42"/>
        <v>#NAME?</v>
      </c>
      <c r="H219" s="48" t="e">
        <f t="shared" ca="1" si="49"/>
        <v>#NAME?</v>
      </c>
      <c r="I219" s="46" t="e">
        <f t="shared" ca="1" si="50"/>
        <v>#NAME?</v>
      </c>
      <c r="J219" s="47" t="e">
        <f t="shared" ca="1" si="51"/>
        <v>#NAME?</v>
      </c>
      <c r="K219" s="47" t="e">
        <f t="shared" ca="1" si="43"/>
        <v>#NAME?</v>
      </c>
      <c r="L219" s="47" t="e">
        <f t="shared" ca="1" si="44"/>
        <v>#NAME?</v>
      </c>
    </row>
    <row r="220" spans="1:12" x14ac:dyDescent="0.25">
      <c r="A220" s="23">
        <f t="shared" si="45"/>
        <v>1670</v>
      </c>
      <c r="B220" s="46">
        <f>0</f>
        <v>0</v>
      </c>
      <c r="C220" s="47">
        <f t="shared" si="46"/>
        <v>0</v>
      </c>
      <c r="D220" s="47">
        <f t="shared" si="41"/>
        <v>0</v>
      </c>
      <c r="E220" s="23">
        <f t="shared" si="47"/>
        <v>0</v>
      </c>
      <c r="F220" s="23" t="e">
        <f t="shared" si="48"/>
        <v>#DIV/0!</v>
      </c>
      <c r="G220" s="23" t="e">
        <f t="shared" ca="1" si="42"/>
        <v>#NAME?</v>
      </c>
      <c r="H220" s="48" t="e">
        <f t="shared" ca="1" si="49"/>
        <v>#NAME?</v>
      </c>
      <c r="I220" s="46" t="e">
        <f t="shared" ca="1" si="50"/>
        <v>#NAME?</v>
      </c>
      <c r="J220" s="47" t="e">
        <f t="shared" ca="1" si="51"/>
        <v>#NAME?</v>
      </c>
      <c r="K220" s="47" t="e">
        <f t="shared" ca="1" si="43"/>
        <v>#NAME?</v>
      </c>
      <c r="L220" s="47" t="e">
        <f t="shared" ca="1" si="44"/>
        <v>#NAME?</v>
      </c>
    </row>
    <row r="221" spans="1:12" x14ac:dyDescent="0.25">
      <c r="A221" s="23">
        <f t="shared" si="45"/>
        <v>1680</v>
      </c>
      <c r="B221" s="46">
        <f>0</f>
        <v>0</v>
      </c>
      <c r="C221" s="47">
        <f t="shared" si="46"/>
        <v>0</v>
      </c>
      <c r="D221" s="47">
        <f t="shared" si="41"/>
        <v>0</v>
      </c>
      <c r="E221" s="23">
        <f t="shared" si="47"/>
        <v>0</v>
      </c>
      <c r="F221" s="23" t="e">
        <f t="shared" si="48"/>
        <v>#DIV/0!</v>
      </c>
      <c r="G221" s="23" t="e">
        <f t="shared" ca="1" si="42"/>
        <v>#NAME?</v>
      </c>
      <c r="H221" s="48" t="e">
        <f t="shared" ca="1" si="49"/>
        <v>#NAME?</v>
      </c>
      <c r="I221" s="46" t="e">
        <f t="shared" ca="1" si="50"/>
        <v>#NAME?</v>
      </c>
      <c r="J221" s="47" t="e">
        <f t="shared" ca="1" si="51"/>
        <v>#NAME?</v>
      </c>
      <c r="K221" s="47" t="e">
        <f t="shared" ca="1" si="43"/>
        <v>#NAME?</v>
      </c>
      <c r="L221" s="47" t="e">
        <f t="shared" ca="1" si="44"/>
        <v>#NAME?</v>
      </c>
    </row>
    <row r="222" spans="1:12" x14ac:dyDescent="0.25">
      <c r="A222" s="23">
        <f t="shared" si="45"/>
        <v>1690</v>
      </c>
      <c r="B222" s="46">
        <f>0</f>
        <v>0</v>
      </c>
      <c r="C222" s="47">
        <f t="shared" si="46"/>
        <v>0</v>
      </c>
      <c r="D222" s="47">
        <f t="shared" si="41"/>
        <v>0</v>
      </c>
      <c r="E222" s="23">
        <f t="shared" si="47"/>
        <v>0</v>
      </c>
      <c r="F222" s="23" t="e">
        <f t="shared" si="48"/>
        <v>#DIV/0!</v>
      </c>
      <c r="G222" s="23" t="e">
        <f t="shared" ca="1" si="42"/>
        <v>#NAME?</v>
      </c>
      <c r="H222" s="48" t="e">
        <f t="shared" ca="1" si="49"/>
        <v>#NAME?</v>
      </c>
      <c r="I222" s="46" t="e">
        <f t="shared" ca="1" si="50"/>
        <v>#NAME?</v>
      </c>
      <c r="J222" s="47" t="e">
        <f t="shared" ca="1" si="51"/>
        <v>#NAME?</v>
      </c>
      <c r="K222" s="47" t="e">
        <f t="shared" ca="1" si="43"/>
        <v>#NAME?</v>
      </c>
      <c r="L222" s="47" t="e">
        <f t="shared" ca="1" si="44"/>
        <v>#NAME?</v>
      </c>
    </row>
    <row r="223" spans="1:12" x14ac:dyDescent="0.25">
      <c r="A223" s="23">
        <f t="shared" si="45"/>
        <v>1700</v>
      </c>
      <c r="B223" s="46">
        <f>0</f>
        <v>0</v>
      </c>
      <c r="C223" s="47">
        <f t="shared" si="46"/>
        <v>0</v>
      </c>
      <c r="D223" s="47">
        <f t="shared" si="41"/>
        <v>0</v>
      </c>
      <c r="E223" s="23">
        <f t="shared" si="47"/>
        <v>0</v>
      </c>
      <c r="F223" s="23" t="e">
        <f t="shared" si="48"/>
        <v>#DIV/0!</v>
      </c>
      <c r="G223" s="23" t="e">
        <f t="shared" ca="1" si="42"/>
        <v>#NAME?</v>
      </c>
      <c r="H223" s="48" t="e">
        <f t="shared" ca="1" si="49"/>
        <v>#NAME?</v>
      </c>
      <c r="I223" s="46" t="e">
        <f t="shared" ca="1" si="50"/>
        <v>#NAME?</v>
      </c>
      <c r="J223" s="47" t="e">
        <f t="shared" ca="1" si="51"/>
        <v>#NAME?</v>
      </c>
      <c r="K223" s="47" t="e">
        <f t="shared" ca="1" si="43"/>
        <v>#NAME?</v>
      </c>
      <c r="L223" s="47" t="e">
        <f t="shared" ca="1" si="44"/>
        <v>#NAME?</v>
      </c>
    </row>
    <row r="224" spans="1:12" x14ac:dyDescent="0.25">
      <c r="A224" s="23">
        <f t="shared" si="45"/>
        <v>1710</v>
      </c>
      <c r="B224" s="46">
        <f>0</f>
        <v>0</v>
      </c>
      <c r="C224" s="47">
        <f t="shared" si="46"/>
        <v>0</v>
      </c>
      <c r="D224" s="47">
        <f t="shared" si="41"/>
        <v>0</v>
      </c>
      <c r="E224" s="23">
        <f t="shared" si="47"/>
        <v>0</v>
      </c>
      <c r="F224" s="23" t="e">
        <f t="shared" si="48"/>
        <v>#DIV/0!</v>
      </c>
      <c r="G224" s="23" t="e">
        <f t="shared" ca="1" si="42"/>
        <v>#NAME?</v>
      </c>
      <c r="H224" s="48" t="e">
        <f t="shared" ca="1" si="49"/>
        <v>#NAME?</v>
      </c>
      <c r="I224" s="46" t="e">
        <f t="shared" ca="1" si="50"/>
        <v>#NAME?</v>
      </c>
      <c r="J224" s="47" t="e">
        <f t="shared" ca="1" si="51"/>
        <v>#NAME?</v>
      </c>
      <c r="K224" s="47" t="e">
        <f t="shared" ca="1" si="43"/>
        <v>#NAME?</v>
      </c>
      <c r="L224" s="47" t="e">
        <f t="shared" ca="1" si="44"/>
        <v>#NAME?</v>
      </c>
    </row>
    <row r="225" spans="1:12" x14ac:dyDescent="0.25">
      <c r="A225" s="23">
        <f t="shared" si="45"/>
        <v>1720</v>
      </c>
      <c r="B225" s="46">
        <f>0</f>
        <v>0</v>
      </c>
      <c r="C225" s="47">
        <f t="shared" si="46"/>
        <v>0</v>
      </c>
      <c r="D225" s="47">
        <f t="shared" si="41"/>
        <v>0</v>
      </c>
      <c r="E225" s="23">
        <f t="shared" si="47"/>
        <v>0</v>
      </c>
      <c r="F225" s="23" t="e">
        <f t="shared" si="48"/>
        <v>#DIV/0!</v>
      </c>
      <c r="G225" s="23" t="e">
        <f t="shared" ca="1" si="42"/>
        <v>#NAME?</v>
      </c>
      <c r="H225" s="48" t="e">
        <f t="shared" ca="1" si="49"/>
        <v>#NAME?</v>
      </c>
      <c r="I225" s="46" t="e">
        <f t="shared" ca="1" si="50"/>
        <v>#NAME?</v>
      </c>
      <c r="J225" s="47" t="e">
        <f t="shared" ca="1" si="51"/>
        <v>#NAME?</v>
      </c>
      <c r="K225" s="47" t="e">
        <f t="shared" ca="1" si="43"/>
        <v>#NAME?</v>
      </c>
      <c r="L225" s="47" t="e">
        <f t="shared" ca="1" si="44"/>
        <v>#NAME?</v>
      </c>
    </row>
    <row r="226" spans="1:12" x14ac:dyDescent="0.25">
      <c r="A226" s="23">
        <f t="shared" si="45"/>
        <v>1730</v>
      </c>
      <c r="B226" s="46">
        <f>0</f>
        <v>0</v>
      </c>
      <c r="C226" s="47">
        <f t="shared" si="46"/>
        <v>0</v>
      </c>
      <c r="D226" s="47">
        <f t="shared" si="41"/>
        <v>0</v>
      </c>
      <c r="E226" s="23">
        <f t="shared" si="47"/>
        <v>0</v>
      </c>
      <c r="F226" s="23" t="e">
        <f t="shared" si="48"/>
        <v>#DIV/0!</v>
      </c>
      <c r="G226" s="23" t="e">
        <f t="shared" ca="1" si="42"/>
        <v>#NAME?</v>
      </c>
      <c r="H226" s="48" t="e">
        <f t="shared" ca="1" si="49"/>
        <v>#NAME?</v>
      </c>
      <c r="I226" s="46" t="e">
        <f t="shared" ca="1" si="50"/>
        <v>#NAME?</v>
      </c>
      <c r="J226" s="47" t="e">
        <f t="shared" ca="1" si="51"/>
        <v>#NAME?</v>
      </c>
      <c r="K226" s="47" t="e">
        <f t="shared" ca="1" si="43"/>
        <v>#NAME?</v>
      </c>
      <c r="L226" s="47" t="e">
        <f t="shared" ca="1" si="44"/>
        <v>#NAME?</v>
      </c>
    </row>
    <row r="227" spans="1:12" x14ac:dyDescent="0.25">
      <c r="A227" s="23">
        <f t="shared" si="45"/>
        <v>1740</v>
      </c>
      <c r="B227" s="46">
        <f>0</f>
        <v>0</v>
      </c>
      <c r="C227" s="47">
        <f t="shared" si="46"/>
        <v>0</v>
      </c>
      <c r="D227" s="47">
        <f t="shared" si="41"/>
        <v>0</v>
      </c>
      <c r="E227" s="23">
        <f t="shared" si="47"/>
        <v>0</v>
      </c>
      <c r="F227" s="23" t="e">
        <f t="shared" si="48"/>
        <v>#DIV/0!</v>
      </c>
      <c r="G227" s="23" t="e">
        <f t="shared" ca="1" si="42"/>
        <v>#NAME?</v>
      </c>
      <c r="H227" s="48" t="e">
        <f t="shared" ca="1" si="49"/>
        <v>#NAME?</v>
      </c>
      <c r="I227" s="46" t="e">
        <f t="shared" ca="1" si="50"/>
        <v>#NAME?</v>
      </c>
      <c r="J227" s="47" t="e">
        <f t="shared" ca="1" si="51"/>
        <v>#NAME?</v>
      </c>
      <c r="K227" s="47" t="e">
        <f t="shared" ca="1" si="43"/>
        <v>#NAME?</v>
      </c>
      <c r="L227" s="47" t="e">
        <f t="shared" ca="1" si="44"/>
        <v>#NAME?</v>
      </c>
    </row>
    <row r="228" spans="1:12" x14ac:dyDescent="0.25">
      <c r="A228" s="23">
        <f t="shared" si="45"/>
        <v>1750</v>
      </c>
      <c r="B228" s="46">
        <f>0</f>
        <v>0</v>
      </c>
      <c r="C228" s="47">
        <f t="shared" si="46"/>
        <v>0</v>
      </c>
      <c r="D228" s="47">
        <f t="shared" si="41"/>
        <v>0</v>
      </c>
      <c r="E228" s="23">
        <f t="shared" si="47"/>
        <v>0</v>
      </c>
      <c r="F228" s="23" t="e">
        <f t="shared" si="48"/>
        <v>#DIV/0!</v>
      </c>
      <c r="G228" s="23" t="e">
        <f t="shared" ca="1" si="42"/>
        <v>#NAME?</v>
      </c>
      <c r="H228" s="48" t="e">
        <f t="shared" ca="1" si="49"/>
        <v>#NAME?</v>
      </c>
      <c r="I228" s="46" t="e">
        <f t="shared" ca="1" si="50"/>
        <v>#NAME?</v>
      </c>
      <c r="J228" s="47" t="e">
        <f t="shared" ca="1" si="51"/>
        <v>#NAME?</v>
      </c>
      <c r="K228" s="47" t="e">
        <f t="shared" ca="1" si="43"/>
        <v>#NAME?</v>
      </c>
      <c r="L228" s="47" t="e">
        <f t="shared" ca="1" si="44"/>
        <v>#NAME?</v>
      </c>
    </row>
    <row r="229" spans="1:12" x14ac:dyDescent="0.25">
      <c r="A229" s="23">
        <f t="shared" si="45"/>
        <v>1760</v>
      </c>
      <c r="B229" s="46">
        <f>0</f>
        <v>0</v>
      </c>
      <c r="C229" s="47">
        <f t="shared" si="46"/>
        <v>0</v>
      </c>
      <c r="D229" s="47">
        <f t="shared" si="41"/>
        <v>0</v>
      </c>
      <c r="E229" s="23">
        <f t="shared" si="47"/>
        <v>0</v>
      </c>
      <c r="F229" s="23" t="e">
        <f t="shared" si="48"/>
        <v>#DIV/0!</v>
      </c>
      <c r="G229" s="23" t="e">
        <f t="shared" ca="1" si="42"/>
        <v>#NAME?</v>
      </c>
      <c r="H229" s="48" t="e">
        <f t="shared" ca="1" si="49"/>
        <v>#NAME?</v>
      </c>
      <c r="I229" s="46" t="e">
        <f t="shared" ca="1" si="50"/>
        <v>#NAME?</v>
      </c>
      <c r="J229" s="47" t="e">
        <f t="shared" ca="1" si="51"/>
        <v>#NAME?</v>
      </c>
      <c r="K229" s="47" t="e">
        <f t="shared" ca="1" si="43"/>
        <v>#NAME?</v>
      </c>
      <c r="L229" s="47" t="e">
        <f t="shared" ca="1" si="44"/>
        <v>#NAME?</v>
      </c>
    </row>
    <row r="230" spans="1:12" x14ac:dyDescent="0.25">
      <c r="A230" s="23">
        <f t="shared" si="45"/>
        <v>1770</v>
      </c>
      <c r="B230" s="46">
        <f>0</f>
        <v>0</v>
      </c>
      <c r="C230" s="47">
        <f t="shared" si="46"/>
        <v>0</v>
      </c>
      <c r="D230" s="47">
        <f t="shared" si="41"/>
        <v>0</v>
      </c>
      <c r="E230" s="23">
        <f t="shared" si="47"/>
        <v>0</v>
      </c>
      <c r="F230" s="23" t="e">
        <f t="shared" si="48"/>
        <v>#DIV/0!</v>
      </c>
      <c r="G230" s="23" t="e">
        <f t="shared" ca="1" si="42"/>
        <v>#NAME?</v>
      </c>
      <c r="H230" s="48" t="e">
        <f t="shared" ca="1" si="49"/>
        <v>#NAME?</v>
      </c>
      <c r="I230" s="46" t="e">
        <f t="shared" ca="1" si="50"/>
        <v>#NAME?</v>
      </c>
      <c r="J230" s="47" t="e">
        <f t="shared" ca="1" si="51"/>
        <v>#NAME?</v>
      </c>
      <c r="K230" s="47" t="e">
        <f t="shared" ca="1" si="43"/>
        <v>#NAME?</v>
      </c>
      <c r="L230" s="47" t="e">
        <f t="shared" ca="1" si="44"/>
        <v>#NAME?</v>
      </c>
    </row>
    <row r="231" spans="1:12" x14ac:dyDescent="0.25">
      <c r="A231" s="23">
        <f t="shared" si="45"/>
        <v>1780</v>
      </c>
      <c r="B231" s="46">
        <f>0</f>
        <v>0</v>
      </c>
      <c r="C231" s="47">
        <f t="shared" si="46"/>
        <v>0</v>
      </c>
      <c r="D231" s="47">
        <f t="shared" si="41"/>
        <v>0</v>
      </c>
      <c r="E231" s="23">
        <f t="shared" si="47"/>
        <v>0</v>
      </c>
      <c r="F231" s="23" t="e">
        <f t="shared" si="48"/>
        <v>#DIV/0!</v>
      </c>
      <c r="G231" s="23" t="e">
        <f t="shared" ca="1" si="42"/>
        <v>#NAME?</v>
      </c>
      <c r="H231" s="48" t="e">
        <f t="shared" ca="1" si="49"/>
        <v>#NAME?</v>
      </c>
      <c r="I231" s="46" t="e">
        <f t="shared" ca="1" si="50"/>
        <v>#NAME?</v>
      </c>
      <c r="J231" s="47" t="e">
        <f t="shared" ca="1" si="51"/>
        <v>#NAME?</v>
      </c>
      <c r="K231" s="47" t="e">
        <f t="shared" ca="1" si="43"/>
        <v>#NAME?</v>
      </c>
      <c r="L231" s="47" t="e">
        <f t="shared" ca="1" si="44"/>
        <v>#NAME?</v>
      </c>
    </row>
    <row r="232" spans="1:12" x14ac:dyDescent="0.25">
      <c r="A232" s="23">
        <f t="shared" si="45"/>
        <v>1790</v>
      </c>
      <c r="B232" s="46">
        <f>0</f>
        <v>0</v>
      </c>
      <c r="C232" s="47">
        <f t="shared" si="46"/>
        <v>0</v>
      </c>
      <c r="D232" s="47">
        <f t="shared" si="41"/>
        <v>0</v>
      </c>
      <c r="E232" s="23">
        <f t="shared" si="47"/>
        <v>0</v>
      </c>
      <c r="F232" s="23" t="e">
        <f t="shared" si="48"/>
        <v>#DIV/0!</v>
      </c>
      <c r="G232" s="23" t="e">
        <f t="shared" ca="1" si="42"/>
        <v>#NAME?</v>
      </c>
      <c r="H232" s="48" t="e">
        <f t="shared" ca="1" si="49"/>
        <v>#NAME?</v>
      </c>
      <c r="I232" s="46" t="e">
        <f t="shared" ca="1" si="50"/>
        <v>#NAME?</v>
      </c>
      <c r="J232" s="47" t="e">
        <f t="shared" ca="1" si="51"/>
        <v>#NAME?</v>
      </c>
      <c r="K232" s="47" t="e">
        <f t="shared" ca="1" si="43"/>
        <v>#NAME?</v>
      </c>
      <c r="L232" s="47" t="e">
        <f t="shared" ca="1" si="44"/>
        <v>#NAME?</v>
      </c>
    </row>
    <row r="233" spans="1:12" x14ac:dyDescent="0.25">
      <c r="A233" s="23">
        <f t="shared" si="45"/>
        <v>1800</v>
      </c>
      <c r="B233" s="46">
        <f>0</f>
        <v>0</v>
      </c>
      <c r="C233" s="47">
        <f t="shared" si="46"/>
        <v>0</v>
      </c>
      <c r="D233" s="47">
        <f t="shared" si="41"/>
        <v>0</v>
      </c>
      <c r="E233" s="23">
        <f t="shared" si="47"/>
        <v>0</v>
      </c>
      <c r="F233" s="23" t="e">
        <f t="shared" si="48"/>
        <v>#DIV/0!</v>
      </c>
      <c r="G233" s="23" t="e">
        <f t="shared" ca="1" si="42"/>
        <v>#NAME?</v>
      </c>
      <c r="H233" s="48" t="e">
        <f t="shared" ca="1" si="49"/>
        <v>#NAME?</v>
      </c>
      <c r="I233" s="46" t="e">
        <f t="shared" ca="1" si="50"/>
        <v>#NAME?</v>
      </c>
      <c r="J233" s="47" t="e">
        <f t="shared" ca="1" si="51"/>
        <v>#NAME?</v>
      </c>
      <c r="K233" s="47" t="e">
        <f t="shared" ca="1" si="43"/>
        <v>#NAME?</v>
      </c>
      <c r="L233" s="47" t="e">
        <f t="shared" ca="1" si="44"/>
        <v>#NAME?</v>
      </c>
    </row>
    <row r="234" spans="1:12" x14ac:dyDescent="0.25">
      <c r="A234" s="63" t="s">
        <v>109</v>
      </c>
    </row>
  </sheetData>
  <sheetProtection sheet="1" objects="1" scenarios="1"/>
  <conditionalFormatting sqref="G40">
    <cfRule type="containsText" dxfId="3" priority="1" operator="containsText" text="TRUE">
      <formula>NOT(ISERROR(SEARCH("TRUE",G40)))</formula>
    </cfRule>
    <cfRule type="containsText" dxfId="2" priority="2" operator="containsText" text="FALSE">
      <formula>NOT(ISERROR(SEARCH("FALSE",G40)))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5" tint="0.59999389629810485"/>
  </sheetPr>
  <dimension ref="A2:U233"/>
  <sheetViews>
    <sheetView zoomScaleNormal="100" workbookViewId="0">
      <selection activeCell="B2" sqref="B2"/>
    </sheetView>
  </sheetViews>
  <sheetFormatPr defaultRowHeight="11.25" x14ac:dyDescent="0.25"/>
  <cols>
    <col min="1" max="1" width="6.7109375" style="23" customWidth="1"/>
    <col min="2" max="3" width="9.85546875" style="23" customWidth="1"/>
    <col min="4" max="6" width="9.42578125" style="23" customWidth="1"/>
    <col min="7" max="7" width="10.5703125" style="23" customWidth="1"/>
    <col min="8" max="8" width="11.7109375" style="23" customWidth="1"/>
    <col min="9" max="9" width="10.140625" style="23" customWidth="1"/>
    <col min="10" max="11" width="11.42578125" style="23" customWidth="1"/>
    <col min="12" max="12" width="11.28515625" style="23" customWidth="1"/>
    <col min="13" max="18" width="8.85546875" style="23"/>
    <col min="19" max="19" width="1.7109375" style="23" customWidth="1"/>
    <col min="20" max="257" width="8.85546875" style="23"/>
    <col min="258" max="258" width="6.7109375" style="23" customWidth="1"/>
    <col min="259" max="260" width="9.85546875" style="23" customWidth="1"/>
    <col min="261" max="261" width="7.140625" style="23" customWidth="1"/>
    <col min="262" max="262" width="7.7109375" style="23" customWidth="1"/>
    <col min="263" max="263" width="7.85546875" style="23" customWidth="1"/>
    <col min="264" max="264" width="10.5703125" style="23" customWidth="1"/>
    <col min="265" max="265" width="11.7109375" style="23" customWidth="1"/>
    <col min="266" max="266" width="8.85546875" style="23"/>
    <col min="267" max="268" width="11.42578125" style="23" customWidth="1"/>
    <col min="269" max="269" width="11.28515625" style="23" customWidth="1"/>
    <col min="270" max="513" width="8.85546875" style="23"/>
    <col min="514" max="514" width="6.7109375" style="23" customWidth="1"/>
    <col min="515" max="516" width="9.85546875" style="23" customWidth="1"/>
    <col min="517" max="517" width="7.140625" style="23" customWidth="1"/>
    <col min="518" max="518" width="7.7109375" style="23" customWidth="1"/>
    <col min="519" max="519" width="7.85546875" style="23" customWidth="1"/>
    <col min="520" max="520" width="10.5703125" style="23" customWidth="1"/>
    <col min="521" max="521" width="11.7109375" style="23" customWidth="1"/>
    <col min="522" max="522" width="8.85546875" style="23"/>
    <col min="523" max="524" width="11.42578125" style="23" customWidth="1"/>
    <col min="525" max="525" width="11.28515625" style="23" customWidth="1"/>
    <col min="526" max="769" width="8.85546875" style="23"/>
    <col min="770" max="770" width="6.7109375" style="23" customWidth="1"/>
    <col min="771" max="772" width="9.85546875" style="23" customWidth="1"/>
    <col min="773" max="773" width="7.140625" style="23" customWidth="1"/>
    <col min="774" max="774" width="7.7109375" style="23" customWidth="1"/>
    <col min="775" max="775" width="7.85546875" style="23" customWidth="1"/>
    <col min="776" max="776" width="10.5703125" style="23" customWidth="1"/>
    <col min="777" max="777" width="11.7109375" style="23" customWidth="1"/>
    <col min="778" max="778" width="8.85546875" style="23"/>
    <col min="779" max="780" width="11.42578125" style="23" customWidth="1"/>
    <col min="781" max="781" width="11.28515625" style="23" customWidth="1"/>
    <col min="782" max="1025" width="8.85546875" style="23"/>
    <col min="1026" max="1026" width="6.7109375" style="23" customWidth="1"/>
    <col min="1027" max="1028" width="9.85546875" style="23" customWidth="1"/>
    <col min="1029" max="1029" width="7.140625" style="23" customWidth="1"/>
    <col min="1030" max="1030" width="7.7109375" style="23" customWidth="1"/>
    <col min="1031" max="1031" width="7.85546875" style="23" customWidth="1"/>
    <col min="1032" max="1032" width="10.5703125" style="23" customWidth="1"/>
    <col min="1033" max="1033" width="11.7109375" style="23" customWidth="1"/>
    <col min="1034" max="1034" width="8.85546875" style="23"/>
    <col min="1035" max="1036" width="11.42578125" style="23" customWidth="1"/>
    <col min="1037" max="1037" width="11.28515625" style="23" customWidth="1"/>
    <col min="1038" max="1281" width="8.85546875" style="23"/>
    <col min="1282" max="1282" width="6.7109375" style="23" customWidth="1"/>
    <col min="1283" max="1284" width="9.85546875" style="23" customWidth="1"/>
    <col min="1285" max="1285" width="7.140625" style="23" customWidth="1"/>
    <col min="1286" max="1286" width="7.7109375" style="23" customWidth="1"/>
    <col min="1287" max="1287" width="7.85546875" style="23" customWidth="1"/>
    <col min="1288" max="1288" width="10.5703125" style="23" customWidth="1"/>
    <col min="1289" max="1289" width="11.7109375" style="23" customWidth="1"/>
    <col min="1290" max="1290" width="8.85546875" style="23"/>
    <col min="1291" max="1292" width="11.42578125" style="23" customWidth="1"/>
    <col min="1293" max="1293" width="11.28515625" style="23" customWidth="1"/>
    <col min="1294" max="1537" width="8.85546875" style="23"/>
    <col min="1538" max="1538" width="6.7109375" style="23" customWidth="1"/>
    <col min="1539" max="1540" width="9.85546875" style="23" customWidth="1"/>
    <col min="1541" max="1541" width="7.140625" style="23" customWidth="1"/>
    <col min="1542" max="1542" width="7.7109375" style="23" customWidth="1"/>
    <col min="1543" max="1543" width="7.85546875" style="23" customWidth="1"/>
    <col min="1544" max="1544" width="10.5703125" style="23" customWidth="1"/>
    <col min="1545" max="1545" width="11.7109375" style="23" customWidth="1"/>
    <col min="1546" max="1546" width="8.85546875" style="23"/>
    <col min="1547" max="1548" width="11.42578125" style="23" customWidth="1"/>
    <col min="1549" max="1549" width="11.28515625" style="23" customWidth="1"/>
    <col min="1550" max="1793" width="8.85546875" style="23"/>
    <col min="1794" max="1794" width="6.7109375" style="23" customWidth="1"/>
    <col min="1795" max="1796" width="9.85546875" style="23" customWidth="1"/>
    <col min="1797" max="1797" width="7.140625" style="23" customWidth="1"/>
    <col min="1798" max="1798" width="7.7109375" style="23" customWidth="1"/>
    <col min="1799" max="1799" width="7.85546875" style="23" customWidth="1"/>
    <col min="1800" max="1800" width="10.5703125" style="23" customWidth="1"/>
    <col min="1801" max="1801" width="11.7109375" style="23" customWidth="1"/>
    <col min="1802" max="1802" width="8.85546875" style="23"/>
    <col min="1803" max="1804" width="11.42578125" style="23" customWidth="1"/>
    <col min="1805" max="1805" width="11.28515625" style="23" customWidth="1"/>
    <col min="1806" max="2049" width="8.85546875" style="23"/>
    <col min="2050" max="2050" width="6.7109375" style="23" customWidth="1"/>
    <col min="2051" max="2052" width="9.85546875" style="23" customWidth="1"/>
    <col min="2053" max="2053" width="7.140625" style="23" customWidth="1"/>
    <col min="2054" max="2054" width="7.7109375" style="23" customWidth="1"/>
    <col min="2055" max="2055" width="7.85546875" style="23" customWidth="1"/>
    <col min="2056" max="2056" width="10.5703125" style="23" customWidth="1"/>
    <col min="2057" max="2057" width="11.7109375" style="23" customWidth="1"/>
    <col min="2058" max="2058" width="8.85546875" style="23"/>
    <col min="2059" max="2060" width="11.42578125" style="23" customWidth="1"/>
    <col min="2061" max="2061" width="11.28515625" style="23" customWidth="1"/>
    <col min="2062" max="2305" width="8.85546875" style="23"/>
    <col min="2306" max="2306" width="6.7109375" style="23" customWidth="1"/>
    <col min="2307" max="2308" width="9.85546875" style="23" customWidth="1"/>
    <col min="2309" max="2309" width="7.140625" style="23" customWidth="1"/>
    <col min="2310" max="2310" width="7.7109375" style="23" customWidth="1"/>
    <col min="2311" max="2311" width="7.85546875" style="23" customWidth="1"/>
    <col min="2312" max="2312" width="10.5703125" style="23" customWidth="1"/>
    <col min="2313" max="2313" width="11.7109375" style="23" customWidth="1"/>
    <col min="2314" max="2314" width="8.85546875" style="23"/>
    <col min="2315" max="2316" width="11.42578125" style="23" customWidth="1"/>
    <col min="2317" max="2317" width="11.28515625" style="23" customWidth="1"/>
    <col min="2318" max="2561" width="8.85546875" style="23"/>
    <col min="2562" max="2562" width="6.7109375" style="23" customWidth="1"/>
    <col min="2563" max="2564" width="9.85546875" style="23" customWidth="1"/>
    <col min="2565" max="2565" width="7.140625" style="23" customWidth="1"/>
    <col min="2566" max="2566" width="7.7109375" style="23" customWidth="1"/>
    <col min="2567" max="2567" width="7.85546875" style="23" customWidth="1"/>
    <col min="2568" max="2568" width="10.5703125" style="23" customWidth="1"/>
    <col min="2569" max="2569" width="11.7109375" style="23" customWidth="1"/>
    <col min="2570" max="2570" width="8.85546875" style="23"/>
    <col min="2571" max="2572" width="11.42578125" style="23" customWidth="1"/>
    <col min="2573" max="2573" width="11.28515625" style="23" customWidth="1"/>
    <col min="2574" max="2817" width="8.85546875" style="23"/>
    <col min="2818" max="2818" width="6.7109375" style="23" customWidth="1"/>
    <col min="2819" max="2820" width="9.85546875" style="23" customWidth="1"/>
    <col min="2821" max="2821" width="7.140625" style="23" customWidth="1"/>
    <col min="2822" max="2822" width="7.7109375" style="23" customWidth="1"/>
    <col min="2823" max="2823" width="7.85546875" style="23" customWidth="1"/>
    <col min="2824" max="2824" width="10.5703125" style="23" customWidth="1"/>
    <col min="2825" max="2825" width="11.7109375" style="23" customWidth="1"/>
    <col min="2826" max="2826" width="8.85546875" style="23"/>
    <col min="2827" max="2828" width="11.42578125" style="23" customWidth="1"/>
    <col min="2829" max="2829" width="11.28515625" style="23" customWidth="1"/>
    <col min="2830" max="3073" width="8.85546875" style="23"/>
    <col min="3074" max="3074" width="6.7109375" style="23" customWidth="1"/>
    <col min="3075" max="3076" width="9.85546875" style="23" customWidth="1"/>
    <col min="3077" max="3077" width="7.140625" style="23" customWidth="1"/>
    <col min="3078" max="3078" width="7.7109375" style="23" customWidth="1"/>
    <col min="3079" max="3079" width="7.85546875" style="23" customWidth="1"/>
    <col min="3080" max="3080" width="10.5703125" style="23" customWidth="1"/>
    <col min="3081" max="3081" width="11.7109375" style="23" customWidth="1"/>
    <col min="3082" max="3082" width="8.85546875" style="23"/>
    <col min="3083" max="3084" width="11.42578125" style="23" customWidth="1"/>
    <col min="3085" max="3085" width="11.28515625" style="23" customWidth="1"/>
    <col min="3086" max="3329" width="8.85546875" style="23"/>
    <col min="3330" max="3330" width="6.7109375" style="23" customWidth="1"/>
    <col min="3331" max="3332" width="9.85546875" style="23" customWidth="1"/>
    <col min="3333" max="3333" width="7.140625" style="23" customWidth="1"/>
    <col min="3334" max="3334" width="7.7109375" style="23" customWidth="1"/>
    <col min="3335" max="3335" width="7.85546875" style="23" customWidth="1"/>
    <col min="3336" max="3336" width="10.5703125" style="23" customWidth="1"/>
    <col min="3337" max="3337" width="11.7109375" style="23" customWidth="1"/>
    <col min="3338" max="3338" width="8.85546875" style="23"/>
    <col min="3339" max="3340" width="11.42578125" style="23" customWidth="1"/>
    <col min="3341" max="3341" width="11.28515625" style="23" customWidth="1"/>
    <col min="3342" max="3585" width="8.85546875" style="23"/>
    <col min="3586" max="3586" width="6.7109375" style="23" customWidth="1"/>
    <col min="3587" max="3588" width="9.85546875" style="23" customWidth="1"/>
    <col min="3589" max="3589" width="7.140625" style="23" customWidth="1"/>
    <col min="3590" max="3590" width="7.7109375" style="23" customWidth="1"/>
    <col min="3591" max="3591" width="7.85546875" style="23" customWidth="1"/>
    <col min="3592" max="3592" width="10.5703125" style="23" customWidth="1"/>
    <col min="3593" max="3593" width="11.7109375" style="23" customWidth="1"/>
    <col min="3594" max="3594" width="8.85546875" style="23"/>
    <col min="3595" max="3596" width="11.42578125" style="23" customWidth="1"/>
    <col min="3597" max="3597" width="11.28515625" style="23" customWidth="1"/>
    <col min="3598" max="3841" width="8.85546875" style="23"/>
    <col min="3842" max="3842" width="6.7109375" style="23" customWidth="1"/>
    <col min="3843" max="3844" width="9.85546875" style="23" customWidth="1"/>
    <col min="3845" max="3845" width="7.140625" style="23" customWidth="1"/>
    <col min="3846" max="3846" width="7.7109375" style="23" customWidth="1"/>
    <col min="3847" max="3847" width="7.85546875" style="23" customWidth="1"/>
    <col min="3848" max="3848" width="10.5703125" style="23" customWidth="1"/>
    <col min="3849" max="3849" width="11.7109375" style="23" customWidth="1"/>
    <col min="3850" max="3850" width="8.85546875" style="23"/>
    <col min="3851" max="3852" width="11.42578125" style="23" customWidth="1"/>
    <col min="3853" max="3853" width="11.28515625" style="23" customWidth="1"/>
    <col min="3854" max="4097" width="8.85546875" style="23"/>
    <col min="4098" max="4098" width="6.7109375" style="23" customWidth="1"/>
    <col min="4099" max="4100" width="9.85546875" style="23" customWidth="1"/>
    <col min="4101" max="4101" width="7.140625" style="23" customWidth="1"/>
    <col min="4102" max="4102" width="7.7109375" style="23" customWidth="1"/>
    <col min="4103" max="4103" width="7.85546875" style="23" customWidth="1"/>
    <col min="4104" max="4104" width="10.5703125" style="23" customWidth="1"/>
    <col min="4105" max="4105" width="11.7109375" style="23" customWidth="1"/>
    <col min="4106" max="4106" width="8.85546875" style="23"/>
    <col min="4107" max="4108" width="11.42578125" style="23" customWidth="1"/>
    <col min="4109" max="4109" width="11.28515625" style="23" customWidth="1"/>
    <col min="4110" max="4353" width="8.85546875" style="23"/>
    <col min="4354" max="4354" width="6.7109375" style="23" customWidth="1"/>
    <col min="4355" max="4356" width="9.85546875" style="23" customWidth="1"/>
    <col min="4357" max="4357" width="7.140625" style="23" customWidth="1"/>
    <col min="4358" max="4358" width="7.7109375" style="23" customWidth="1"/>
    <col min="4359" max="4359" width="7.85546875" style="23" customWidth="1"/>
    <col min="4360" max="4360" width="10.5703125" style="23" customWidth="1"/>
    <col min="4361" max="4361" width="11.7109375" style="23" customWidth="1"/>
    <col min="4362" max="4362" width="8.85546875" style="23"/>
    <col min="4363" max="4364" width="11.42578125" style="23" customWidth="1"/>
    <col min="4365" max="4365" width="11.28515625" style="23" customWidth="1"/>
    <col min="4366" max="4609" width="8.85546875" style="23"/>
    <col min="4610" max="4610" width="6.7109375" style="23" customWidth="1"/>
    <col min="4611" max="4612" width="9.85546875" style="23" customWidth="1"/>
    <col min="4613" max="4613" width="7.140625" style="23" customWidth="1"/>
    <col min="4614" max="4614" width="7.7109375" style="23" customWidth="1"/>
    <col min="4615" max="4615" width="7.85546875" style="23" customWidth="1"/>
    <col min="4616" max="4616" width="10.5703125" style="23" customWidth="1"/>
    <col min="4617" max="4617" width="11.7109375" style="23" customWidth="1"/>
    <col min="4618" max="4618" width="8.85546875" style="23"/>
    <col min="4619" max="4620" width="11.42578125" style="23" customWidth="1"/>
    <col min="4621" max="4621" width="11.28515625" style="23" customWidth="1"/>
    <col min="4622" max="4865" width="8.85546875" style="23"/>
    <col min="4866" max="4866" width="6.7109375" style="23" customWidth="1"/>
    <col min="4867" max="4868" width="9.85546875" style="23" customWidth="1"/>
    <col min="4869" max="4869" width="7.140625" style="23" customWidth="1"/>
    <col min="4870" max="4870" width="7.7109375" style="23" customWidth="1"/>
    <col min="4871" max="4871" width="7.85546875" style="23" customWidth="1"/>
    <col min="4872" max="4872" width="10.5703125" style="23" customWidth="1"/>
    <col min="4873" max="4873" width="11.7109375" style="23" customWidth="1"/>
    <col min="4874" max="4874" width="8.85546875" style="23"/>
    <col min="4875" max="4876" width="11.42578125" style="23" customWidth="1"/>
    <col min="4877" max="4877" width="11.28515625" style="23" customWidth="1"/>
    <col min="4878" max="5121" width="8.85546875" style="23"/>
    <col min="5122" max="5122" width="6.7109375" style="23" customWidth="1"/>
    <col min="5123" max="5124" width="9.85546875" style="23" customWidth="1"/>
    <col min="5125" max="5125" width="7.140625" style="23" customWidth="1"/>
    <col min="5126" max="5126" width="7.7109375" style="23" customWidth="1"/>
    <col min="5127" max="5127" width="7.85546875" style="23" customWidth="1"/>
    <col min="5128" max="5128" width="10.5703125" style="23" customWidth="1"/>
    <col min="5129" max="5129" width="11.7109375" style="23" customWidth="1"/>
    <col min="5130" max="5130" width="8.85546875" style="23"/>
    <col min="5131" max="5132" width="11.42578125" style="23" customWidth="1"/>
    <col min="5133" max="5133" width="11.28515625" style="23" customWidth="1"/>
    <col min="5134" max="5377" width="8.85546875" style="23"/>
    <col min="5378" max="5378" width="6.7109375" style="23" customWidth="1"/>
    <col min="5379" max="5380" width="9.85546875" style="23" customWidth="1"/>
    <col min="5381" max="5381" width="7.140625" style="23" customWidth="1"/>
    <col min="5382" max="5382" width="7.7109375" style="23" customWidth="1"/>
    <col min="5383" max="5383" width="7.85546875" style="23" customWidth="1"/>
    <col min="5384" max="5384" width="10.5703125" style="23" customWidth="1"/>
    <col min="5385" max="5385" width="11.7109375" style="23" customWidth="1"/>
    <col min="5386" max="5386" width="8.85546875" style="23"/>
    <col min="5387" max="5388" width="11.42578125" style="23" customWidth="1"/>
    <col min="5389" max="5389" width="11.28515625" style="23" customWidth="1"/>
    <col min="5390" max="5633" width="8.85546875" style="23"/>
    <col min="5634" max="5634" width="6.7109375" style="23" customWidth="1"/>
    <col min="5635" max="5636" width="9.85546875" style="23" customWidth="1"/>
    <col min="5637" max="5637" width="7.140625" style="23" customWidth="1"/>
    <col min="5638" max="5638" width="7.7109375" style="23" customWidth="1"/>
    <col min="5639" max="5639" width="7.85546875" style="23" customWidth="1"/>
    <col min="5640" max="5640" width="10.5703125" style="23" customWidth="1"/>
    <col min="5641" max="5641" width="11.7109375" style="23" customWidth="1"/>
    <col min="5642" max="5642" width="8.85546875" style="23"/>
    <col min="5643" max="5644" width="11.42578125" style="23" customWidth="1"/>
    <col min="5645" max="5645" width="11.28515625" style="23" customWidth="1"/>
    <col min="5646" max="5889" width="8.85546875" style="23"/>
    <col min="5890" max="5890" width="6.7109375" style="23" customWidth="1"/>
    <col min="5891" max="5892" width="9.85546875" style="23" customWidth="1"/>
    <col min="5893" max="5893" width="7.140625" style="23" customWidth="1"/>
    <col min="5894" max="5894" width="7.7109375" style="23" customWidth="1"/>
    <col min="5895" max="5895" width="7.85546875" style="23" customWidth="1"/>
    <col min="5896" max="5896" width="10.5703125" style="23" customWidth="1"/>
    <col min="5897" max="5897" width="11.7109375" style="23" customWidth="1"/>
    <col min="5898" max="5898" width="8.85546875" style="23"/>
    <col min="5899" max="5900" width="11.42578125" style="23" customWidth="1"/>
    <col min="5901" max="5901" width="11.28515625" style="23" customWidth="1"/>
    <col min="5902" max="6145" width="8.85546875" style="23"/>
    <col min="6146" max="6146" width="6.7109375" style="23" customWidth="1"/>
    <col min="6147" max="6148" width="9.85546875" style="23" customWidth="1"/>
    <col min="6149" max="6149" width="7.140625" style="23" customWidth="1"/>
    <col min="6150" max="6150" width="7.7109375" style="23" customWidth="1"/>
    <col min="6151" max="6151" width="7.85546875" style="23" customWidth="1"/>
    <col min="6152" max="6152" width="10.5703125" style="23" customWidth="1"/>
    <col min="6153" max="6153" width="11.7109375" style="23" customWidth="1"/>
    <col min="6154" max="6154" width="8.85546875" style="23"/>
    <col min="6155" max="6156" width="11.42578125" style="23" customWidth="1"/>
    <col min="6157" max="6157" width="11.28515625" style="23" customWidth="1"/>
    <col min="6158" max="6401" width="8.85546875" style="23"/>
    <col min="6402" max="6402" width="6.7109375" style="23" customWidth="1"/>
    <col min="6403" max="6404" width="9.85546875" style="23" customWidth="1"/>
    <col min="6405" max="6405" width="7.140625" style="23" customWidth="1"/>
    <col min="6406" max="6406" width="7.7109375" style="23" customWidth="1"/>
    <col min="6407" max="6407" width="7.85546875" style="23" customWidth="1"/>
    <col min="6408" max="6408" width="10.5703125" style="23" customWidth="1"/>
    <col min="6409" max="6409" width="11.7109375" style="23" customWidth="1"/>
    <col min="6410" max="6410" width="8.85546875" style="23"/>
    <col min="6411" max="6412" width="11.42578125" style="23" customWidth="1"/>
    <col min="6413" max="6413" width="11.28515625" style="23" customWidth="1"/>
    <col min="6414" max="6657" width="8.85546875" style="23"/>
    <col min="6658" max="6658" width="6.7109375" style="23" customWidth="1"/>
    <col min="6659" max="6660" width="9.85546875" style="23" customWidth="1"/>
    <col min="6661" max="6661" width="7.140625" style="23" customWidth="1"/>
    <col min="6662" max="6662" width="7.7109375" style="23" customWidth="1"/>
    <col min="6663" max="6663" width="7.85546875" style="23" customWidth="1"/>
    <col min="6664" max="6664" width="10.5703125" style="23" customWidth="1"/>
    <col min="6665" max="6665" width="11.7109375" style="23" customWidth="1"/>
    <col min="6666" max="6666" width="8.85546875" style="23"/>
    <col min="6667" max="6668" width="11.42578125" style="23" customWidth="1"/>
    <col min="6669" max="6669" width="11.28515625" style="23" customWidth="1"/>
    <col min="6670" max="6913" width="8.85546875" style="23"/>
    <col min="6914" max="6914" width="6.7109375" style="23" customWidth="1"/>
    <col min="6915" max="6916" width="9.85546875" style="23" customWidth="1"/>
    <col min="6917" max="6917" width="7.140625" style="23" customWidth="1"/>
    <col min="6918" max="6918" width="7.7109375" style="23" customWidth="1"/>
    <col min="6919" max="6919" width="7.85546875" style="23" customWidth="1"/>
    <col min="6920" max="6920" width="10.5703125" style="23" customWidth="1"/>
    <col min="6921" max="6921" width="11.7109375" style="23" customWidth="1"/>
    <col min="6922" max="6922" width="8.85546875" style="23"/>
    <col min="6923" max="6924" width="11.42578125" style="23" customWidth="1"/>
    <col min="6925" max="6925" width="11.28515625" style="23" customWidth="1"/>
    <col min="6926" max="7169" width="8.85546875" style="23"/>
    <col min="7170" max="7170" width="6.7109375" style="23" customWidth="1"/>
    <col min="7171" max="7172" width="9.85546875" style="23" customWidth="1"/>
    <col min="7173" max="7173" width="7.140625" style="23" customWidth="1"/>
    <col min="7174" max="7174" width="7.7109375" style="23" customWidth="1"/>
    <col min="7175" max="7175" width="7.85546875" style="23" customWidth="1"/>
    <col min="7176" max="7176" width="10.5703125" style="23" customWidth="1"/>
    <col min="7177" max="7177" width="11.7109375" style="23" customWidth="1"/>
    <col min="7178" max="7178" width="8.85546875" style="23"/>
    <col min="7179" max="7180" width="11.42578125" style="23" customWidth="1"/>
    <col min="7181" max="7181" width="11.28515625" style="23" customWidth="1"/>
    <col min="7182" max="7425" width="8.85546875" style="23"/>
    <col min="7426" max="7426" width="6.7109375" style="23" customWidth="1"/>
    <col min="7427" max="7428" width="9.85546875" style="23" customWidth="1"/>
    <col min="7429" max="7429" width="7.140625" style="23" customWidth="1"/>
    <col min="7430" max="7430" width="7.7109375" style="23" customWidth="1"/>
    <col min="7431" max="7431" width="7.85546875" style="23" customWidth="1"/>
    <col min="7432" max="7432" width="10.5703125" style="23" customWidth="1"/>
    <col min="7433" max="7433" width="11.7109375" style="23" customWidth="1"/>
    <col min="7434" max="7434" width="8.85546875" style="23"/>
    <col min="7435" max="7436" width="11.42578125" style="23" customWidth="1"/>
    <col min="7437" max="7437" width="11.28515625" style="23" customWidth="1"/>
    <col min="7438" max="7681" width="8.85546875" style="23"/>
    <col min="7682" max="7682" width="6.7109375" style="23" customWidth="1"/>
    <col min="7683" max="7684" width="9.85546875" style="23" customWidth="1"/>
    <col min="7685" max="7685" width="7.140625" style="23" customWidth="1"/>
    <col min="7686" max="7686" width="7.7109375" style="23" customWidth="1"/>
    <col min="7687" max="7687" width="7.85546875" style="23" customWidth="1"/>
    <col min="7688" max="7688" width="10.5703125" style="23" customWidth="1"/>
    <col min="7689" max="7689" width="11.7109375" style="23" customWidth="1"/>
    <col min="7690" max="7690" width="8.85546875" style="23"/>
    <col min="7691" max="7692" width="11.42578125" style="23" customWidth="1"/>
    <col min="7693" max="7693" width="11.28515625" style="23" customWidth="1"/>
    <col min="7694" max="7937" width="8.85546875" style="23"/>
    <col min="7938" max="7938" width="6.7109375" style="23" customWidth="1"/>
    <col min="7939" max="7940" width="9.85546875" style="23" customWidth="1"/>
    <col min="7941" max="7941" width="7.140625" style="23" customWidth="1"/>
    <col min="7942" max="7942" width="7.7109375" style="23" customWidth="1"/>
    <col min="7943" max="7943" width="7.85546875" style="23" customWidth="1"/>
    <col min="7944" max="7944" width="10.5703125" style="23" customWidth="1"/>
    <col min="7945" max="7945" width="11.7109375" style="23" customWidth="1"/>
    <col min="7946" max="7946" width="8.85546875" style="23"/>
    <col min="7947" max="7948" width="11.42578125" style="23" customWidth="1"/>
    <col min="7949" max="7949" width="11.28515625" style="23" customWidth="1"/>
    <col min="7950" max="8193" width="8.85546875" style="23"/>
    <col min="8194" max="8194" width="6.7109375" style="23" customWidth="1"/>
    <col min="8195" max="8196" width="9.85546875" style="23" customWidth="1"/>
    <col min="8197" max="8197" width="7.140625" style="23" customWidth="1"/>
    <col min="8198" max="8198" width="7.7109375" style="23" customWidth="1"/>
    <col min="8199" max="8199" width="7.85546875" style="23" customWidth="1"/>
    <col min="8200" max="8200" width="10.5703125" style="23" customWidth="1"/>
    <col min="8201" max="8201" width="11.7109375" style="23" customWidth="1"/>
    <col min="8202" max="8202" width="8.85546875" style="23"/>
    <col min="8203" max="8204" width="11.42578125" style="23" customWidth="1"/>
    <col min="8205" max="8205" width="11.28515625" style="23" customWidth="1"/>
    <col min="8206" max="8449" width="8.85546875" style="23"/>
    <col min="8450" max="8450" width="6.7109375" style="23" customWidth="1"/>
    <col min="8451" max="8452" width="9.85546875" style="23" customWidth="1"/>
    <col min="8453" max="8453" width="7.140625" style="23" customWidth="1"/>
    <col min="8454" max="8454" width="7.7109375" style="23" customWidth="1"/>
    <col min="8455" max="8455" width="7.85546875" style="23" customWidth="1"/>
    <col min="8456" max="8456" width="10.5703125" style="23" customWidth="1"/>
    <col min="8457" max="8457" width="11.7109375" style="23" customWidth="1"/>
    <col min="8458" max="8458" width="8.85546875" style="23"/>
    <col min="8459" max="8460" width="11.42578125" style="23" customWidth="1"/>
    <col min="8461" max="8461" width="11.28515625" style="23" customWidth="1"/>
    <col min="8462" max="8705" width="8.85546875" style="23"/>
    <col min="8706" max="8706" width="6.7109375" style="23" customWidth="1"/>
    <col min="8707" max="8708" width="9.85546875" style="23" customWidth="1"/>
    <col min="8709" max="8709" width="7.140625" style="23" customWidth="1"/>
    <col min="8710" max="8710" width="7.7109375" style="23" customWidth="1"/>
    <col min="8711" max="8711" width="7.85546875" style="23" customWidth="1"/>
    <col min="8712" max="8712" width="10.5703125" style="23" customWidth="1"/>
    <col min="8713" max="8713" width="11.7109375" style="23" customWidth="1"/>
    <col min="8714" max="8714" width="8.85546875" style="23"/>
    <col min="8715" max="8716" width="11.42578125" style="23" customWidth="1"/>
    <col min="8717" max="8717" width="11.28515625" style="23" customWidth="1"/>
    <col min="8718" max="8961" width="8.85546875" style="23"/>
    <col min="8962" max="8962" width="6.7109375" style="23" customWidth="1"/>
    <col min="8963" max="8964" width="9.85546875" style="23" customWidth="1"/>
    <col min="8965" max="8965" width="7.140625" style="23" customWidth="1"/>
    <col min="8966" max="8966" width="7.7109375" style="23" customWidth="1"/>
    <col min="8967" max="8967" width="7.85546875" style="23" customWidth="1"/>
    <col min="8968" max="8968" width="10.5703125" style="23" customWidth="1"/>
    <col min="8969" max="8969" width="11.7109375" style="23" customWidth="1"/>
    <col min="8970" max="8970" width="8.85546875" style="23"/>
    <col min="8971" max="8972" width="11.42578125" style="23" customWidth="1"/>
    <col min="8973" max="8973" width="11.28515625" style="23" customWidth="1"/>
    <col min="8974" max="9217" width="8.85546875" style="23"/>
    <col min="9218" max="9218" width="6.7109375" style="23" customWidth="1"/>
    <col min="9219" max="9220" width="9.85546875" style="23" customWidth="1"/>
    <col min="9221" max="9221" width="7.140625" style="23" customWidth="1"/>
    <col min="9222" max="9222" width="7.7109375" style="23" customWidth="1"/>
    <col min="9223" max="9223" width="7.85546875" style="23" customWidth="1"/>
    <col min="9224" max="9224" width="10.5703125" style="23" customWidth="1"/>
    <col min="9225" max="9225" width="11.7109375" style="23" customWidth="1"/>
    <col min="9226" max="9226" width="8.85546875" style="23"/>
    <col min="9227" max="9228" width="11.42578125" style="23" customWidth="1"/>
    <col min="9229" max="9229" width="11.28515625" style="23" customWidth="1"/>
    <col min="9230" max="9473" width="8.85546875" style="23"/>
    <col min="9474" max="9474" width="6.7109375" style="23" customWidth="1"/>
    <col min="9475" max="9476" width="9.85546875" style="23" customWidth="1"/>
    <col min="9477" max="9477" width="7.140625" style="23" customWidth="1"/>
    <col min="9478" max="9478" width="7.7109375" style="23" customWidth="1"/>
    <col min="9479" max="9479" width="7.85546875" style="23" customWidth="1"/>
    <col min="9480" max="9480" width="10.5703125" style="23" customWidth="1"/>
    <col min="9481" max="9481" width="11.7109375" style="23" customWidth="1"/>
    <col min="9482" max="9482" width="8.85546875" style="23"/>
    <col min="9483" max="9484" width="11.42578125" style="23" customWidth="1"/>
    <col min="9485" max="9485" width="11.28515625" style="23" customWidth="1"/>
    <col min="9486" max="9729" width="8.85546875" style="23"/>
    <col min="9730" max="9730" width="6.7109375" style="23" customWidth="1"/>
    <col min="9731" max="9732" width="9.85546875" style="23" customWidth="1"/>
    <col min="9733" max="9733" width="7.140625" style="23" customWidth="1"/>
    <col min="9734" max="9734" width="7.7109375" style="23" customWidth="1"/>
    <col min="9735" max="9735" width="7.85546875" style="23" customWidth="1"/>
    <col min="9736" max="9736" width="10.5703125" style="23" customWidth="1"/>
    <col min="9737" max="9737" width="11.7109375" style="23" customWidth="1"/>
    <col min="9738" max="9738" width="8.85546875" style="23"/>
    <col min="9739" max="9740" width="11.42578125" style="23" customWidth="1"/>
    <col min="9741" max="9741" width="11.28515625" style="23" customWidth="1"/>
    <col min="9742" max="9985" width="8.85546875" style="23"/>
    <col min="9986" max="9986" width="6.7109375" style="23" customWidth="1"/>
    <col min="9987" max="9988" width="9.85546875" style="23" customWidth="1"/>
    <col min="9989" max="9989" width="7.140625" style="23" customWidth="1"/>
    <col min="9990" max="9990" width="7.7109375" style="23" customWidth="1"/>
    <col min="9991" max="9991" width="7.85546875" style="23" customWidth="1"/>
    <col min="9992" max="9992" width="10.5703125" style="23" customWidth="1"/>
    <col min="9993" max="9993" width="11.7109375" style="23" customWidth="1"/>
    <col min="9994" max="9994" width="8.85546875" style="23"/>
    <col min="9995" max="9996" width="11.42578125" style="23" customWidth="1"/>
    <col min="9997" max="9997" width="11.28515625" style="23" customWidth="1"/>
    <col min="9998" max="10241" width="8.85546875" style="23"/>
    <col min="10242" max="10242" width="6.7109375" style="23" customWidth="1"/>
    <col min="10243" max="10244" width="9.85546875" style="23" customWidth="1"/>
    <col min="10245" max="10245" width="7.140625" style="23" customWidth="1"/>
    <col min="10246" max="10246" width="7.7109375" style="23" customWidth="1"/>
    <col min="10247" max="10247" width="7.85546875" style="23" customWidth="1"/>
    <col min="10248" max="10248" width="10.5703125" style="23" customWidth="1"/>
    <col min="10249" max="10249" width="11.7109375" style="23" customWidth="1"/>
    <col min="10250" max="10250" width="8.85546875" style="23"/>
    <col min="10251" max="10252" width="11.42578125" style="23" customWidth="1"/>
    <col min="10253" max="10253" width="11.28515625" style="23" customWidth="1"/>
    <col min="10254" max="10497" width="8.85546875" style="23"/>
    <col min="10498" max="10498" width="6.7109375" style="23" customWidth="1"/>
    <col min="10499" max="10500" width="9.85546875" style="23" customWidth="1"/>
    <col min="10501" max="10501" width="7.140625" style="23" customWidth="1"/>
    <col min="10502" max="10502" width="7.7109375" style="23" customWidth="1"/>
    <col min="10503" max="10503" width="7.85546875" style="23" customWidth="1"/>
    <col min="10504" max="10504" width="10.5703125" style="23" customWidth="1"/>
    <col min="10505" max="10505" width="11.7109375" style="23" customWidth="1"/>
    <col min="10506" max="10506" width="8.85546875" style="23"/>
    <col min="10507" max="10508" width="11.42578125" style="23" customWidth="1"/>
    <col min="10509" max="10509" width="11.28515625" style="23" customWidth="1"/>
    <col min="10510" max="10753" width="8.85546875" style="23"/>
    <col min="10754" max="10754" width="6.7109375" style="23" customWidth="1"/>
    <col min="10755" max="10756" width="9.85546875" style="23" customWidth="1"/>
    <col min="10757" max="10757" width="7.140625" style="23" customWidth="1"/>
    <col min="10758" max="10758" width="7.7109375" style="23" customWidth="1"/>
    <col min="10759" max="10759" width="7.85546875" style="23" customWidth="1"/>
    <col min="10760" max="10760" width="10.5703125" style="23" customWidth="1"/>
    <col min="10761" max="10761" width="11.7109375" style="23" customWidth="1"/>
    <col min="10762" max="10762" width="8.85546875" style="23"/>
    <col min="10763" max="10764" width="11.42578125" style="23" customWidth="1"/>
    <col min="10765" max="10765" width="11.28515625" style="23" customWidth="1"/>
    <col min="10766" max="11009" width="8.85546875" style="23"/>
    <col min="11010" max="11010" width="6.7109375" style="23" customWidth="1"/>
    <col min="11011" max="11012" width="9.85546875" style="23" customWidth="1"/>
    <col min="11013" max="11013" width="7.140625" style="23" customWidth="1"/>
    <col min="11014" max="11014" width="7.7109375" style="23" customWidth="1"/>
    <col min="11015" max="11015" width="7.85546875" style="23" customWidth="1"/>
    <col min="11016" max="11016" width="10.5703125" style="23" customWidth="1"/>
    <col min="11017" max="11017" width="11.7109375" style="23" customWidth="1"/>
    <col min="11018" max="11018" width="8.85546875" style="23"/>
    <col min="11019" max="11020" width="11.42578125" style="23" customWidth="1"/>
    <col min="11021" max="11021" width="11.28515625" style="23" customWidth="1"/>
    <col min="11022" max="11265" width="8.85546875" style="23"/>
    <col min="11266" max="11266" width="6.7109375" style="23" customWidth="1"/>
    <col min="11267" max="11268" width="9.85546875" style="23" customWidth="1"/>
    <col min="11269" max="11269" width="7.140625" style="23" customWidth="1"/>
    <col min="11270" max="11270" width="7.7109375" style="23" customWidth="1"/>
    <col min="11271" max="11271" width="7.85546875" style="23" customWidth="1"/>
    <col min="11272" max="11272" width="10.5703125" style="23" customWidth="1"/>
    <col min="11273" max="11273" width="11.7109375" style="23" customWidth="1"/>
    <col min="11274" max="11274" width="8.85546875" style="23"/>
    <col min="11275" max="11276" width="11.42578125" style="23" customWidth="1"/>
    <col min="11277" max="11277" width="11.28515625" style="23" customWidth="1"/>
    <col min="11278" max="11521" width="8.85546875" style="23"/>
    <col min="11522" max="11522" width="6.7109375" style="23" customWidth="1"/>
    <col min="11523" max="11524" width="9.85546875" style="23" customWidth="1"/>
    <col min="11525" max="11525" width="7.140625" style="23" customWidth="1"/>
    <col min="11526" max="11526" width="7.7109375" style="23" customWidth="1"/>
    <col min="11527" max="11527" width="7.85546875" style="23" customWidth="1"/>
    <col min="11528" max="11528" width="10.5703125" style="23" customWidth="1"/>
    <col min="11529" max="11529" width="11.7109375" style="23" customWidth="1"/>
    <col min="11530" max="11530" width="8.85546875" style="23"/>
    <col min="11531" max="11532" width="11.42578125" style="23" customWidth="1"/>
    <col min="11533" max="11533" width="11.28515625" style="23" customWidth="1"/>
    <col min="11534" max="11777" width="8.85546875" style="23"/>
    <col min="11778" max="11778" width="6.7109375" style="23" customWidth="1"/>
    <col min="11779" max="11780" width="9.85546875" style="23" customWidth="1"/>
    <col min="11781" max="11781" width="7.140625" style="23" customWidth="1"/>
    <col min="11782" max="11782" width="7.7109375" style="23" customWidth="1"/>
    <col min="11783" max="11783" width="7.85546875" style="23" customWidth="1"/>
    <col min="11784" max="11784" width="10.5703125" style="23" customWidth="1"/>
    <col min="11785" max="11785" width="11.7109375" style="23" customWidth="1"/>
    <col min="11786" max="11786" width="8.85546875" style="23"/>
    <col min="11787" max="11788" width="11.42578125" style="23" customWidth="1"/>
    <col min="11789" max="11789" width="11.28515625" style="23" customWidth="1"/>
    <col min="11790" max="12033" width="8.85546875" style="23"/>
    <col min="12034" max="12034" width="6.7109375" style="23" customWidth="1"/>
    <col min="12035" max="12036" width="9.85546875" style="23" customWidth="1"/>
    <col min="12037" max="12037" width="7.140625" style="23" customWidth="1"/>
    <col min="12038" max="12038" width="7.7109375" style="23" customWidth="1"/>
    <col min="12039" max="12039" width="7.85546875" style="23" customWidth="1"/>
    <col min="12040" max="12040" width="10.5703125" style="23" customWidth="1"/>
    <col min="12041" max="12041" width="11.7109375" style="23" customWidth="1"/>
    <col min="12042" max="12042" width="8.85546875" style="23"/>
    <col min="12043" max="12044" width="11.42578125" style="23" customWidth="1"/>
    <col min="12045" max="12045" width="11.28515625" style="23" customWidth="1"/>
    <col min="12046" max="12289" width="8.85546875" style="23"/>
    <col min="12290" max="12290" width="6.7109375" style="23" customWidth="1"/>
    <col min="12291" max="12292" width="9.85546875" style="23" customWidth="1"/>
    <col min="12293" max="12293" width="7.140625" style="23" customWidth="1"/>
    <col min="12294" max="12294" width="7.7109375" style="23" customWidth="1"/>
    <col min="12295" max="12295" width="7.85546875" style="23" customWidth="1"/>
    <col min="12296" max="12296" width="10.5703125" style="23" customWidth="1"/>
    <col min="12297" max="12297" width="11.7109375" style="23" customWidth="1"/>
    <col min="12298" max="12298" width="8.85546875" style="23"/>
    <col min="12299" max="12300" width="11.42578125" style="23" customWidth="1"/>
    <col min="12301" max="12301" width="11.28515625" style="23" customWidth="1"/>
    <col min="12302" max="12545" width="8.85546875" style="23"/>
    <col min="12546" max="12546" width="6.7109375" style="23" customWidth="1"/>
    <col min="12547" max="12548" width="9.85546875" style="23" customWidth="1"/>
    <col min="12549" max="12549" width="7.140625" style="23" customWidth="1"/>
    <col min="12550" max="12550" width="7.7109375" style="23" customWidth="1"/>
    <col min="12551" max="12551" width="7.85546875" style="23" customWidth="1"/>
    <col min="12552" max="12552" width="10.5703125" style="23" customWidth="1"/>
    <col min="12553" max="12553" width="11.7109375" style="23" customWidth="1"/>
    <col min="12554" max="12554" width="8.85546875" style="23"/>
    <col min="12555" max="12556" width="11.42578125" style="23" customWidth="1"/>
    <col min="12557" max="12557" width="11.28515625" style="23" customWidth="1"/>
    <col min="12558" max="12801" width="8.85546875" style="23"/>
    <col min="12802" max="12802" width="6.7109375" style="23" customWidth="1"/>
    <col min="12803" max="12804" width="9.85546875" style="23" customWidth="1"/>
    <col min="12805" max="12805" width="7.140625" style="23" customWidth="1"/>
    <col min="12806" max="12806" width="7.7109375" style="23" customWidth="1"/>
    <col min="12807" max="12807" width="7.85546875" style="23" customWidth="1"/>
    <col min="12808" max="12808" width="10.5703125" style="23" customWidth="1"/>
    <col min="12809" max="12809" width="11.7109375" style="23" customWidth="1"/>
    <col min="12810" max="12810" width="8.85546875" style="23"/>
    <col min="12811" max="12812" width="11.42578125" style="23" customWidth="1"/>
    <col min="12813" max="12813" width="11.28515625" style="23" customWidth="1"/>
    <col min="12814" max="13057" width="8.85546875" style="23"/>
    <col min="13058" max="13058" width="6.7109375" style="23" customWidth="1"/>
    <col min="13059" max="13060" width="9.85546875" style="23" customWidth="1"/>
    <col min="13061" max="13061" width="7.140625" style="23" customWidth="1"/>
    <col min="13062" max="13062" width="7.7109375" style="23" customWidth="1"/>
    <col min="13063" max="13063" width="7.85546875" style="23" customWidth="1"/>
    <col min="13064" max="13064" width="10.5703125" style="23" customWidth="1"/>
    <col min="13065" max="13065" width="11.7109375" style="23" customWidth="1"/>
    <col min="13066" max="13066" width="8.85546875" style="23"/>
    <col min="13067" max="13068" width="11.42578125" style="23" customWidth="1"/>
    <col min="13069" max="13069" width="11.28515625" style="23" customWidth="1"/>
    <col min="13070" max="13313" width="8.85546875" style="23"/>
    <col min="13314" max="13314" width="6.7109375" style="23" customWidth="1"/>
    <col min="13315" max="13316" width="9.85546875" style="23" customWidth="1"/>
    <col min="13317" max="13317" width="7.140625" style="23" customWidth="1"/>
    <col min="13318" max="13318" width="7.7109375" style="23" customWidth="1"/>
    <col min="13319" max="13319" width="7.85546875" style="23" customWidth="1"/>
    <col min="13320" max="13320" width="10.5703125" style="23" customWidth="1"/>
    <col min="13321" max="13321" width="11.7109375" style="23" customWidth="1"/>
    <col min="13322" max="13322" width="8.85546875" style="23"/>
    <col min="13323" max="13324" width="11.42578125" style="23" customWidth="1"/>
    <col min="13325" max="13325" width="11.28515625" style="23" customWidth="1"/>
    <col min="13326" max="13569" width="8.85546875" style="23"/>
    <col min="13570" max="13570" width="6.7109375" style="23" customWidth="1"/>
    <col min="13571" max="13572" width="9.85546875" style="23" customWidth="1"/>
    <col min="13573" max="13573" width="7.140625" style="23" customWidth="1"/>
    <col min="13574" max="13574" width="7.7109375" style="23" customWidth="1"/>
    <col min="13575" max="13575" width="7.85546875" style="23" customWidth="1"/>
    <col min="13576" max="13576" width="10.5703125" style="23" customWidth="1"/>
    <col min="13577" max="13577" width="11.7109375" style="23" customWidth="1"/>
    <col min="13578" max="13578" width="8.85546875" style="23"/>
    <col min="13579" max="13580" width="11.42578125" style="23" customWidth="1"/>
    <col min="13581" max="13581" width="11.28515625" style="23" customWidth="1"/>
    <col min="13582" max="13825" width="8.85546875" style="23"/>
    <col min="13826" max="13826" width="6.7109375" style="23" customWidth="1"/>
    <col min="13827" max="13828" width="9.85546875" style="23" customWidth="1"/>
    <col min="13829" max="13829" width="7.140625" style="23" customWidth="1"/>
    <col min="13830" max="13830" width="7.7109375" style="23" customWidth="1"/>
    <col min="13831" max="13831" width="7.85546875" style="23" customWidth="1"/>
    <col min="13832" max="13832" width="10.5703125" style="23" customWidth="1"/>
    <col min="13833" max="13833" width="11.7109375" style="23" customWidth="1"/>
    <col min="13834" max="13834" width="8.85546875" style="23"/>
    <col min="13835" max="13836" width="11.42578125" style="23" customWidth="1"/>
    <col min="13837" max="13837" width="11.28515625" style="23" customWidth="1"/>
    <col min="13838" max="14081" width="8.85546875" style="23"/>
    <col min="14082" max="14082" width="6.7109375" style="23" customWidth="1"/>
    <col min="14083" max="14084" width="9.85546875" style="23" customWidth="1"/>
    <col min="14085" max="14085" width="7.140625" style="23" customWidth="1"/>
    <col min="14086" max="14086" width="7.7109375" style="23" customWidth="1"/>
    <col min="14087" max="14087" width="7.85546875" style="23" customWidth="1"/>
    <col min="14088" max="14088" width="10.5703125" style="23" customWidth="1"/>
    <col min="14089" max="14089" width="11.7109375" style="23" customWidth="1"/>
    <col min="14090" max="14090" width="8.85546875" style="23"/>
    <col min="14091" max="14092" width="11.42578125" style="23" customWidth="1"/>
    <col min="14093" max="14093" width="11.28515625" style="23" customWidth="1"/>
    <col min="14094" max="14337" width="8.85546875" style="23"/>
    <col min="14338" max="14338" width="6.7109375" style="23" customWidth="1"/>
    <col min="14339" max="14340" width="9.85546875" style="23" customWidth="1"/>
    <col min="14341" max="14341" width="7.140625" style="23" customWidth="1"/>
    <col min="14342" max="14342" width="7.7109375" style="23" customWidth="1"/>
    <col min="14343" max="14343" width="7.85546875" style="23" customWidth="1"/>
    <col min="14344" max="14344" width="10.5703125" style="23" customWidth="1"/>
    <col min="14345" max="14345" width="11.7109375" style="23" customWidth="1"/>
    <col min="14346" max="14346" width="8.85546875" style="23"/>
    <col min="14347" max="14348" width="11.42578125" style="23" customWidth="1"/>
    <col min="14349" max="14349" width="11.28515625" style="23" customWidth="1"/>
    <col min="14350" max="14593" width="8.85546875" style="23"/>
    <col min="14594" max="14594" width="6.7109375" style="23" customWidth="1"/>
    <col min="14595" max="14596" width="9.85546875" style="23" customWidth="1"/>
    <col min="14597" max="14597" width="7.140625" style="23" customWidth="1"/>
    <col min="14598" max="14598" width="7.7109375" style="23" customWidth="1"/>
    <col min="14599" max="14599" width="7.85546875" style="23" customWidth="1"/>
    <col min="14600" max="14600" width="10.5703125" style="23" customWidth="1"/>
    <col min="14601" max="14601" width="11.7109375" style="23" customWidth="1"/>
    <col min="14602" max="14602" width="8.85546875" style="23"/>
    <col min="14603" max="14604" width="11.42578125" style="23" customWidth="1"/>
    <col min="14605" max="14605" width="11.28515625" style="23" customWidth="1"/>
    <col min="14606" max="14849" width="8.85546875" style="23"/>
    <col min="14850" max="14850" width="6.7109375" style="23" customWidth="1"/>
    <col min="14851" max="14852" width="9.85546875" style="23" customWidth="1"/>
    <col min="14853" max="14853" width="7.140625" style="23" customWidth="1"/>
    <col min="14854" max="14854" width="7.7109375" style="23" customWidth="1"/>
    <col min="14855" max="14855" width="7.85546875" style="23" customWidth="1"/>
    <col min="14856" max="14856" width="10.5703125" style="23" customWidth="1"/>
    <col min="14857" max="14857" width="11.7109375" style="23" customWidth="1"/>
    <col min="14858" max="14858" width="8.85546875" style="23"/>
    <col min="14859" max="14860" width="11.42578125" style="23" customWidth="1"/>
    <col min="14861" max="14861" width="11.28515625" style="23" customWidth="1"/>
    <col min="14862" max="15105" width="8.85546875" style="23"/>
    <col min="15106" max="15106" width="6.7109375" style="23" customWidth="1"/>
    <col min="15107" max="15108" width="9.85546875" style="23" customWidth="1"/>
    <col min="15109" max="15109" width="7.140625" style="23" customWidth="1"/>
    <col min="15110" max="15110" width="7.7109375" style="23" customWidth="1"/>
    <col min="15111" max="15111" width="7.85546875" style="23" customWidth="1"/>
    <col min="15112" max="15112" width="10.5703125" style="23" customWidth="1"/>
    <col min="15113" max="15113" width="11.7109375" style="23" customWidth="1"/>
    <col min="15114" max="15114" width="8.85546875" style="23"/>
    <col min="15115" max="15116" width="11.42578125" style="23" customWidth="1"/>
    <col min="15117" max="15117" width="11.28515625" style="23" customWidth="1"/>
    <col min="15118" max="15361" width="8.85546875" style="23"/>
    <col min="15362" max="15362" width="6.7109375" style="23" customWidth="1"/>
    <col min="15363" max="15364" width="9.85546875" style="23" customWidth="1"/>
    <col min="15365" max="15365" width="7.140625" style="23" customWidth="1"/>
    <col min="15366" max="15366" width="7.7109375" style="23" customWidth="1"/>
    <col min="15367" max="15367" width="7.85546875" style="23" customWidth="1"/>
    <col min="15368" max="15368" width="10.5703125" style="23" customWidth="1"/>
    <col min="15369" max="15369" width="11.7109375" style="23" customWidth="1"/>
    <col min="15370" max="15370" width="8.85546875" style="23"/>
    <col min="15371" max="15372" width="11.42578125" style="23" customWidth="1"/>
    <col min="15373" max="15373" width="11.28515625" style="23" customWidth="1"/>
    <col min="15374" max="15617" width="8.85546875" style="23"/>
    <col min="15618" max="15618" width="6.7109375" style="23" customWidth="1"/>
    <col min="15619" max="15620" width="9.85546875" style="23" customWidth="1"/>
    <col min="15621" max="15621" width="7.140625" style="23" customWidth="1"/>
    <col min="15622" max="15622" width="7.7109375" style="23" customWidth="1"/>
    <col min="15623" max="15623" width="7.85546875" style="23" customWidth="1"/>
    <col min="15624" max="15624" width="10.5703125" style="23" customWidth="1"/>
    <col min="15625" max="15625" width="11.7109375" style="23" customWidth="1"/>
    <col min="15626" max="15626" width="8.85546875" style="23"/>
    <col min="15627" max="15628" width="11.42578125" style="23" customWidth="1"/>
    <col min="15629" max="15629" width="11.28515625" style="23" customWidth="1"/>
    <col min="15630" max="15873" width="8.85546875" style="23"/>
    <col min="15874" max="15874" width="6.7109375" style="23" customWidth="1"/>
    <col min="15875" max="15876" width="9.85546875" style="23" customWidth="1"/>
    <col min="15877" max="15877" width="7.140625" style="23" customWidth="1"/>
    <col min="15878" max="15878" width="7.7109375" style="23" customWidth="1"/>
    <col min="15879" max="15879" width="7.85546875" style="23" customWidth="1"/>
    <col min="15880" max="15880" width="10.5703125" style="23" customWidth="1"/>
    <col min="15881" max="15881" width="11.7109375" style="23" customWidth="1"/>
    <col min="15882" max="15882" width="8.85546875" style="23"/>
    <col min="15883" max="15884" width="11.42578125" style="23" customWidth="1"/>
    <col min="15885" max="15885" width="11.28515625" style="23" customWidth="1"/>
    <col min="15886" max="16129" width="8.85546875" style="23"/>
    <col min="16130" max="16130" width="6.7109375" style="23" customWidth="1"/>
    <col min="16131" max="16132" width="9.85546875" style="23" customWidth="1"/>
    <col min="16133" max="16133" width="7.140625" style="23" customWidth="1"/>
    <col min="16134" max="16134" width="7.7109375" style="23" customWidth="1"/>
    <col min="16135" max="16135" width="7.85546875" style="23" customWidth="1"/>
    <col min="16136" max="16136" width="10.5703125" style="23" customWidth="1"/>
    <col min="16137" max="16137" width="11.7109375" style="23" customWidth="1"/>
    <col min="16138" max="16138" width="8.85546875" style="23"/>
    <col min="16139" max="16140" width="11.42578125" style="23" customWidth="1"/>
    <col min="16141" max="16141" width="11.28515625" style="23" customWidth="1"/>
    <col min="16142" max="16384" width="8.85546875" style="23"/>
  </cols>
  <sheetData>
    <row r="2" spans="1:21" x14ac:dyDescent="0.25">
      <c r="B2" s="24" t="s">
        <v>134</v>
      </c>
      <c r="H2" s="25"/>
      <c r="I2" s="25"/>
      <c r="J2" s="25"/>
    </row>
    <row r="3" spans="1:21" x14ac:dyDescent="0.25">
      <c r="A3" s="26"/>
      <c r="B3" s="26"/>
      <c r="C3" s="26"/>
      <c r="D3" s="26"/>
      <c r="E3" s="26"/>
      <c r="F3" s="26"/>
      <c r="G3" s="26"/>
      <c r="H3" s="26"/>
      <c r="I3" s="26"/>
      <c r="J3" s="26"/>
      <c r="K3" s="26"/>
      <c r="L3" s="26"/>
      <c r="M3" s="26"/>
      <c r="N3" s="26"/>
      <c r="O3" s="26"/>
      <c r="P3" s="26"/>
      <c r="Q3" s="26"/>
      <c r="R3" s="26"/>
    </row>
    <row r="4" spans="1:21" ht="16.5" customHeight="1" x14ac:dyDescent="0.25">
      <c r="A4" s="35"/>
      <c r="B4" s="35"/>
      <c r="C4" s="35"/>
      <c r="D4" s="35"/>
      <c r="E4" s="35"/>
      <c r="F4" s="35"/>
      <c r="G4" s="35"/>
      <c r="H4" s="35"/>
      <c r="I4" s="27"/>
      <c r="J4" s="35"/>
      <c r="K4" s="36"/>
      <c r="T4" s="23" t="s">
        <v>135</v>
      </c>
    </row>
    <row r="5" spans="1:21" x14ac:dyDescent="0.25">
      <c r="A5" s="27"/>
      <c r="B5" s="27" t="s">
        <v>12</v>
      </c>
      <c r="C5" s="27"/>
      <c r="G5" s="74">
        <f>storm</f>
        <v>0</v>
      </c>
      <c r="H5" s="27" t="s">
        <v>74</v>
      </c>
      <c r="K5" s="28"/>
      <c r="T5" s="26"/>
    </row>
    <row r="6" spans="1:21" x14ac:dyDescent="0.25">
      <c r="A6" s="27"/>
      <c r="B6" s="27"/>
      <c r="C6" s="27"/>
      <c r="G6" s="25"/>
      <c r="K6" s="28"/>
    </row>
    <row r="7" spans="1:21" x14ac:dyDescent="0.25">
      <c r="A7" s="27"/>
      <c r="B7" s="27" t="s">
        <v>13</v>
      </c>
      <c r="C7" s="27"/>
      <c r="G7" s="80">
        <f>wqs_imp_area</f>
        <v>3000</v>
      </c>
      <c r="H7" s="27" t="s">
        <v>74</v>
      </c>
      <c r="I7" s="27"/>
      <c r="K7" s="30"/>
    </row>
    <row r="8" spans="1:21" x14ac:dyDescent="0.25">
      <c r="A8" s="27"/>
      <c r="B8" s="27"/>
      <c r="C8" s="27"/>
      <c r="G8" s="25"/>
      <c r="I8" s="27"/>
      <c r="K8" s="30"/>
    </row>
    <row r="9" spans="1:21" x14ac:dyDescent="0.25">
      <c r="A9" s="27"/>
      <c r="B9" s="27" t="s">
        <v>15</v>
      </c>
      <c r="C9" s="27"/>
      <c r="G9" s="77">
        <v>0.98</v>
      </c>
      <c r="H9" s="23" t="s">
        <v>280</v>
      </c>
      <c r="I9" s="27"/>
      <c r="K9" s="30"/>
    </row>
    <row r="10" spans="1:21" x14ac:dyDescent="0.25">
      <c r="A10" s="27"/>
      <c r="B10" s="27"/>
      <c r="C10" s="27"/>
      <c r="G10" s="25"/>
      <c r="I10" s="27"/>
      <c r="K10" s="30"/>
    </row>
    <row r="11" spans="1:21" x14ac:dyDescent="0.25">
      <c r="A11" s="27"/>
      <c r="B11" s="27" t="s">
        <v>136</v>
      </c>
      <c r="C11" s="27"/>
      <c r="G11" s="84">
        <f>MAX($D$51:$D$232)</f>
        <v>0</v>
      </c>
      <c r="H11" s="23" t="s">
        <v>137</v>
      </c>
      <c r="I11" s="27"/>
      <c r="K11" s="30"/>
    </row>
    <row r="12" spans="1:21" x14ac:dyDescent="0.25">
      <c r="A12" s="27"/>
      <c r="B12" s="27"/>
      <c r="C12" s="27"/>
      <c r="G12" s="25"/>
      <c r="I12" s="27"/>
      <c r="K12" s="30"/>
    </row>
    <row r="13" spans="1:21" x14ac:dyDescent="0.25">
      <c r="A13" s="27"/>
      <c r="B13" s="85" t="s">
        <v>139</v>
      </c>
      <c r="C13" s="27"/>
      <c r="G13" s="25"/>
      <c r="I13" s="27"/>
      <c r="K13" s="30"/>
    </row>
    <row r="14" spans="1:21" ht="12.75" x14ac:dyDescent="0.25">
      <c r="A14" s="27"/>
      <c r="B14" s="27"/>
      <c r="C14" s="27"/>
      <c r="G14" s="25"/>
      <c r="I14" s="27"/>
      <c r="K14" s="30"/>
      <c r="T14" s="23" t="s">
        <v>138</v>
      </c>
      <c r="U14" s="23" t="s">
        <v>167</v>
      </c>
    </row>
    <row r="15" spans="1:21" x14ac:dyDescent="0.25">
      <c r="A15" s="27"/>
      <c r="B15" s="23" t="s">
        <v>142</v>
      </c>
      <c r="C15" s="27"/>
      <c r="G15" s="77">
        <v>0.05</v>
      </c>
      <c r="H15" s="23" t="s">
        <v>143</v>
      </c>
      <c r="I15" s="27"/>
      <c r="K15" s="30"/>
      <c r="U15" s="23" t="s">
        <v>140</v>
      </c>
    </row>
    <row r="16" spans="1:21" x14ac:dyDescent="0.25">
      <c r="B16" s="86"/>
      <c r="C16" s="86"/>
      <c r="D16" s="86"/>
      <c r="E16" s="86"/>
      <c r="F16" s="86"/>
      <c r="G16" s="87"/>
      <c r="H16" s="86"/>
      <c r="I16" s="64"/>
      <c r="U16" s="23" t="s">
        <v>141</v>
      </c>
    </row>
    <row r="17" spans="2:21" x14ac:dyDescent="0.25">
      <c r="B17" s="86" t="s">
        <v>146</v>
      </c>
      <c r="C17" s="86"/>
      <c r="D17" s="86"/>
      <c r="E17" s="86"/>
      <c r="F17" s="86"/>
      <c r="G17" s="81">
        <v>3</v>
      </c>
      <c r="H17" s="86" t="s">
        <v>147</v>
      </c>
      <c r="I17" s="64"/>
      <c r="U17" s="23" t="s">
        <v>144</v>
      </c>
    </row>
    <row r="18" spans="2:21" x14ac:dyDescent="0.25">
      <c r="B18" s="86"/>
      <c r="C18" s="86"/>
      <c r="D18" s="86"/>
      <c r="E18" s="86"/>
      <c r="F18" s="86"/>
      <c r="G18" s="88"/>
      <c r="H18" s="37"/>
      <c r="K18" s="30"/>
      <c r="U18" s="23" t="s">
        <v>145</v>
      </c>
    </row>
    <row r="19" spans="2:21" x14ac:dyDescent="0.25">
      <c r="B19" s="86" t="s">
        <v>148</v>
      </c>
      <c r="C19" s="86"/>
      <c r="D19" s="86"/>
      <c r="E19" s="86"/>
      <c r="F19" s="86"/>
      <c r="G19" s="77">
        <v>4</v>
      </c>
      <c r="H19" s="37" t="s">
        <v>149</v>
      </c>
      <c r="K19" s="30"/>
    </row>
    <row r="20" spans="2:21" ht="14.25" x14ac:dyDescent="0.25">
      <c r="B20" s="86"/>
      <c r="C20" s="86"/>
      <c r="D20" s="86"/>
      <c r="E20" s="86"/>
      <c r="F20" s="86"/>
      <c r="G20" s="88"/>
      <c r="H20" s="37"/>
      <c r="K20" s="30"/>
      <c r="T20" s="23" t="s">
        <v>168</v>
      </c>
    </row>
    <row r="21" spans="2:21" x14ac:dyDescent="0.25">
      <c r="B21" s="86" t="s">
        <v>150</v>
      </c>
      <c r="C21" s="86"/>
      <c r="D21" s="86"/>
      <c r="E21" s="86"/>
      <c r="F21" s="86"/>
      <c r="G21" s="77">
        <v>0.25</v>
      </c>
      <c r="H21" s="86" t="s">
        <v>151</v>
      </c>
      <c r="K21" s="30"/>
    </row>
    <row r="22" spans="2:21" x14ac:dyDescent="0.25">
      <c r="B22" s="86"/>
      <c r="C22" s="86"/>
      <c r="D22" s="86"/>
      <c r="E22" s="86"/>
      <c r="F22" s="86"/>
      <c r="G22" s="87"/>
      <c r="H22" s="86"/>
      <c r="K22" s="30"/>
    </row>
    <row r="23" spans="2:21" ht="12" x14ac:dyDescent="0.25">
      <c r="B23" s="86" t="s">
        <v>152</v>
      </c>
      <c r="C23" s="86"/>
      <c r="D23" s="86"/>
      <c r="E23" s="86"/>
      <c r="F23" s="86"/>
      <c r="G23" s="83">
        <v>0</v>
      </c>
      <c r="H23" s="86" t="s">
        <v>170</v>
      </c>
      <c r="K23" s="30"/>
    </row>
    <row r="24" spans="2:21" x14ac:dyDescent="0.25">
      <c r="B24" s="86"/>
      <c r="C24" s="86"/>
      <c r="D24" s="86"/>
      <c r="E24" s="86"/>
      <c r="F24" s="86"/>
      <c r="G24" s="87"/>
      <c r="H24" s="86"/>
      <c r="K24" s="30"/>
    </row>
    <row r="25" spans="2:21" x14ac:dyDescent="0.25">
      <c r="B25" s="86" t="s">
        <v>153</v>
      </c>
      <c r="C25" s="86"/>
      <c r="D25" s="86"/>
      <c r="E25" s="86"/>
      <c r="F25" s="86"/>
      <c r="G25" s="74">
        <f>($G$19+$G$17*$G$23)*$G$23</f>
        <v>0</v>
      </c>
      <c r="H25" s="86"/>
      <c r="K25" s="30"/>
    </row>
    <row r="26" spans="2:21" x14ac:dyDescent="0.25">
      <c r="B26" s="86"/>
      <c r="C26" s="86"/>
      <c r="D26" s="86"/>
      <c r="E26" s="86"/>
      <c r="F26" s="86"/>
      <c r="G26" s="87"/>
      <c r="H26" s="86"/>
      <c r="K26" s="30"/>
    </row>
    <row r="27" spans="2:21" x14ac:dyDescent="0.25">
      <c r="B27" s="86" t="s">
        <v>154</v>
      </c>
      <c r="C27" s="86"/>
      <c r="D27" s="86"/>
      <c r="E27" s="86"/>
      <c r="F27" s="86"/>
      <c r="G27" s="74">
        <f>$G$19+2*$G$23*SQRT(1+$G$17^2)</f>
        <v>4</v>
      </c>
      <c r="H27" s="86"/>
      <c r="K27" s="30"/>
    </row>
    <row r="28" spans="2:21" x14ac:dyDescent="0.25">
      <c r="B28" s="86"/>
      <c r="C28" s="86"/>
      <c r="D28" s="86"/>
      <c r="E28" s="86"/>
      <c r="F28" s="86"/>
      <c r="G28" s="87"/>
      <c r="H28" s="86"/>
      <c r="K28" s="30"/>
    </row>
    <row r="29" spans="2:21" x14ac:dyDescent="0.25">
      <c r="B29" s="86" t="s">
        <v>157</v>
      </c>
      <c r="C29" s="86"/>
      <c r="D29" s="86"/>
      <c r="E29" s="86"/>
      <c r="F29" s="86"/>
      <c r="G29" s="74">
        <f>$G$25/$G$27</f>
        <v>0</v>
      </c>
      <c r="H29" s="86"/>
      <c r="K29" s="30"/>
      <c r="T29" s="23" t="s">
        <v>138</v>
      </c>
      <c r="U29" s="23" t="s">
        <v>155</v>
      </c>
    </row>
    <row r="30" spans="2:21" x14ac:dyDescent="0.25">
      <c r="B30" s="86"/>
      <c r="C30" s="86"/>
      <c r="D30" s="86"/>
      <c r="E30" s="86"/>
      <c r="F30" s="86"/>
      <c r="G30" s="87"/>
      <c r="H30" s="86"/>
      <c r="K30" s="30"/>
      <c r="U30" s="23" t="s">
        <v>156</v>
      </c>
    </row>
    <row r="31" spans="2:21" ht="12.75" x14ac:dyDescent="0.25">
      <c r="B31" s="86" t="s">
        <v>158</v>
      </c>
      <c r="C31" s="86"/>
      <c r="D31" s="86"/>
      <c r="E31" s="86"/>
      <c r="F31" s="86"/>
      <c r="G31" s="84">
        <f>1.486/$G$21*$G$25*$G$29^(2/3)*$G$15^(1/2)</f>
        <v>0</v>
      </c>
      <c r="H31" s="86"/>
      <c r="K31" s="30"/>
      <c r="U31" s="23" t="s">
        <v>167</v>
      </c>
    </row>
    <row r="32" spans="2:21" ht="14.25" x14ac:dyDescent="0.25">
      <c r="B32" s="86"/>
      <c r="C32" s="86"/>
      <c r="D32" s="86"/>
      <c r="E32" s="86"/>
      <c r="F32" s="86"/>
      <c r="G32" s="87"/>
      <c r="H32" s="86"/>
      <c r="K32" s="30"/>
      <c r="U32" s="23" t="s">
        <v>169</v>
      </c>
    </row>
    <row r="33" spans="1:21" x14ac:dyDescent="0.25">
      <c r="B33" s="23" t="s">
        <v>160</v>
      </c>
      <c r="G33" s="25" t="e">
        <f>AND(ABS(G11-G31)&lt;=MAX(0.05*G11,0.001),G35&lt;=2)</f>
        <v>#DIV/0!</v>
      </c>
      <c r="H33" s="86" t="s">
        <v>171</v>
      </c>
      <c r="K33" s="30"/>
      <c r="U33" s="23" t="s">
        <v>159</v>
      </c>
    </row>
    <row r="34" spans="1:21" x14ac:dyDescent="0.25">
      <c r="B34" s="86"/>
      <c r="C34" s="86"/>
      <c r="D34" s="86"/>
      <c r="E34" s="86"/>
      <c r="F34" s="86"/>
      <c r="G34" s="87"/>
      <c r="H34" s="86"/>
      <c r="K34" s="30"/>
    </row>
    <row r="35" spans="1:21" x14ac:dyDescent="0.25">
      <c r="B35" s="86" t="s">
        <v>161</v>
      </c>
      <c r="C35" s="86"/>
      <c r="D35" s="86"/>
      <c r="E35" s="86"/>
      <c r="F35" s="86"/>
      <c r="G35" s="74" t="e">
        <f>$G$31/$G$25</f>
        <v>#DIV/0!</v>
      </c>
      <c r="H35" s="86" t="s">
        <v>162</v>
      </c>
      <c r="K35" s="30"/>
    </row>
    <row r="37" spans="1:21" x14ac:dyDescent="0.25">
      <c r="B37" s="86" t="s">
        <v>163</v>
      </c>
      <c r="C37" s="86"/>
      <c r="D37" s="86"/>
      <c r="E37" s="86"/>
      <c r="F37" s="86"/>
      <c r="G37" s="77">
        <v>9</v>
      </c>
      <c r="H37" s="86" t="s">
        <v>164</v>
      </c>
      <c r="I37" s="27"/>
      <c r="K37" s="30"/>
    </row>
    <row r="38" spans="1:21" x14ac:dyDescent="0.25">
      <c r="A38" s="27"/>
      <c r="B38" s="37"/>
      <c r="C38" s="37"/>
      <c r="D38" s="37"/>
      <c r="E38" s="37"/>
      <c r="F38" s="37"/>
      <c r="G38" s="37"/>
      <c r="H38" s="37"/>
      <c r="I38" s="27"/>
      <c r="J38" s="35"/>
      <c r="K38" s="36"/>
    </row>
    <row r="39" spans="1:21" x14ac:dyDescent="0.25">
      <c r="A39" s="37"/>
      <c r="B39" s="37" t="s">
        <v>165</v>
      </c>
      <c r="C39" s="37"/>
      <c r="D39" s="37"/>
      <c r="E39" s="37"/>
      <c r="F39" s="37"/>
      <c r="G39" s="75" t="e">
        <f>$G$37*60*$G$35</f>
        <v>#DIV/0!</v>
      </c>
      <c r="H39" s="86"/>
      <c r="K39" s="28"/>
    </row>
    <row r="40" spans="1:21" x14ac:dyDescent="0.25">
      <c r="A40" s="37"/>
      <c r="B40" s="37"/>
      <c r="C40" s="37"/>
      <c r="D40" s="37"/>
      <c r="E40" s="37"/>
      <c r="F40" s="37"/>
      <c r="G40" s="87"/>
      <c r="H40" s="86"/>
      <c r="K40" s="28"/>
    </row>
    <row r="41" spans="1:21" x14ac:dyDescent="0.25">
      <c r="A41" s="37"/>
      <c r="B41" s="37" t="s">
        <v>166</v>
      </c>
      <c r="C41" s="37"/>
      <c r="D41" s="37"/>
      <c r="E41" s="37"/>
      <c r="F41" s="37"/>
      <c r="G41" s="75" t="e">
        <f>$G$39*$G$19</f>
        <v>#DIV/0!</v>
      </c>
      <c r="H41" s="86"/>
      <c r="J41" s="36"/>
      <c r="K41" s="36"/>
    </row>
    <row r="42" spans="1:21" x14ac:dyDescent="0.25">
      <c r="A42" s="37"/>
      <c r="B42" s="37"/>
      <c r="C42" s="37"/>
      <c r="D42" s="37"/>
      <c r="E42" s="37"/>
      <c r="F42" s="37"/>
      <c r="G42" s="54"/>
      <c r="H42" s="86"/>
      <c r="J42" s="36"/>
      <c r="K42" s="36"/>
    </row>
    <row r="43" spans="1:21" s="49" customFormat="1" x14ac:dyDescent="0.25">
      <c r="A43" s="23"/>
      <c r="B43" s="24" t="s">
        <v>30</v>
      </c>
      <c r="C43" s="23"/>
      <c r="D43" s="23"/>
      <c r="E43" s="23"/>
      <c r="F43" s="23"/>
      <c r="G43" s="74">
        <f>IF(ISERROR($G$41/$G$7),0,$G$41/$G$7)</f>
        <v>0</v>
      </c>
      <c r="H43" s="23" t="s">
        <v>31</v>
      </c>
      <c r="I43" s="27"/>
      <c r="J43" s="23"/>
      <c r="K43" s="23"/>
    </row>
    <row r="44" spans="1:21" ht="15.75" customHeight="1" x14ac:dyDescent="0.25">
      <c r="A44" s="57"/>
      <c r="B44" s="26"/>
      <c r="C44" s="26"/>
      <c r="D44" s="26"/>
      <c r="E44" s="26"/>
      <c r="F44" s="26"/>
      <c r="G44" s="56"/>
      <c r="H44" s="69"/>
      <c r="I44" s="26"/>
      <c r="J44" s="26"/>
      <c r="K44" s="26"/>
      <c r="L44" s="26"/>
      <c r="M44" s="26"/>
      <c r="N44" s="26"/>
      <c r="O44" s="26"/>
      <c r="P44" s="26"/>
      <c r="Q44" s="26"/>
      <c r="R44" s="26"/>
    </row>
    <row r="45" spans="1:21" ht="15.75" customHeight="1" x14ac:dyDescent="0.25">
      <c r="A45" s="27"/>
      <c r="G45" s="40"/>
      <c r="H45" s="25"/>
    </row>
    <row r="46" spans="1:21" s="49" customFormat="1" x14ac:dyDescent="0.25">
      <c r="A46" s="35" t="s">
        <v>32</v>
      </c>
      <c r="B46" s="23"/>
      <c r="C46" s="23"/>
      <c r="D46" s="23"/>
      <c r="E46" s="23"/>
      <c r="F46" s="23"/>
      <c r="G46" s="43"/>
      <c r="H46" s="25"/>
      <c r="I46" s="23"/>
      <c r="J46" s="23"/>
      <c r="K46" s="23"/>
      <c r="L46" s="23"/>
    </row>
    <row r="47" spans="1:21" ht="15.75" customHeight="1" x14ac:dyDescent="0.25">
      <c r="A47" s="27"/>
      <c r="G47" s="40"/>
      <c r="H47" s="25"/>
    </row>
    <row r="48" spans="1:21" x14ac:dyDescent="0.25">
      <c r="A48" s="25" t="s">
        <v>34</v>
      </c>
      <c r="B48" s="25" t="s">
        <v>35</v>
      </c>
      <c r="C48" s="25" t="s">
        <v>36</v>
      </c>
      <c r="D48" s="25" t="s">
        <v>37</v>
      </c>
      <c r="E48" s="25" t="s">
        <v>38</v>
      </c>
      <c r="F48" s="25" t="s">
        <v>39</v>
      </c>
      <c r="G48" s="25"/>
      <c r="H48" s="25"/>
      <c r="I48" s="25"/>
      <c r="J48" s="25"/>
      <c r="K48" s="25"/>
      <c r="L48" s="25"/>
    </row>
    <row r="49" spans="1:12" ht="33.75" x14ac:dyDescent="0.25">
      <c r="A49" s="45" t="s">
        <v>47</v>
      </c>
      <c r="B49" s="45" t="s">
        <v>48</v>
      </c>
      <c r="C49" s="45" t="s">
        <v>49</v>
      </c>
      <c r="D49" s="45" t="s">
        <v>50</v>
      </c>
      <c r="E49" s="45" t="s">
        <v>51</v>
      </c>
      <c r="F49" s="45" t="s">
        <v>52</v>
      </c>
      <c r="G49" s="45"/>
      <c r="H49" s="45"/>
      <c r="I49" s="45"/>
      <c r="J49" s="45"/>
      <c r="K49" s="45"/>
      <c r="L49" s="45"/>
    </row>
    <row r="50" spans="1:12" x14ac:dyDescent="0.25">
      <c r="A50" s="25" t="s">
        <v>60</v>
      </c>
      <c r="B50" s="25" t="s">
        <v>61</v>
      </c>
      <c r="C50" s="25" t="s">
        <v>62</v>
      </c>
      <c r="D50" s="25" t="s">
        <v>63</v>
      </c>
      <c r="E50" s="25" t="s">
        <v>64</v>
      </c>
      <c r="F50" s="25" t="s">
        <v>61</v>
      </c>
      <c r="G50" s="25"/>
      <c r="H50" s="25"/>
      <c r="I50" s="25"/>
      <c r="J50" s="25"/>
      <c r="K50" s="25"/>
      <c r="L50" s="25"/>
    </row>
    <row r="51" spans="1:12" x14ac:dyDescent="0.25">
      <c r="A51" s="23">
        <v>0</v>
      </c>
      <c r="B51" s="46">
        <v>0</v>
      </c>
      <c r="C51" s="47">
        <f t="shared" ref="C51:C114" si="0">B51*6</f>
        <v>0</v>
      </c>
      <c r="D51" s="47">
        <f t="shared" ref="D51:D114" si="1">$G$9*(C51/(12*3600))*$G$7</f>
        <v>0</v>
      </c>
      <c r="E51" s="23">
        <f t="shared" ref="E51:E114" si="2">(600*D51)</f>
        <v>0</v>
      </c>
      <c r="F51" s="23">
        <f t="shared" ref="F51:F114" si="3">(E51*12/$G$7)</f>
        <v>0</v>
      </c>
      <c r="H51" s="48"/>
      <c r="I51" s="46"/>
      <c r="J51" s="47"/>
      <c r="K51" s="47"/>
      <c r="L51" s="47"/>
    </row>
    <row r="52" spans="1:12" x14ac:dyDescent="0.25">
      <c r="A52" s="23">
        <v>10</v>
      </c>
      <c r="B52" s="46">
        <f t="shared" ref="B52:B61" si="4">$G$5*0.004</f>
        <v>0</v>
      </c>
      <c r="C52" s="47">
        <f t="shared" si="0"/>
        <v>0</v>
      </c>
      <c r="D52" s="47">
        <f t="shared" si="1"/>
        <v>0</v>
      </c>
      <c r="E52" s="23">
        <f t="shared" si="2"/>
        <v>0</v>
      </c>
      <c r="F52" s="23">
        <f t="shared" si="3"/>
        <v>0</v>
      </c>
      <c r="H52" s="48"/>
      <c r="I52" s="46"/>
      <c r="J52" s="47"/>
      <c r="K52" s="47"/>
      <c r="L52" s="47"/>
    </row>
    <row r="53" spans="1:12" x14ac:dyDescent="0.25">
      <c r="A53" s="23">
        <v>20</v>
      </c>
      <c r="B53" s="46">
        <f t="shared" si="4"/>
        <v>0</v>
      </c>
      <c r="C53" s="47">
        <f t="shared" si="0"/>
        <v>0</v>
      </c>
      <c r="D53" s="47">
        <f t="shared" si="1"/>
        <v>0</v>
      </c>
      <c r="E53" s="23">
        <f t="shared" si="2"/>
        <v>0</v>
      </c>
      <c r="F53" s="23">
        <f t="shared" si="3"/>
        <v>0</v>
      </c>
      <c r="H53" s="48"/>
      <c r="I53" s="46"/>
      <c r="J53" s="47"/>
      <c r="K53" s="47"/>
      <c r="L53" s="47"/>
    </row>
    <row r="54" spans="1:12" x14ac:dyDescent="0.25">
      <c r="A54" s="23">
        <v>30</v>
      </c>
      <c r="B54" s="46">
        <f t="shared" si="4"/>
        <v>0</v>
      </c>
      <c r="C54" s="47">
        <f t="shared" si="0"/>
        <v>0</v>
      </c>
      <c r="D54" s="47">
        <f t="shared" si="1"/>
        <v>0</v>
      </c>
      <c r="E54" s="23">
        <f t="shared" si="2"/>
        <v>0</v>
      </c>
      <c r="F54" s="23">
        <f t="shared" si="3"/>
        <v>0</v>
      </c>
      <c r="H54" s="48"/>
      <c r="I54" s="46"/>
      <c r="J54" s="47"/>
      <c r="K54" s="47"/>
      <c r="L54" s="47"/>
    </row>
    <row r="55" spans="1:12" x14ac:dyDescent="0.25">
      <c r="A55" s="23">
        <v>40</v>
      </c>
      <c r="B55" s="46">
        <f t="shared" si="4"/>
        <v>0</v>
      </c>
      <c r="C55" s="47">
        <f t="shared" si="0"/>
        <v>0</v>
      </c>
      <c r="D55" s="47">
        <f t="shared" si="1"/>
        <v>0</v>
      </c>
      <c r="E55" s="23">
        <f t="shared" si="2"/>
        <v>0</v>
      </c>
      <c r="F55" s="23">
        <f t="shared" si="3"/>
        <v>0</v>
      </c>
      <c r="H55" s="48"/>
      <c r="I55" s="46"/>
      <c r="J55" s="47"/>
      <c r="K55" s="47"/>
      <c r="L55" s="47"/>
    </row>
    <row r="56" spans="1:12" x14ac:dyDescent="0.25">
      <c r="A56" s="23">
        <v>50</v>
      </c>
      <c r="B56" s="46">
        <f t="shared" si="4"/>
        <v>0</v>
      </c>
      <c r="C56" s="47">
        <f t="shared" si="0"/>
        <v>0</v>
      </c>
      <c r="D56" s="47">
        <f t="shared" si="1"/>
        <v>0</v>
      </c>
      <c r="E56" s="23">
        <f t="shared" si="2"/>
        <v>0</v>
      </c>
      <c r="F56" s="23">
        <f t="shared" si="3"/>
        <v>0</v>
      </c>
      <c r="H56" s="48"/>
      <c r="I56" s="46"/>
      <c r="J56" s="47"/>
      <c r="K56" s="47"/>
      <c r="L56" s="47"/>
    </row>
    <row r="57" spans="1:12" x14ac:dyDescent="0.25">
      <c r="A57" s="23">
        <v>60</v>
      </c>
      <c r="B57" s="46">
        <f t="shared" si="4"/>
        <v>0</v>
      </c>
      <c r="C57" s="47">
        <f t="shared" si="0"/>
        <v>0</v>
      </c>
      <c r="D57" s="47">
        <f t="shared" si="1"/>
        <v>0</v>
      </c>
      <c r="E57" s="23">
        <f t="shared" si="2"/>
        <v>0</v>
      </c>
      <c r="F57" s="23">
        <f t="shared" si="3"/>
        <v>0</v>
      </c>
      <c r="H57" s="48"/>
      <c r="I57" s="46"/>
      <c r="J57" s="47"/>
      <c r="K57" s="47"/>
      <c r="L57" s="47"/>
    </row>
    <row r="58" spans="1:12" x14ac:dyDescent="0.25">
      <c r="A58" s="23">
        <v>70</v>
      </c>
      <c r="B58" s="46">
        <f t="shared" si="4"/>
        <v>0</v>
      </c>
      <c r="C58" s="47">
        <f t="shared" si="0"/>
        <v>0</v>
      </c>
      <c r="D58" s="47">
        <f t="shared" si="1"/>
        <v>0</v>
      </c>
      <c r="E58" s="23">
        <f t="shared" si="2"/>
        <v>0</v>
      </c>
      <c r="F58" s="23">
        <f t="shared" si="3"/>
        <v>0</v>
      </c>
      <c r="H58" s="48"/>
      <c r="I58" s="46"/>
      <c r="J58" s="47"/>
      <c r="K58" s="47"/>
      <c r="L58" s="47"/>
    </row>
    <row r="59" spans="1:12" x14ac:dyDescent="0.25">
      <c r="A59" s="23">
        <v>80</v>
      </c>
      <c r="B59" s="46">
        <f t="shared" si="4"/>
        <v>0</v>
      </c>
      <c r="C59" s="47">
        <f t="shared" si="0"/>
        <v>0</v>
      </c>
      <c r="D59" s="47">
        <f t="shared" si="1"/>
        <v>0</v>
      </c>
      <c r="E59" s="23">
        <f t="shared" si="2"/>
        <v>0</v>
      </c>
      <c r="F59" s="23">
        <f t="shared" si="3"/>
        <v>0</v>
      </c>
      <c r="H59" s="48"/>
      <c r="I59" s="46"/>
      <c r="J59" s="47"/>
      <c r="K59" s="47"/>
      <c r="L59" s="47"/>
    </row>
    <row r="60" spans="1:12" x14ac:dyDescent="0.25">
      <c r="A60" s="23">
        <v>90</v>
      </c>
      <c r="B60" s="46">
        <f t="shared" si="4"/>
        <v>0</v>
      </c>
      <c r="C60" s="47">
        <f t="shared" si="0"/>
        <v>0</v>
      </c>
      <c r="D60" s="47">
        <f t="shared" si="1"/>
        <v>0</v>
      </c>
      <c r="E60" s="23">
        <f t="shared" si="2"/>
        <v>0</v>
      </c>
      <c r="F60" s="23">
        <f t="shared" si="3"/>
        <v>0</v>
      </c>
      <c r="H60" s="48"/>
      <c r="I60" s="46"/>
      <c r="J60" s="47"/>
      <c r="K60" s="47"/>
      <c r="L60" s="47"/>
    </row>
    <row r="61" spans="1:12" x14ac:dyDescent="0.25">
      <c r="A61" s="23">
        <v>100</v>
      </c>
      <c r="B61" s="46">
        <f t="shared" si="4"/>
        <v>0</v>
      </c>
      <c r="C61" s="47">
        <f t="shared" si="0"/>
        <v>0</v>
      </c>
      <c r="D61" s="47">
        <f t="shared" si="1"/>
        <v>0</v>
      </c>
      <c r="E61" s="23">
        <f t="shared" si="2"/>
        <v>0</v>
      </c>
      <c r="F61" s="23">
        <f t="shared" si="3"/>
        <v>0</v>
      </c>
      <c r="H61" s="48"/>
      <c r="I61" s="46"/>
      <c r="J61" s="47"/>
      <c r="K61" s="47"/>
      <c r="L61" s="47"/>
    </row>
    <row r="62" spans="1:12" x14ac:dyDescent="0.25">
      <c r="A62" s="23">
        <v>110</v>
      </c>
      <c r="B62" s="46">
        <f t="shared" ref="B62:B67" si="5">$G$5*0.005</f>
        <v>0</v>
      </c>
      <c r="C62" s="47">
        <f t="shared" si="0"/>
        <v>0</v>
      </c>
      <c r="D62" s="47">
        <f t="shared" si="1"/>
        <v>0</v>
      </c>
      <c r="E62" s="23">
        <f t="shared" si="2"/>
        <v>0</v>
      </c>
      <c r="F62" s="23">
        <f t="shared" si="3"/>
        <v>0</v>
      </c>
      <c r="H62" s="48"/>
      <c r="I62" s="46"/>
      <c r="J62" s="47"/>
      <c r="K62" s="47"/>
      <c r="L62" s="47"/>
    </row>
    <row r="63" spans="1:12" x14ac:dyDescent="0.25">
      <c r="A63" s="23">
        <v>120</v>
      </c>
      <c r="B63" s="46">
        <f t="shared" si="5"/>
        <v>0</v>
      </c>
      <c r="C63" s="47">
        <f t="shared" si="0"/>
        <v>0</v>
      </c>
      <c r="D63" s="47">
        <f t="shared" si="1"/>
        <v>0</v>
      </c>
      <c r="E63" s="23">
        <f t="shared" si="2"/>
        <v>0</v>
      </c>
      <c r="F63" s="23">
        <f t="shared" si="3"/>
        <v>0</v>
      </c>
      <c r="H63" s="48"/>
      <c r="I63" s="46"/>
      <c r="J63" s="47"/>
      <c r="K63" s="47"/>
      <c r="L63" s="47"/>
    </row>
    <row r="64" spans="1:12" x14ac:dyDescent="0.25">
      <c r="A64" s="23">
        <v>130</v>
      </c>
      <c r="B64" s="46">
        <f t="shared" si="5"/>
        <v>0</v>
      </c>
      <c r="C64" s="47">
        <f t="shared" si="0"/>
        <v>0</v>
      </c>
      <c r="D64" s="47">
        <f t="shared" si="1"/>
        <v>0</v>
      </c>
      <c r="E64" s="23">
        <f t="shared" si="2"/>
        <v>0</v>
      </c>
      <c r="F64" s="23">
        <f t="shared" si="3"/>
        <v>0</v>
      </c>
      <c r="H64" s="48"/>
      <c r="I64" s="46"/>
      <c r="J64" s="47"/>
      <c r="K64" s="47"/>
      <c r="L64" s="47"/>
    </row>
    <row r="65" spans="1:12" x14ac:dyDescent="0.25">
      <c r="A65" s="23">
        <v>140</v>
      </c>
      <c r="B65" s="46">
        <f t="shared" si="5"/>
        <v>0</v>
      </c>
      <c r="C65" s="47">
        <f t="shared" si="0"/>
        <v>0</v>
      </c>
      <c r="D65" s="47">
        <f t="shared" si="1"/>
        <v>0</v>
      </c>
      <c r="E65" s="23">
        <f t="shared" si="2"/>
        <v>0</v>
      </c>
      <c r="F65" s="23">
        <f t="shared" si="3"/>
        <v>0</v>
      </c>
      <c r="H65" s="48"/>
      <c r="I65" s="46"/>
      <c r="J65" s="47"/>
      <c r="K65" s="47"/>
      <c r="L65" s="47"/>
    </row>
    <row r="66" spans="1:12" x14ac:dyDescent="0.25">
      <c r="A66" s="23">
        <v>150</v>
      </c>
      <c r="B66" s="46">
        <f t="shared" si="5"/>
        <v>0</v>
      </c>
      <c r="C66" s="47">
        <f t="shared" si="0"/>
        <v>0</v>
      </c>
      <c r="D66" s="47">
        <f t="shared" si="1"/>
        <v>0</v>
      </c>
      <c r="E66" s="23">
        <f t="shared" si="2"/>
        <v>0</v>
      </c>
      <c r="F66" s="23">
        <f t="shared" si="3"/>
        <v>0</v>
      </c>
      <c r="H66" s="48"/>
      <c r="I66" s="46"/>
      <c r="J66" s="47"/>
      <c r="K66" s="47"/>
      <c r="L66" s="47"/>
    </row>
    <row r="67" spans="1:12" x14ac:dyDescent="0.25">
      <c r="A67" s="23">
        <v>160</v>
      </c>
      <c r="B67" s="46">
        <f t="shared" si="5"/>
        <v>0</v>
      </c>
      <c r="C67" s="47">
        <f t="shared" si="0"/>
        <v>0</v>
      </c>
      <c r="D67" s="47">
        <f t="shared" si="1"/>
        <v>0</v>
      </c>
      <c r="E67" s="23">
        <f t="shared" si="2"/>
        <v>0</v>
      </c>
      <c r="F67" s="23">
        <f t="shared" si="3"/>
        <v>0</v>
      </c>
      <c r="H67" s="48"/>
      <c r="I67" s="46"/>
      <c r="J67" s="47"/>
      <c r="K67" s="47"/>
      <c r="L67" s="47"/>
    </row>
    <row r="68" spans="1:12" x14ac:dyDescent="0.25">
      <c r="A68" s="23">
        <v>170</v>
      </c>
      <c r="B68" s="46">
        <f t="shared" ref="B68:B73" si="6">$G$5*0.006</f>
        <v>0</v>
      </c>
      <c r="C68" s="47">
        <f t="shared" si="0"/>
        <v>0</v>
      </c>
      <c r="D68" s="47">
        <f t="shared" si="1"/>
        <v>0</v>
      </c>
      <c r="E68" s="23">
        <f t="shared" si="2"/>
        <v>0</v>
      </c>
      <c r="F68" s="23">
        <f t="shared" si="3"/>
        <v>0</v>
      </c>
      <c r="H68" s="48"/>
      <c r="I68" s="46"/>
      <c r="J68" s="47"/>
      <c r="K68" s="47"/>
      <c r="L68" s="47"/>
    </row>
    <row r="69" spans="1:12" x14ac:dyDescent="0.25">
      <c r="A69" s="23">
        <v>180</v>
      </c>
      <c r="B69" s="46">
        <f t="shared" si="6"/>
        <v>0</v>
      </c>
      <c r="C69" s="47">
        <f t="shared" si="0"/>
        <v>0</v>
      </c>
      <c r="D69" s="47">
        <f t="shared" si="1"/>
        <v>0</v>
      </c>
      <c r="E69" s="23">
        <f t="shared" si="2"/>
        <v>0</v>
      </c>
      <c r="F69" s="23">
        <f t="shared" si="3"/>
        <v>0</v>
      </c>
      <c r="H69" s="48"/>
      <c r="I69" s="46"/>
      <c r="J69" s="47"/>
      <c r="K69" s="47"/>
      <c r="L69" s="47"/>
    </row>
    <row r="70" spans="1:12" x14ac:dyDescent="0.25">
      <c r="A70" s="23">
        <v>190</v>
      </c>
      <c r="B70" s="46">
        <f t="shared" si="6"/>
        <v>0</v>
      </c>
      <c r="C70" s="47">
        <f t="shared" si="0"/>
        <v>0</v>
      </c>
      <c r="D70" s="47">
        <f t="shared" si="1"/>
        <v>0</v>
      </c>
      <c r="E70" s="23">
        <f t="shared" si="2"/>
        <v>0</v>
      </c>
      <c r="F70" s="23">
        <f t="shared" si="3"/>
        <v>0</v>
      </c>
      <c r="H70" s="48"/>
      <c r="I70" s="46"/>
      <c r="J70" s="47"/>
      <c r="K70" s="47"/>
      <c r="L70" s="47"/>
    </row>
    <row r="71" spans="1:12" x14ac:dyDescent="0.25">
      <c r="A71" s="23">
        <v>200</v>
      </c>
      <c r="B71" s="46">
        <f t="shared" si="6"/>
        <v>0</v>
      </c>
      <c r="C71" s="47">
        <f t="shared" si="0"/>
        <v>0</v>
      </c>
      <c r="D71" s="47">
        <f t="shared" si="1"/>
        <v>0</v>
      </c>
      <c r="E71" s="23">
        <f t="shared" si="2"/>
        <v>0</v>
      </c>
      <c r="F71" s="23">
        <f t="shared" si="3"/>
        <v>0</v>
      </c>
      <c r="H71" s="48"/>
      <c r="I71" s="46"/>
      <c r="J71" s="47"/>
      <c r="K71" s="47"/>
      <c r="L71" s="47"/>
    </row>
    <row r="72" spans="1:12" x14ac:dyDescent="0.25">
      <c r="A72" s="23">
        <v>210</v>
      </c>
      <c r="B72" s="46">
        <f t="shared" si="6"/>
        <v>0</v>
      </c>
      <c r="C72" s="47">
        <f t="shared" si="0"/>
        <v>0</v>
      </c>
      <c r="D72" s="47">
        <f t="shared" si="1"/>
        <v>0</v>
      </c>
      <c r="E72" s="23">
        <f t="shared" si="2"/>
        <v>0</v>
      </c>
      <c r="F72" s="23">
        <f t="shared" si="3"/>
        <v>0</v>
      </c>
      <c r="H72" s="48"/>
      <c r="I72" s="46"/>
      <c r="J72" s="47"/>
      <c r="K72" s="47"/>
      <c r="L72" s="47"/>
    </row>
    <row r="73" spans="1:12" x14ac:dyDescent="0.25">
      <c r="A73" s="23">
        <v>220</v>
      </c>
      <c r="B73" s="46">
        <f t="shared" si="6"/>
        <v>0</v>
      </c>
      <c r="C73" s="47">
        <f t="shared" si="0"/>
        <v>0</v>
      </c>
      <c r="D73" s="47">
        <f t="shared" si="1"/>
        <v>0</v>
      </c>
      <c r="E73" s="23">
        <f t="shared" si="2"/>
        <v>0</v>
      </c>
      <c r="F73" s="23">
        <f t="shared" si="3"/>
        <v>0</v>
      </c>
      <c r="H73" s="48"/>
      <c r="I73" s="46"/>
      <c r="J73" s="47"/>
      <c r="K73" s="47"/>
      <c r="L73" s="47"/>
    </row>
    <row r="74" spans="1:12" x14ac:dyDescent="0.25">
      <c r="A74" s="23">
        <v>230</v>
      </c>
      <c r="B74" s="46">
        <f t="shared" ref="B74:B79" si="7">$G$5*0.007</f>
        <v>0</v>
      </c>
      <c r="C74" s="47">
        <f t="shared" si="0"/>
        <v>0</v>
      </c>
      <c r="D74" s="47">
        <f t="shared" si="1"/>
        <v>0</v>
      </c>
      <c r="E74" s="23">
        <f t="shared" si="2"/>
        <v>0</v>
      </c>
      <c r="F74" s="23">
        <f t="shared" si="3"/>
        <v>0</v>
      </c>
      <c r="H74" s="48"/>
      <c r="I74" s="46"/>
      <c r="J74" s="47"/>
      <c r="K74" s="47"/>
      <c r="L74" s="47"/>
    </row>
    <row r="75" spans="1:12" x14ac:dyDescent="0.25">
      <c r="A75" s="23">
        <v>240</v>
      </c>
      <c r="B75" s="46">
        <f t="shared" si="7"/>
        <v>0</v>
      </c>
      <c r="C75" s="47">
        <f t="shared" si="0"/>
        <v>0</v>
      </c>
      <c r="D75" s="47">
        <f t="shared" si="1"/>
        <v>0</v>
      </c>
      <c r="E75" s="23">
        <f t="shared" si="2"/>
        <v>0</v>
      </c>
      <c r="F75" s="23">
        <f t="shared" si="3"/>
        <v>0</v>
      </c>
      <c r="H75" s="48"/>
      <c r="I75" s="46"/>
      <c r="J75" s="47"/>
      <c r="K75" s="47"/>
      <c r="L75" s="47"/>
    </row>
    <row r="76" spans="1:12" x14ac:dyDescent="0.25">
      <c r="A76" s="23">
        <v>250</v>
      </c>
      <c r="B76" s="46">
        <f t="shared" si="7"/>
        <v>0</v>
      </c>
      <c r="C76" s="47">
        <f t="shared" si="0"/>
        <v>0</v>
      </c>
      <c r="D76" s="47">
        <f t="shared" si="1"/>
        <v>0</v>
      </c>
      <c r="E76" s="23">
        <f t="shared" si="2"/>
        <v>0</v>
      </c>
      <c r="F76" s="23">
        <f t="shared" si="3"/>
        <v>0</v>
      </c>
      <c r="H76" s="48"/>
      <c r="I76" s="46"/>
      <c r="J76" s="47"/>
      <c r="K76" s="47"/>
      <c r="L76" s="47"/>
    </row>
    <row r="77" spans="1:12" x14ac:dyDescent="0.25">
      <c r="A77" s="23">
        <v>260</v>
      </c>
      <c r="B77" s="46">
        <f t="shared" si="7"/>
        <v>0</v>
      </c>
      <c r="C77" s="47">
        <f t="shared" si="0"/>
        <v>0</v>
      </c>
      <c r="D77" s="47">
        <f t="shared" si="1"/>
        <v>0</v>
      </c>
      <c r="E77" s="23">
        <f t="shared" si="2"/>
        <v>0</v>
      </c>
      <c r="F77" s="23">
        <f t="shared" si="3"/>
        <v>0</v>
      </c>
      <c r="H77" s="48"/>
      <c r="I77" s="46"/>
      <c r="J77" s="47"/>
      <c r="K77" s="47"/>
      <c r="L77" s="47"/>
    </row>
    <row r="78" spans="1:12" x14ac:dyDescent="0.25">
      <c r="A78" s="23">
        <v>270</v>
      </c>
      <c r="B78" s="46">
        <f t="shared" si="7"/>
        <v>0</v>
      </c>
      <c r="C78" s="47">
        <f t="shared" si="0"/>
        <v>0</v>
      </c>
      <c r="D78" s="47">
        <f t="shared" si="1"/>
        <v>0</v>
      </c>
      <c r="E78" s="23">
        <f t="shared" si="2"/>
        <v>0</v>
      </c>
      <c r="F78" s="23">
        <f t="shared" si="3"/>
        <v>0</v>
      </c>
      <c r="H78" s="48"/>
      <c r="I78" s="46"/>
      <c r="J78" s="47"/>
      <c r="K78" s="47"/>
      <c r="L78" s="47"/>
    </row>
    <row r="79" spans="1:12" x14ac:dyDescent="0.25">
      <c r="A79" s="23">
        <v>280</v>
      </c>
      <c r="B79" s="46">
        <f t="shared" si="7"/>
        <v>0</v>
      </c>
      <c r="C79" s="47">
        <f t="shared" si="0"/>
        <v>0</v>
      </c>
      <c r="D79" s="47">
        <f t="shared" si="1"/>
        <v>0</v>
      </c>
      <c r="E79" s="23">
        <f t="shared" si="2"/>
        <v>0</v>
      </c>
      <c r="F79" s="23">
        <f t="shared" si="3"/>
        <v>0</v>
      </c>
      <c r="H79" s="48"/>
      <c r="I79" s="46"/>
      <c r="J79" s="47"/>
      <c r="K79" s="47"/>
      <c r="L79" s="47"/>
    </row>
    <row r="80" spans="1:12" x14ac:dyDescent="0.25">
      <c r="A80" s="23">
        <v>290</v>
      </c>
      <c r="B80" s="46">
        <f t="shared" ref="B80:B85" si="8">$G$5*0.0082</f>
        <v>0</v>
      </c>
      <c r="C80" s="47">
        <f t="shared" si="0"/>
        <v>0</v>
      </c>
      <c r="D80" s="47">
        <f t="shared" si="1"/>
        <v>0</v>
      </c>
      <c r="E80" s="23">
        <f t="shared" si="2"/>
        <v>0</v>
      </c>
      <c r="F80" s="23">
        <f t="shared" si="3"/>
        <v>0</v>
      </c>
      <c r="H80" s="48"/>
      <c r="I80" s="46"/>
      <c r="J80" s="47"/>
      <c r="K80" s="47"/>
      <c r="L80" s="47"/>
    </row>
    <row r="81" spans="1:12" x14ac:dyDescent="0.25">
      <c r="A81" s="23">
        <v>300</v>
      </c>
      <c r="B81" s="46">
        <f t="shared" si="8"/>
        <v>0</v>
      </c>
      <c r="C81" s="47">
        <f t="shared" si="0"/>
        <v>0</v>
      </c>
      <c r="D81" s="47">
        <f t="shared" si="1"/>
        <v>0</v>
      </c>
      <c r="E81" s="23">
        <f t="shared" si="2"/>
        <v>0</v>
      </c>
      <c r="F81" s="23">
        <f t="shared" si="3"/>
        <v>0</v>
      </c>
      <c r="H81" s="48"/>
      <c r="I81" s="46"/>
      <c r="J81" s="47"/>
      <c r="K81" s="47"/>
      <c r="L81" s="47"/>
    </row>
    <row r="82" spans="1:12" x14ac:dyDescent="0.25">
      <c r="A82" s="23">
        <v>310</v>
      </c>
      <c r="B82" s="46">
        <f t="shared" si="8"/>
        <v>0</v>
      </c>
      <c r="C82" s="47">
        <f t="shared" si="0"/>
        <v>0</v>
      </c>
      <c r="D82" s="47">
        <f t="shared" si="1"/>
        <v>0</v>
      </c>
      <c r="E82" s="23">
        <f t="shared" si="2"/>
        <v>0</v>
      </c>
      <c r="F82" s="23">
        <f t="shared" si="3"/>
        <v>0</v>
      </c>
      <c r="H82" s="48"/>
      <c r="I82" s="46"/>
      <c r="J82" s="47"/>
      <c r="K82" s="47"/>
      <c r="L82" s="47"/>
    </row>
    <row r="83" spans="1:12" x14ac:dyDescent="0.25">
      <c r="A83" s="23">
        <v>320</v>
      </c>
      <c r="B83" s="46">
        <f t="shared" si="8"/>
        <v>0</v>
      </c>
      <c r="C83" s="47">
        <f t="shared" si="0"/>
        <v>0</v>
      </c>
      <c r="D83" s="47">
        <f t="shared" si="1"/>
        <v>0</v>
      </c>
      <c r="E83" s="23">
        <f t="shared" si="2"/>
        <v>0</v>
      </c>
      <c r="F83" s="23">
        <f t="shared" si="3"/>
        <v>0</v>
      </c>
      <c r="H83" s="48"/>
      <c r="I83" s="46"/>
      <c r="J83" s="47"/>
      <c r="K83" s="47"/>
      <c r="L83" s="47"/>
    </row>
    <row r="84" spans="1:12" x14ac:dyDescent="0.25">
      <c r="A84" s="23">
        <v>330</v>
      </c>
      <c r="B84" s="46">
        <f t="shared" si="8"/>
        <v>0</v>
      </c>
      <c r="C84" s="47">
        <f t="shared" si="0"/>
        <v>0</v>
      </c>
      <c r="D84" s="47">
        <f t="shared" si="1"/>
        <v>0</v>
      </c>
      <c r="E84" s="23">
        <f t="shared" si="2"/>
        <v>0</v>
      </c>
      <c r="F84" s="23">
        <f t="shared" si="3"/>
        <v>0</v>
      </c>
      <c r="H84" s="48"/>
      <c r="I84" s="46"/>
      <c r="J84" s="47"/>
      <c r="K84" s="47"/>
      <c r="L84" s="47"/>
    </row>
    <row r="85" spans="1:12" x14ac:dyDescent="0.25">
      <c r="A85" s="23">
        <v>340</v>
      </c>
      <c r="B85" s="46">
        <f t="shared" si="8"/>
        <v>0</v>
      </c>
      <c r="C85" s="47">
        <f t="shared" si="0"/>
        <v>0</v>
      </c>
      <c r="D85" s="47">
        <f t="shared" si="1"/>
        <v>0</v>
      </c>
      <c r="E85" s="23">
        <f t="shared" si="2"/>
        <v>0</v>
      </c>
      <c r="F85" s="23">
        <f t="shared" si="3"/>
        <v>0</v>
      </c>
      <c r="H85" s="48"/>
      <c r="I85" s="46"/>
      <c r="J85" s="47"/>
      <c r="K85" s="47"/>
      <c r="L85" s="47"/>
    </row>
    <row r="86" spans="1:12" x14ac:dyDescent="0.25">
      <c r="A86" s="23">
        <v>350</v>
      </c>
      <c r="B86" s="46">
        <f t="shared" ref="B86:B91" si="9">$G$5*0.0095</f>
        <v>0</v>
      </c>
      <c r="C86" s="47">
        <f t="shared" si="0"/>
        <v>0</v>
      </c>
      <c r="D86" s="47">
        <f t="shared" si="1"/>
        <v>0</v>
      </c>
      <c r="E86" s="23">
        <f t="shared" si="2"/>
        <v>0</v>
      </c>
      <c r="F86" s="23">
        <f t="shared" si="3"/>
        <v>0</v>
      </c>
      <c r="H86" s="48"/>
      <c r="I86" s="46"/>
      <c r="J86" s="47"/>
      <c r="K86" s="47"/>
      <c r="L86" s="47"/>
    </row>
    <row r="87" spans="1:12" x14ac:dyDescent="0.25">
      <c r="A87" s="23">
        <v>360</v>
      </c>
      <c r="B87" s="46">
        <f t="shared" si="9"/>
        <v>0</v>
      </c>
      <c r="C87" s="47">
        <f t="shared" si="0"/>
        <v>0</v>
      </c>
      <c r="D87" s="47">
        <f t="shared" si="1"/>
        <v>0</v>
      </c>
      <c r="E87" s="23">
        <f t="shared" si="2"/>
        <v>0</v>
      </c>
      <c r="F87" s="23">
        <f t="shared" si="3"/>
        <v>0</v>
      </c>
      <c r="H87" s="48"/>
      <c r="I87" s="46"/>
      <c r="J87" s="47"/>
      <c r="K87" s="47"/>
      <c r="L87" s="47"/>
    </row>
    <row r="88" spans="1:12" x14ac:dyDescent="0.25">
      <c r="A88" s="23">
        <v>370</v>
      </c>
      <c r="B88" s="46">
        <f t="shared" si="9"/>
        <v>0</v>
      </c>
      <c r="C88" s="47">
        <f t="shared" si="0"/>
        <v>0</v>
      </c>
      <c r="D88" s="47">
        <f t="shared" si="1"/>
        <v>0</v>
      </c>
      <c r="E88" s="23">
        <f t="shared" si="2"/>
        <v>0</v>
      </c>
      <c r="F88" s="23">
        <f t="shared" si="3"/>
        <v>0</v>
      </c>
      <c r="H88" s="48"/>
      <c r="I88" s="46"/>
      <c r="J88" s="47"/>
      <c r="K88" s="47"/>
      <c r="L88" s="47"/>
    </row>
    <row r="89" spans="1:12" x14ac:dyDescent="0.25">
      <c r="A89" s="23">
        <v>380</v>
      </c>
      <c r="B89" s="46">
        <f t="shared" si="9"/>
        <v>0</v>
      </c>
      <c r="C89" s="47">
        <f t="shared" si="0"/>
        <v>0</v>
      </c>
      <c r="D89" s="47">
        <f t="shared" si="1"/>
        <v>0</v>
      </c>
      <c r="E89" s="23">
        <f t="shared" si="2"/>
        <v>0</v>
      </c>
      <c r="F89" s="23">
        <f t="shared" si="3"/>
        <v>0</v>
      </c>
      <c r="H89" s="48"/>
      <c r="I89" s="46"/>
      <c r="J89" s="47"/>
      <c r="K89" s="47"/>
      <c r="L89" s="47"/>
    </row>
    <row r="90" spans="1:12" x14ac:dyDescent="0.25">
      <c r="A90" s="23">
        <v>390</v>
      </c>
      <c r="B90" s="46">
        <f t="shared" si="9"/>
        <v>0</v>
      </c>
      <c r="C90" s="47">
        <f t="shared" si="0"/>
        <v>0</v>
      </c>
      <c r="D90" s="47">
        <f t="shared" si="1"/>
        <v>0</v>
      </c>
      <c r="E90" s="23">
        <f t="shared" si="2"/>
        <v>0</v>
      </c>
      <c r="F90" s="23">
        <f t="shared" si="3"/>
        <v>0</v>
      </c>
      <c r="H90" s="48"/>
      <c r="I90" s="46"/>
      <c r="J90" s="47"/>
      <c r="K90" s="47"/>
      <c r="L90" s="47"/>
    </row>
    <row r="91" spans="1:12" x14ac:dyDescent="0.25">
      <c r="A91" s="23">
        <v>400</v>
      </c>
      <c r="B91" s="46">
        <f t="shared" si="9"/>
        <v>0</v>
      </c>
      <c r="C91" s="47">
        <f t="shared" si="0"/>
        <v>0</v>
      </c>
      <c r="D91" s="47">
        <f t="shared" si="1"/>
        <v>0</v>
      </c>
      <c r="E91" s="23">
        <f t="shared" si="2"/>
        <v>0</v>
      </c>
      <c r="F91" s="23">
        <f t="shared" si="3"/>
        <v>0</v>
      </c>
      <c r="H91" s="48"/>
      <c r="I91" s="46"/>
      <c r="J91" s="47"/>
      <c r="K91" s="47"/>
      <c r="L91" s="47"/>
    </row>
    <row r="92" spans="1:12" x14ac:dyDescent="0.25">
      <c r="A92" s="23">
        <v>410</v>
      </c>
      <c r="B92" s="46">
        <f>$G$5*0.0134</f>
        <v>0</v>
      </c>
      <c r="C92" s="47">
        <f t="shared" si="0"/>
        <v>0</v>
      </c>
      <c r="D92" s="47">
        <f t="shared" si="1"/>
        <v>0</v>
      </c>
      <c r="E92" s="23">
        <f t="shared" si="2"/>
        <v>0</v>
      </c>
      <c r="F92" s="23">
        <f t="shared" si="3"/>
        <v>0</v>
      </c>
      <c r="H92" s="48"/>
      <c r="I92" s="46"/>
      <c r="J92" s="47"/>
      <c r="K92" s="47"/>
      <c r="L92" s="47"/>
    </row>
    <row r="93" spans="1:12" x14ac:dyDescent="0.25">
      <c r="A93" s="23">
        <v>420</v>
      </c>
      <c r="B93" s="46">
        <f>$G$5*0.0134</f>
        <v>0</v>
      </c>
      <c r="C93" s="47">
        <f t="shared" si="0"/>
        <v>0</v>
      </c>
      <c r="D93" s="47">
        <f t="shared" si="1"/>
        <v>0</v>
      </c>
      <c r="E93" s="23">
        <f t="shared" si="2"/>
        <v>0</v>
      </c>
      <c r="F93" s="23">
        <f t="shared" si="3"/>
        <v>0</v>
      </c>
      <c r="H93" s="48"/>
      <c r="I93" s="46"/>
      <c r="J93" s="47"/>
      <c r="K93" s="47"/>
      <c r="L93" s="47"/>
    </row>
    <row r="94" spans="1:12" x14ac:dyDescent="0.25">
      <c r="A94" s="23">
        <v>430</v>
      </c>
      <c r="B94" s="46">
        <f>$G$5*0.0134</f>
        <v>0</v>
      </c>
      <c r="C94" s="47">
        <f t="shared" si="0"/>
        <v>0</v>
      </c>
      <c r="D94" s="47">
        <f t="shared" si="1"/>
        <v>0</v>
      </c>
      <c r="E94" s="23">
        <f t="shared" si="2"/>
        <v>0</v>
      </c>
      <c r="F94" s="23">
        <f t="shared" si="3"/>
        <v>0</v>
      </c>
      <c r="H94" s="48"/>
      <c r="I94" s="46"/>
      <c r="J94" s="47"/>
      <c r="K94" s="47"/>
      <c r="L94" s="47"/>
    </row>
    <row r="95" spans="1:12" x14ac:dyDescent="0.25">
      <c r="A95" s="23">
        <v>440</v>
      </c>
      <c r="B95" s="46">
        <f>$G$5*0.018</f>
        <v>0</v>
      </c>
      <c r="C95" s="47">
        <f t="shared" si="0"/>
        <v>0</v>
      </c>
      <c r="D95" s="47">
        <f t="shared" si="1"/>
        <v>0</v>
      </c>
      <c r="E95" s="23">
        <f t="shared" si="2"/>
        <v>0</v>
      </c>
      <c r="F95" s="23">
        <f t="shared" si="3"/>
        <v>0</v>
      </c>
      <c r="H95" s="48"/>
      <c r="I95" s="46"/>
      <c r="J95" s="47"/>
      <c r="K95" s="47"/>
      <c r="L95" s="47"/>
    </row>
    <row r="96" spans="1:12" x14ac:dyDescent="0.25">
      <c r="A96" s="23">
        <v>450</v>
      </c>
      <c r="B96" s="46">
        <f>$G$5*0.018</f>
        <v>0</v>
      </c>
      <c r="C96" s="47">
        <f t="shared" si="0"/>
        <v>0</v>
      </c>
      <c r="D96" s="47">
        <f t="shared" si="1"/>
        <v>0</v>
      </c>
      <c r="E96" s="23">
        <f t="shared" si="2"/>
        <v>0</v>
      </c>
      <c r="F96" s="23">
        <f t="shared" si="3"/>
        <v>0</v>
      </c>
      <c r="H96" s="48"/>
      <c r="I96" s="46"/>
      <c r="J96" s="47"/>
      <c r="K96" s="47"/>
      <c r="L96" s="47"/>
    </row>
    <row r="97" spans="1:12" x14ac:dyDescent="0.25">
      <c r="A97" s="23">
        <v>460</v>
      </c>
      <c r="B97" s="46">
        <f>$G$5*0.034</f>
        <v>0</v>
      </c>
      <c r="C97" s="47">
        <f t="shared" si="0"/>
        <v>0</v>
      </c>
      <c r="D97" s="46">
        <f t="shared" si="1"/>
        <v>0</v>
      </c>
      <c r="E97" s="23">
        <f t="shared" si="2"/>
        <v>0</v>
      </c>
      <c r="F97" s="23">
        <f t="shared" si="3"/>
        <v>0</v>
      </c>
      <c r="H97" s="48"/>
      <c r="I97" s="46"/>
      <c r="J97" s="47"/>
      <c r="K97" s="47"/>
      <c r="L97" s="47"/>
    </row>
    <row r="98" spans="1:12" x14ac:dyDescent="0.25">
      <c r="A98" s="23">
        <v>470</v>
      </c>
      <c r="B98" s="46">
        <f>$G$5*0.054</f>
        <v>0</v>
      </c>
      <c r="C98" s="47">
        <f t="shared" si="0"/>
        <v>0</v>
      </c>
      <c r="D98" s="47">
        <f t="shared" si="1"/>
        <v>0</v>
      </c>
      <c r="E98" s="23">
        <f t="shared" si="2"/>
        <v>0</v>
      </c>
      <c r="F98" s="23">
        <f t="shared" si="3"/>
        <v>0</v>
      </c>
      <c r="H98" s="48"/>
      <c r="I98" s="46"/>
      <c r="J98" s="47"/>
      <c r="K98" s="47"/>
      <c r="L98" s="47"/>
    </row>
    <row r="99" spans="1:12" x14ac:dyDescent="0.25">
      <c r="A99" s="23">
        <v>480</v>
      </c>
      <c r="B99" s="46">
        <f>$G$5*0.027</f>
        <v>0</v>
      </c>
      <c r="C99" s="47">
        <f t="shared" si="0"/>
        <v>0</v>
      </c>
      <c r="D99" s="47">
        <f t="shared" si="1"/>
        <v>0</v>
      </c>
      <c r="E99" s="23">
        <f t="shared" si="2"/>
        <v>0</v>
      </c>
      <c r="F99" s="23">
        <f t="shared" si="3"/>
        <v>0</v>
      </c>
      <c r="H99" s="48"/>
      <c r="I99" s="46"/>
      <c r="J99" s="47"/>
      <c r="K99" s="47"/>
      <c r="L99" s="47"/>
    </row>
    <row r="100" spans="1:12" x14ac:dyDescent="0.25">
      <c r="A100" s="23">
        <v>490</v>
      </c>
      <c r="B100" s="46">
        <f>$G$5*0.018</f>
        <v>0</v>
      </c>
      <c r="C100" s="47">
        <f t="shared" si="0"/>
        <v>0</v>
      </c>
      <c r="D100" s="47">
        <f t="shared" si="1"/>
        <v>0</v>
      </c>
      <c r="E100" s="23">
        <f t="shared" si="2"/>
        <v>0</v>
      </c>
      <c r="F100" s="23">
        <f t="shared" si="3"/>
        <v>0</v>
      </c>
      <c r="H100" s="48"/>
      <c r="I100" s="46"/>
      <c r="J100" s="47"/>
      <c r="K100" s="47"/>
      <c r="L100" s="47"/>
    </row>
    <row r="101" spans="1:12" x14ac:dyDescent="0.25">
      <c r="A101" s="23">
        <v>500</v>
      </c>
      <c r="B101" s="46">
        <f>$G$5*0.0134</f>
        <v>0</v>
      </c>
      <c r="C101" s="47">
        <f t="shared" si="0"/>
        <v>0</v>
      </c>
      <c r="D101" s="47">
        <f t="shared" si="1"/>
        <v>0</v>
      </c>
      <c r="E101" s="23">
        <f t="shared" si="2"/>
        <v>0</v>
      </c>
      <c r="F101" s="23">
        <f t="shared" si="3"/>
        <v>0</v>
      </c>
      <c r="H101" s="48"/>
      <c r="I101" s="46"/>
      <c r="J101" s="47"/>
      <c r="K101" s="47"/>
      <c r="L101" s="47"/>
    </row>
    <row r="102" spans="1:12" x14ac:dyDescent="0.25">
      <c r="A102" s="23">
        <v>510</v>
      </c>
      <c r="B102" s="46">
        <f>$G$5*0.0134</f>
        <v>0</v>
      </c>
      <c r="C102" s="47">
        <f t="shared" si="0"/>
        <v>0</v>
      </c>
      <c r="D102" s="47">
        <f t="shared" si="1"/>
        <v>0</v>
      </c>
      <c r="E102" s="23">
        <f t="shared" si="2"/>
        <v>0</v>
      </c>
      <c r="F102" s="23">
        <f t="shared" si="3"/>
        <v>0</v>
      </c>
      <c r="H102" s="48"/>
      <c r="I102" s="46"/>
      <c r="J102" s="47"/>
      <c r="K102" s="47"/>
      <c r="L102" s="47"/>
    </row>
    <row r="103" spans="1:12" x14ac:dyDescent="0.25">
      <c r="A103" s="23">
        <v>520</v>
      </c>
      <c r="B103" s="46">
        <f>$G$5*0.0134</f>
        <v>0</v>
      </c>
      <c r="C103" s="47">
        <f t="shared" si="0"/>
        <v>0</v>
      </c>
      <c r="D103" s="47">
        <f t="shared" si="1"/>
        <v>0</v>
      </c>
      <c r="E103" s="23">
        <f t="shared" si="2"/>
        <v>0</v>
      </c>
      <c r="F103" s="23">
        <f t="shared" si="3"/>
        <v>0</v>
      </c>
      <c r="H103" s="48"/>
      <c r="I103" s="46"/>
      <c r="J103" s="47"/>
      <c r="K103" s="47"/>
      <c r="L103" s="47"/>
    </row>
    <row r="104" spans="1:12" x14ac:dyDescent="0.25">
      <c r="A104" s="23">
        <v>530</v>
      </c>
      <c r="B104" s="46">
        <f t="shared" ref="B104:B115" si="10">$G$5*0.0088</f>
        <v>0</v>
      </c>
      <c r="C104" s="47">
        <f t="shared" si="0"/>
        <v>0</v>
      </c>
      <c r="D104" s="47">
        <f t="shared" si="1"/>
        <v>0</v>
      </c>
      <c r="E104" s="23">
        <f t="shared" si="2"/>
        <v>0</v>
      </c>
      <c r="F104" s="23">
        <f t="shared" si="3"/>
        <v>0</v>
      </c>
      <c r="H104" s="48"/>
      <c r="I104" s="46"/>
      <c r="J104" s="47"/>
      <c r="K104" s="47"/>
      <c r="L104" s="47"/>
    </row>
    <row r="105" spans="1:12" x14ac:dyDescent="0.25">
      <c r="A105" s="23">
        <v>540</v>
      </c>
      <c r="B105" s="46">
        <f t="shared" si="10"/>
        <v>0</v>
      </c>
      <c r="C105" s="47">
        <f t="shared" si="0"/>
        <v>0</v>
      </c>
      <c r="D105" s="47">
        <f t="shared" si="1"/>
        <v>0</v>
      </c>
      <c r="E105" s="23">
        <f t="shared" si="2"/>
        <v>0</v>
      </c>
      <c r="F105" s="23">
        <f t="shared" si="3"/>
        <v>0</v>
      </c>
      <c r="H105" s="48"/>
      <c r="I105" s="46"/>
      <c r="J105" s="47"/>
      <c r="K105" s="47"/>
      <c r="L105" s="47"/>
    </row>
    <row r="106" spans="1:12" x14ac:dyDescent="0.25">
      <c r="A106" s="23">
        <v>550</v>
      </c>
      <c r="B106" s="46">
        <f t="shared" si="10"/>
        <v>0</v>
      </c>
      <c r="C106" s="47">
        <f t="shared" si="0"/>
        <v>0</v>
      </c>
      <c r="D106" s="47">
        <f t="shared" si="1"/>
        <v>0</v>
      </c>
      <c r="E106" s="23">
        <f t="shared" si="2"/>
        <v>0</v>
      </c>
      <c r="F106" s="23">
        <f t="shared" si="3"/>
        <v>0</v>
      </c>
      <c r="H106" s="48"/>
      <c r="I106" s="46"/>
      <c r="J106" s="47"/>
      <c r="K106" s="47"/>
      <c r="L106" s="47"/>
    </row>
    <row r="107" spans="1:12" x14ac:dyDescent="0.25">
      <c r="A107" s="23">
        <v>560</v>
      </c>
      <c r="B107" s="46">
        <f t="shared" si="10"/>
        <v>0</v>
      </c>
      <c r="C107" s="47">
        <f t="shared" si="0"/>
        <v>0</v>
      </c>
      <c r="D107" s="47">
        <f t="shared" si="1"/>
        <v>0</v>
      </c>
      <c r="E107" s="23">
        <f t="shared" si="2"/>
        <v>0</v>
      </c>
      <c r="F107" s="23">
        <f t="shared" si="3"/>
        <v>0</v>
      </c>
      <c r="H107" s="48"/>
      <c r="I107" s="46"/>
      <c r="J107" s="47"/>
      <c r="K107" s="47"/>
      <c r="L107" s="47"/>
    </row>
    <row r="108" spans="1:12" x14ac:dyDescent="0.25">
      <c r="A108" s="23">
        <v>570</v>
      </c>
      <c r="B108" s="46">
        <f t="shared" si="10"/>
        <v>0</v>
      </c>
      <c r="C108" s="47">
        <f t="shared" si="0"/>
        <v>0</v>
      </c>
      <c r="D108" s="47">
        <f t="shared" si="1"/>
        <v>0</v>
      </c>
      <c r="E108" s="23">
        <f t="shared" si="2"/>
        <v>0</v>
      </c>
      <c r="F108" s="23">
        <f t="shared" si="3"/>
        <v>0</v>
      </c>
      <c r="H108" s="48"/>
      <c r="I108" s="46"/>
      <c r="J108" s="47"/>
      <c r="K108" s="47"/>
      <c r="L108" s="47"/>
    </row>
    <row r="109" spans="1:12" x14ac:dyDescent="0.25">
      <c r="A109" s="23">
        <v>580</v>
      </c>
      <c r="B109" s="46">
        <f t="shared" si="10"/>
        <v>0</v>
      </c>
      <c r="C109" s="47">
        <f t="shared" si="0"/>
        <v>0</v>
      </c>
      <c r="D109" s="47">
        <f t="shared" si="1"/>
        <v>0</v>
      </c>
      <c r="E109" s="23">
        <f t="shared" si="2"/>
        <v>0</v>
      </c>
      <c r="F109" s="23">
        <f t="shared" si="3"/>
        <v>0</v>
      </c>
      <c r="H109" s="48"/>
      <c r="I109" s="46"/>
      <c r="J109" s="47"/>
      <c r="K109" s="47"/>
      <c r="L109" s="47"/>
    </row>
    <row r="110" spans="1:12" x14ac:dyDescent="0.25">
      <c r="A110" s="23">
        <v>590</v>
      </c>
      <c r="B110" s="46">
        <f t="shared" si="10"/>
        <v>0</v>
      </c>
      <c r="C110" s="47">
        <f t="shared" si="0"/>
        <v>0</v>
      </c>
      <c r="D110" s="47">
        <f t="shared" si="1"/>
        <v>0</v>
      </c>
      <c r="E110" s="23">
        <f t="shared" si="2"/>
        <v>0</v>
      </c>
      <c r="F110" s="23">
        <f t="shared" si="3"/>
        <v>0</v>
      </c>
      <c r="H110" s="48"/>
      <c r="I110" s="46"/>
      <c r="J110" s="47"/>
      <c r="K110" s="47"/>
      <c r="L110" s="47"/>
    </row>
    <row r="111" spans="1:12" x14ac:dyDescent="0.25">
      <c r="A111" s="23">
        <v>600</v>
      </c>
      <c r="B111" s="46">
        <f t="shared" si="10"/>
        <v>0</v>
      </c>
      <c r="C111" s="47">
        <f t="shared" si="0"/>
        <v>0</v>
      </c>
      <c r="D111" s="47">
        <f t="shared" si="1"/>
        <v>0</v>
      </c>
      <c r="E111" s="23">
        <f t="shared" si="2"/>
        <v>0</v>
      </c>
      <c r="F111" s="23">
        <f t="shared" si="3"/>
        <v>0</v>
      </c>
      <c r="H111" s="48"/>
      <c r="I111" s="46"/>
      <c r="J111" s="47"/>
      <c r="K111" s="47"/>
      <c r="L111" s="47"/>
    </row>
    <row r="112" spans="1:12" x14ac:dyDescent="0.25">
      <c r="A112" s="23">
        <v>610</v>
      </c>
      <c r="B112" s="46">
        <f t="shared" si="10"/>
        <v>0</v>
      </c>
      <c r="C112" s="47">
        <f t="shared" si="0"/>
        <v>0</v>
      </c>
      <c r="D112" s="47">
        <f t="shared" si="1"/>
        <v>0</v>
      </c>
      <c r="E112" s="23">
        <f t="shared" si="2"/>
        <v>0</v>
      </c>
      <c r="F112" s="23">
        <f t="shared" si="3"/>
        <v>0</v>
      </c>
      <c r="H112" s="48"/>
      <c r="I112" s="46"/>
      <c r="J112" s="47"/>
      <c r="K112" s="47"/>
      <c r="L112" s="47"/>
    </row>
    <row r="113" spans="1:12" x14ac:dyDescent="0.25">
      <c r="A113" s="23">
        <v>620</v>
      </c>
      <c r="B113" s="46">
        <f t="shared" si="10"/>
        <v>0</v>
      </c>
      <c r="C113" s="47">
        <f t="shared" si="0"/>
        <v>0</v>
      </c>
      <c r="D113" s="47">
        <f t="shared" si="1"/>
        <v>0</v>
      </c>
      <c r="E113" s="23">
        <f t="shared" si="2"/>
        <v>0</v>
      </c>
      <c r="F113" s="23">
        <f t="shared" si="3"/>
        <v>0</v>
      </c>
      <c r="H113" s="48"/>
      <c r="I113" s="46"/>
      <c r="J113" s="47"/>
      <c r="K113" s="47"/>
      <c r="L113" s="47"/>
    </row>
    <row r="114" spans="1:12" x14ac:dyDescent="0.25">
      <c r="A114" s="23">
        <v>630</v>
      </c>
      <c r="B114" s="46">
        <f t="shared" si="10"/>
        <v>0</v>
      </c>
      <c r="C114" s="47">
        <f t="shared" si="0"/>
        <v>0</v>
      </c>
      <c r="D114" s="47">
        <f t="shared" si="1"/>
        <v>0</v>
      </c>
      <c r="E114" s="23">
        <f t="shared" si="2"/>
        <v>0</v>
      </c>
      <c r="F114" s="23">
        <f t="shared" si="3"/>
        <v>0</v>
      </c>
      <c r="H114" s="48"/>
      <c r="I114" s="46"/>
      <c r="J114" s="47"/>
      <c r="K114" s="47"/>
      <c r="L114" s="47"/>
    </row>
    <row r="115" spans="1:12" x14ac:dyDescent="0.25">
      <c r="A115" s="23">
        <v>640</v>
      </c>
      <c r="B115" s="46">
        <f t="shared" si="10"/>
        <v>0</v>
      </c>
      <c r="C115" s="47">
        <f t="shared" ref="C115:C178" si="11">B115*6</f>
        <v>0</v>
      </c>
      <c r="D115" s="47">
        <f t="shared" ref="D115:D178" si="12">$G$9*(C115/(12*3600))*$G$7</f>
        <v>0</v>
      </c>
      <c r="E115" s="23">
        <f t="shared" ref="E115:E178" si="13">(600*D115)</f>
        <v>0</v>
      </c>
      <c r="F115" s="23">
        <f t="shared" ref="F115:F178" si="14">(E115*12/$G$7)</f>
        <v>0</v>
      </c>
      <c r="H115" s="48"/>
      <c r="I115" s="46"/>
      <c r="J115" s="47"/>
      <c r="K115" s="47"/>
      <c r="L115" s="47"/>
    </row>
    <row r="116" spans="1:12" x14ac:dyDescent="0.25">
      <c r="A116" s="23">
        <v>650</v>
      </c>
      <c r="B116" s="46">
        <f t="shared" ref="B116:B127" si="15">$G$5*0.0072</f>
        <v>0</v>
      </c>
      <c r="C116" s="47">
        <f t="shared" si="11"/>
        <v>0</v>
      </c>
      <c r="D116" s="47">
        <f t="shared" si="12"/>
        <v>0</v>
      </c>
      <c r="E116" s="23">
        <f t="shared" si="13"/>
        <v>0</v>
      </c>
      <c r="F116" s="23">
        <f t="shared" si="14"/>
        <v>0</v>
      </c>
      <c r="H116" s="48"/>
      <c r="I116" s="46"/>
      <c r="J116" s="47"/>
      <c r="K116" s="47"/>
      <c r="L116" s="47"/>
    </row>
    <row r="117" spans="1:12" x14ac:dyDescent="0.25">
      <c r="A117" s="23">
        <v>660</v>
      </c>
      <c r="B117" s="46">
        <f t="shared" si="15"/>
        <v>0</v>
      </c>
      <c r="C117" s="47">
        <f t="shared" si="11"/>
        <v>0</v>
      </c>
      <c r="D117" s="47">
        <f t="shared" si="12"/>
        <v>0</v>
      </c>
      <c r="E117" s="23">
        <f t="shared" si="13"/>
        <v>0</v>
      </c>
      <c r="F117" s="23">
        <f t="shared" si="14"/>
        <v>0</v>
      </c>
      <c r="H117" s="48"/>
      <c r="I117" s="46"/>
      <c r="J117" s="47"/>
      <c r="K117" s="47"/>
      <c r="L117" s="47"/>
    </row>
    <row r="118" spans="1:12" x14ac:dyDescent="0.25">
      <c r="A118" s="23">
        <v>670</v>
      </c>
      <c r="B118" s="46">
        <f t="shared" si="15"/>
        <v>0</v>
      </c>
      <c r="C118" s="47">
        <f t="shared" si="11"/>
        <v>0</v>
      </c>
      <c r="D118" s="47">
        <f t="shared" si="12"/>
        <v>0</v>
      </c>
      <c r="E118" s="23">
        <f t="shared" si="13"/>
        <v>0</v>
      </c>
      <c r="F118" s="23">
        <f t="shared" si="14"/>
        <v>0</v>
      </c>
      <c r="H118" s="48"/>
      <c r="I118" s="46"/>
      <c r="J118" s="47"/>
      <c r="K118" s="47"/>
      <c r="L118" s="47"/>
    </row>
    <row r="119" spans="1:12" x14ac:dyDescent="0.25">
      <c r="A119" s="23">
        <v>680</v>
      </c>
      <c r="B119" s="46">
        <f t="shared" si="15"/>
        <v>0</v>
      </c>
      <c r="C119" s="47">
        <f t="shared" si="11"/>
        <v>0</v>
      </c>
      <c r="D119" s="47">
        <f t="shared" si="12"/>
        <v>0</v>
      </c>
      <c r="E119" s="23">
        <f t="shared" si="13"/>
        <v>0</v>
      </c>
      <c r="F119" s="23">
        <f t="shared" si="14"/>
        <v>0</v>
      </c>
      <c r="H119" s="48"/>
      <c r="I119" s="46"/>
      <c r="J119" s="47"/>
      <c r="K119" s="47"/>
      <c r="L119" s="47"/>
    </row>
    <row r="120" spans="1:12" x14ac:dyDescent="0.25">
      <c r="A120" s="23">
        <v>690</v>
      </c>
      <c r="B120" s="46">
        <f t="shared" si="15"/>
        <v>0</v>
      </c>
      <c r="C120" s="47">
        <f t="shared" si="11"/>
        <v>0</v>
      </c>
      <c r="D120" s="47">
        <f t="shared" si="12"/>
        <v>0</v>
      </c>
      <c r="E120" s="23">
        <f t="shared" si="13"/>
        <v>0</v>
      </c>
      <c r="F120" s="23">
        <f t="shared" si="14"/>
        <v>0</v>
      </c>
      <c r="H120" s="48"/>
      <c r="I120" s="46"/>
      <c r="J120" s="47"/>
      <c r="K120" s="47"/>
      <c r="L120" s="47"/>
    </row>
    <row r="121" spans="1:12" x14ac:dyDescent="0.25">
      <c r="A121" s="23">
        <v>700</v>
      </c>
      <c r="B121" s="46">
        <f t="shared" si="15"/>
        <v>0</v>
      </c>
      <c r="C121" s="47">
        <f t="shared" si="11"/>
        <v>0</v>
      </c>
      <c r="D121" s="47">
        <f t="shared" si="12"/>
        <v>0</v>
      </c>
      <c r="E121" s="23">
        <f t="shared" si="13"/>
        <v>0</v>
      </c>
      <c r="F121" s="23">
        <f t="shared" si="14"/>
        <v>0</v>
      </c>
      <c r="H121" s="48"/>
      <c r="I121" s="46"/>
      <c r="J121" s="47"/>
      <c r="K121" s="47"/>
      <c r="L121" s="47"/>
    </row>
    <row r="122" spans="1:12" x14ac:dyDescent="0.25">
      <c r="A122" s="23">
        <v>710</v>
      </c>
      <c r="B122" s="46">
        <f t="shared" si="15"/>
        <v>0</v>
      </c>
      <c r="C122" s="47">
        <f t="shared" si="11"/>
        <v>0</v>
      </c>
      <c r="D122" s="47">
        <f t="shared" si="12"/>
        <v>0</v>
      </c>
      <c r="E122" s="23">
        <f t="shared" si="13"/>
        <v>0</v>
      </c>
      <c r="F122" s="23">
        <f t="shared" si="14"/>
        <v>0</v>
      </c>
      <c r="H122" s="48"/>
      <c r="I122" s="46"/>
      <c r="J122" s="47"/>
      <c r="K122" s="47"/>
      <c r="L122" s="47"/>
    </row>
    <row r="123" spans="1:12" x14ac:dyDescent="0.25">
      <c r="A123" s="23">
        <v>720</v>
      </c>
      <c r="B123" s="46">
        <f t="shared" si="15"/>
        <v>0</v>
      </c>
      <c r="C123" s="47">
        <f t="shared" si="11"/>
        <v>0</v>
      </c>
      <c r="D123" s="47">
        <f t="shared" si="12"/>
        <v>0</v>
      </c>
      <c r="E123" s="23">
        <f t="shared" si="13"/>
        <v>0</v>
      </c>
      <c r="F123" s="23">
        <f t="shared" si="14"/>
        <v>0</v>
      </c>
      <c r="H123" s="48"/>
      <c r="I123" s="46"/>
      <c r="J123" s="47"/>
      <c r="K123" s="47"/>
      <c r="L123" s="47"/>
    </row>
    <row r="124" spans="1:12" x14ac:dyDescent="0.25">
      <c r="A124" s="23">
        <v>730</v>
      </c>
      <c r="B124" s="46">
        <f t="shared" si="15"/>
        <v>0</v>
      </c>
      <c r="C124" s="47">
        <f t="shared" si="11"/>
        <v>0</v>
      </c>
      <c r="D124" s="47">
        <f t="shared" si="12"/>
        <v>0</v>
      </c>
      <c r="E124" s="23">
        <f t="shared" si="13"/>
        <v>0</v>
      </c>
      <c r="F124" s="23">
        <f t="shared" si="14"/>
        <v>0</v>
      </c>
      <c r="H124" s="48"/>
      <c r="I124" s="46"/>
      <c r="J124" s="47"/>
      <c r="K124" s="47"/>
      <c r="L124" s="47"/>
    </row>
    <row r="125" spans="1:12" x14ac:dyDescent="0.25">
      <c r="A125" s="23">
        <v>740</v>
      </c>
      <c r="B125" s="46">
        <f t="shared" si="15"/>
        <v>0</v>
      </c>
      <c r="C125" s="47">
        <f t="shared" si="11"/>
        <v>0</v>
      </c>
      <c r="D125" s="47">
        <f t="shared" si="12"/>
        <v>0</v>
      </c>
      <c r="E125" s="23">
        <f t="shared" si="13"/>
        <v>0</v>
      </c>
      <c r="F125" s="23">
        <f t="shared" si="14"/>
        <v>0</v>
      </c>
      <c r="H125" s="48"/>
      <c r="I125" s="46"/>
      <c r="J125" s="47"/>
      <c r="K125" s="47"/>
      <c r="L125" s="47"/>
    </row>
    <row r="126" spans="1:12" x14ac:dyDescent="0.25">
      <c r="A126" s="23">
        <v>750</v>
      </c>
      <c r="B126" s="46">
        <f t="shared" si="15"/>
        <v>0</v>
      </c>
      <c r="C126" s="47">
        <f t="shared" si="11"/>
        <v>0</v>
      </c>
      <c r="D126" s="47">
        <f t="shared" si="12"/>
        <v>0</v>
      </c>
      <c r="E126" s="23">
        <f t="shared" si="13"/>
        <v>0</v>
      </c>
      <c r="F126" s="23">
        <f t="shared" si="14"/>
        <v>0</v>
      </c>
      <c r="H126" s="48"/>
      <c r="I126" s="46"/>
      <c r="J126" s="47"/>
      <c r="K126" s="47"/>
      <c r="L126" s="47"/>
    </row>
    <row r="127" spans="1:12" x14ac:dyDescent="0.25">
      <c r="A127" s="23">
        <v>760</v>
      </c>
      <c r="B127" s="46">
        <f t="shared" si="15"/>
        <v>0</v>
      </c>
      <c r="C127" s="47">
        <f t="shared" si="11"/>
        <v>0</v>
      </c>
      <c r="D127" s="47">
        <f t="shared" si="12"/>
        <v>0</v>
      </c>
      <c r="E127" s="23">
        <f t="shared" si="13"/>
        <v>0</v>
      </c>
      <c r="F127" s="23">
        <f t="shared" si="14"/>
        <v>0</v>
      </c>
      <c r="H127" s="48"/>
      <c r="I127" s="46"/>
      <c r="J127" s="47"/>
      <c r="K127" s="47"/>
      <c r="L127" s="47"/>
    </row>
    <row r="128" spans="1:12" x14ac:dyDescent="0.25">
      <c r="A128" s="23">
        <v>770</v>
      </c>
      <c r="B128" s="46">
        <f t="shared" ref="B128:B139" si="16">$G$5*0.0057</f>
        <v>0</v>
      </c>
      <c r="C128" s="47">
        <f t="shared" si="11"/>
        <v>0</v>
      </c>
      <c r="D128" s="47">
        <f t="shared" si="12"/>
        <v>0</v>
      </c>
      <c r="E128" s="23">
        <f t="shared" si="13"/>
        <v>0</v>
      </c>
      <c r="F128" s="23">
        <f t="shared" si="14"/>
        <v>0</v>
      </c>
      <c r="H128" s="48"/>
      <c r="I128" s="46"/>
      <c r="J128" s="47"/>
      <c r="K128" s="47"/>
      <c r="L128" s="47"/>
    </row>
    <row r="129" spans="1:12" x14ac:dyDescent="0.25">
      <c r="A129" s="23">
        <v>780</v>
      </c>
      <c r="B129" s="46">
        <f t="shared" si="16"/>
        <v>0</v>
      </c>
      <c r="C129" s="47">
        <f t="shared" si="11"/>
        <v>0</v>
      </c>
      <c r="D129" s="47">
        <f t="shared" si="12"/>
        <v>0</v>
      </c>
      <c r="E129" s="23">
        <f t="shared" si="13"/>
        <v>0</v>
      </c>
      <c r="F129" s="23">
        <f t="shared" si="14"/>
        <v>0</v>
      </c>
      <c r="H129" s="48"/>
      <c r="I129" s="46"/>
      <c r="J129" s="47"/>
      <c r="K129" s="47"/>
      <c r="L129" s="47"/>
    </row>
    <row r="130" spans="1:12" x14ac:dyDescent="0.25">
      <c r="A130" s="23">
        <v>790</v>
      </c>
      <c r="B130" s="46">
        <f t="shared" si="16"/>
        <v>0</v>
      </c>
      <c r="C130" s="47">
        <f t="shared" si="11"/>
        <v>0</v>
      </c>
      <c r="D130" s="47">
        <f t="shared" si="12"/>
        <v>0</v>
      </c>
      <c r="E130" s="23">
        <f t="shared" si="13"/>
        <v>0</v>
      </c>
      <c r="F130" s="23">
        <f t="shared" si="14"/>
        <v>0</v>
      </c>
      <c r="H130" s="48"/>
      <c r="I130" s="46"/>
      <c r="J130" s="47"/>
      <c r="K130" s="47"/>
      <c r="L130" s="47"/>
    </row>
    <row r="131" spans="1:12" x14ac:dyDescent="0.25">
      <c r="A131" s="23">
        <v>800</v>
      </c>
      <c r="B131" s="46">
        <f t="shared" si="16"/>
        <v>0</v>
      </c>
      <c r="C131" s="47">
        <f t="shared" si="11"/>
        <v>0</v>
      </c>
      <c r="D131" s="47">
        <f t="shared" si="12"/>
        <v>0</v>
      </c>
      <c r="E131" s="23">
        <f t="shared" si="13"/>
        <v>0</v>
      </c>
      <c r="F131" s="23">
        <f t="shared" si="14"/>
        <v>0</v>
      </c>
      <c r="H131" s="48"/>
      <c r="I131" s="46"/>
      <c r="J131" s="47"/>
      <c r="K131" s="47"/>
      <c r="L131" s="47"/>
    </row>
    <row r="132" spans="1:12" x14ac:dyDescent="0.25">
      <c r="A132" s="23">
        <v>810</v>
      </c>
      <c r="B132" s="46">
        <f t="shared" si="16"/>
        <v>0</v>
      </c>
      <c r="C132" s="47">
        <f t="shared" si="11"/>
        <v>0</v>
      </c>
      <c r="D132" s="47">
        <f t="shared" si="12"/>
        <v>0</v>
      </c>
      <c r="E132" s="23">
        <f t="shared" si="13"/>
        <v>0</v>
      </c>
      <c r="F132" s="23">
        <f t="shared" si="14"/>
        <v>0</v>
      </c>
      <c r="H132" s="48"/>
      <c r="I132" s="46"/>
      <c r="J132" s="47"/>
      <c r="K132" s="47"/>
      <c r="L132" s="47"/>
    </row>
    <row r="133" spans="1:12" x14ac:dyDescent="0.25">
      <c r="A133" s="23">
        <v>820</v>
      </c>
      <c r="B133" s="46">
        <f t="shared" si="16"/>
        <v>0</v>
      </c>
      <c r="C133" s="47">
        <f t="shared" si="11"/>
        <v>0</v>
      </c>
      <c r="D133" s="47">
        <f t="shared" si="12"/>
        <v>0</v>
      </c>
      <c r="E133" s="23">
        <f t="shared" si="13"/>
        <v>0</v>
      </c>
      <c r="F133" s="23">
        <f t="shared" si="14"/>
        <v>0</v>
      </c>
      <c r="H133" s="48"/>
      <c r="I133" s="46"/>
      <c r="J133" s="47"/>
      <c r="K133" s="47"/>
      <c r="L133" s="47"/>
    </row>
    <row r="134" spans="1:12" x14ac:dyDescent="0.25">
      <c r="A134" s="23">
        <v>830</v>
      </c>
      <c r="B134" s="46">
        <f t="shared" si="16"/>
        <v>0</v>
      </c>
      <c r="C134" s="47">
        <f t="shared" si="11"/>
        <v>0</v>
      </c>
      <c r="D134" s="47">
        <f t="shared" si="12"/>
        <v>0</v>
      </c>
      <c r="E134" s="23">
        <f t="shared" si="13"/>
        <v>0</v>
      </c>
      <c r="F134" s="23">
        <f t="shared" si="14"/>
        <v>0</v>
      </c>
      <c r="H134" s="48"/>
      <c r="I134" s="46"/>
      <c r="J134" s="47"/>
      <c r="K134" s="47"/>
      <c r="L134" s="47"/>
    </row>
    <row r="135" spans="1:12" x14ac:dyDescent="0.25">
      <c r="A135" s="23">
        <v>840</v>
      </c>
      <c r="B135" s="46">
        <f t="shared" si="16"/>
        <v>0</v>
      </c>
      <c r="C135" s="47">
        <f t="shared" si="11"/>
        <v>0</v>
      </c>
      <c r="D135" s="47">
        <f t="shared" si="12"/>
        <v>0</v>
      </c>
      <c r="E135" s="23">
        <f t="shared" si="13"/>
        <v>0</v>
      </c>
      <c r="F135" s="23">
        <f t="shared" si="14"/>
        <v>0</v>
      </c>
      <c r="H135" s="48"/>
      <c r="I135" s="46"/>
      <c r="J135" s="47"/>
      <c r="K135" s="47"/>
      <c r="L135" s="47"/>
    </row>
    <row r="136" spans="1:12" x14ac:dyDescent="0.25">
      <c r="A136" s="23">
        <v>850</v>
      </c>
      <c r="B136" s="46">
        <f t="shared" si="16"/>
        <v>0</v>
      </c>
      <c r="C136" s="47">
        <f t="shared" si="11"/>
        <v>0</v>
      </c>
      <c r="D136" s="47">
        <f t="shared" si="12"/>
        <v>0</v>
      </c>
      <c r="E136" s="23">
        <f t="shared" si="13"/>
        <v>0</v>
      </c>
      <c r="F136" s="23">
        <f t="shared" si="14"/>
        <v>0</v>
      </c>
      <c r="H136" s="48"/>
      <c r="I136" s="46"/>
      <c r="J136" s="47"/>
      <c r="K136" s="47"/>
      <c r="L136" s="47"/>
    </row>
    <row r="137" spans="1:12" x14ac:dyDescent="0.25">
      <c r="A137" s="23">
        <v>860</v>
      </c>
      <c r="B137" s="46">
        <f t="shared" si="16"/>
        <v>0</v>
      </c>
      <c r="C137" s="47">
        <f t="shared" si="11"/>
        <v>0</v>
      </c>
      <c r="D137" s="47">
        <f t="shared" si="12"/>
        <v>0</v>
      </c>
      <c r="E137" s="23">
        <f t="shared" si="13"/>
        <v>0</v>
      </c>
      <c r="F137" s="23">
        <f t="shared" si="14"/>
        <v>0</v>
      </c>
      <c r="H137" s="48"/>
      <c r="I137" s="46"/>
      <c r="J137" s="47"/>
      <c r="K137" s="47"/>
      <c r="L137" s="47"/>
    </row>
    <row r="138" spans="1:12" x14ac:dyDescent="0.25">
      <c r="A138" s="23">
        <v>870</v>
      </c>
      <c r="B138" s="46">
        <f t="shared" si="16"/>
        <v>0</v>
      </c>
      <c r="C138" s="47">
        <f t="shared" si="11"/>
        <v>0</v>
      </c>
      <c r="D138" s="47">
        <f t="shared" si="12"/>
        <v>0</v>
      </c>
      <c r="E138" s="23">
        <f t="shared" si="13"/>
        <v>0</v>
      </c>
      <c r="F138" s="23">
        <f t="shared" si="14"/>
        <v>0</v>
      </c>
      <c r="H138" s="48"/>
      <c r="I138" s="46"/>
      <c r="J138" s="47"/>
      <c r="K138" s="47"/>
      <c r="L138" s="47"/>
    </row>
    <row r="139" spans="1:12" x14ac:dyDescent="0.25">
      <c r="A139" s="23">
        <v>880</v>
      </c>
      <c r="B139" s="46">
        <f t="shared" si="16"/>
        <v>0</v>
      </c>
      <c r="C139" s="47">
        <f t="shared" si="11"/>
        <v>0</v>
      </c>
      <c r="D139" s="47">
        <f t="shared" si="12"/>
        <v>0</v>
      </c>
      <c r="E139" s="23">
        <f t="shared" si="13"/>
        <v>0</v>
      </c>
      <c r="F139" s="23">
        <f t="shared" si="14"/>
        <v>0</v>
      </c>
      <c r="H139" s="48"/>
      <c r="I139" s="46"/>
      <c r="J139" s="47"/>
      <c r="K139" s="47"/>
      <c r="L139" s="47"/>
    </row>
    <row r="140" spans="1:12" x14ac:dyDescent="0.25">
      <c r="A140" s="23">
        <v>890</v>
      </c>
      <c r="B140" s="46">
        <f t="shared" ref="B140:B151" si="17">$G$5*0.005</f>
        <v>0</v>
      </c>
      <c r="C140" s="47">
        <f t="shared" si="11"/>
        <v>0</v>
      </c>
      <c r="D140" s="47">
        <f t="shared" si="12"/>
        <v>0</v>
      </c>
      <c r="E140" s="23">
        <f t="shared" si="13"/>
        <v>0</v>
      </c>
      <c r="F140" s="23">
        <f t="shared" si="14"/>
        <v>0</v>
      </c>
      <c r="H140" s="48"/>
      <c r="I140" s="46"/>
      <c r="J140" s="47"/>
      <c r="K140" s="47"/>
      <c r="L140" s="47"/>
    </row>
    <row r="141" spans="1:12" x14ac:dyDescent="0.25">
      <c r="A141" s="23">
        <v>900</v>
      </c>
      <c r="B141" s="46">
        <f t="shared" si="17"/>
        <v>0</v>
      </c>
      <c r="C141" s="47">
        <f t="shared" si="11"/>
        <v>0</v>
      </c>
      <c r="D141" s="47">
        <f t="shared" si="12"/>
        <v>0</v>
      </c>
      <c r="E141" s="23">
        <f t="shared" si="13"/>
        <v>0</v>
      </c>
      <c r="F141" s="23">
        <f t="shared" si="14"/>
        <v>0</v>
      </c>
      <c r="H141" s="48"/>
      <c r="I141" s="46"/>
      <c r="J141" s="47"/>
      <c r="K141" s="47"/>
      <c r="L141" s="47"/>
    </row>
    <row r="142" spans="1:12" x14ac:dyDescent="0.25">
      <c r="A142" s="23">
        <v>910</v>
      </c>
      <c r="B142" s="46">
        <f t="shared" si="17"/>
        <v>0</v>
      </c>
      <c r="C142" s="47">
        <f t="shared" si="11"/>
        <v>0</v>
      </c>
      <c r="D142" s="47">
        <f t="shared" si="12"/>
        <v>0</v>
      </c>
      <c r="E142" s="23">
        <f t="shared" si="13"/>
        <v>0</v>
      </c>
      <c r="F142" s="23">
        <f t="shared" si="14"/>
        <v>0</v>
      </c>
      <c r="H142" s="48"/>
      <c r="I142" s="46"/>
      <c r="J142" s="47"/>
      <c r="K142" s="47"/>
      <c r="L142" s="47"/>
    </row>
    <row r="143" spans="1:12" x14ac:dyDescent="0.25">
      <c r="A143" s="23">
        <v>920</v>
      </c>
      <c r="B143" s="46">
        <f t="shared" si="17"/>
        <v>0</v>
      </c>
      <c r="C143" s="47">
        <f t="shared" si="11"/>
        <v>0</v>
      </c>
      <c r="D143" s="47">
        <f t="shared" si="12"/>
        <v>0</v>
      </c>
      <c r="E143" s="23">
        <f t="shared" si="13"/>
        <v>0</v>
      </c>
      <c r="F143" s="23">
        <f t="shared" si="14"/>
        <v>0</v>
      </c>
      <c r="H143" s="48"/>
      <c r="I143" s="46"/>
      <c r="J143" s="47"/>
      <c r="K143" s="47"/>
      <c r="L143" s="47"/>
    </row>
    <row r="144" spans="1:12" x14ac:dyDescent="0.25">
      <c r="A144" s="23">
        <v>930</v>
      </c>
      <c r="B144" s="46">
        <f t="shared" si="17"/>
        <v>0</v>
      </c>
      <c r="C144" s="47">
        <f t="shared" si="11"/>
        <v>0</v>
      </c>
      <c r="D144" s="47">
        <f t="shared" si="12"/>
        <v>0</v>
      </c>
      <c r="E144" s="23">
        <f t="shared" si="13"/>
        <v>0</v>
      </c>
      <c r="F144" s="23">
        <f t="shared" si="14"/>
        <v>0</v>
      </c>
      <c r="H144" s="48"/>
      <c r="I144" s="46"/>
      <c r="J144" s="47"/>
      <c r="K144" s="47"/>
      <c r="L144" s="47"/>
    </row>
    <row r="145" spans="1:12" x14ac:dyDescent="0.25">
      <c r="A145" s="23">
        <v>940</v>
      </c>
      <c r="B145" s="46">
        <f t="shared" si="17"/>
        <v>0</v>
      </c>
      <c r="C145" s="47">
        <f t="shared" si="11"/>
        <v>0</v>
      </c>
      <c r="D145" s="47">
        <f t="shared" si="12"/>
        <v>0</v>
      </c>
      <c r="E145" s="23">
        <f t="shared" si="13"/>
        <v>0</v>
      </c>
      <c r="F145" s="23">
        <f t="shared" si="14"/>
        <v>0</v>
      </c>
      <c r="H145" s="48"/>
      <c r="I145" s="46"/>
      <c r="J145" s="47"/>
      <c r="K145" s="47"/>
      <c r="L145" s="47"/>
    </row>
    <row r="146" spans="1:12" x14ac:dyDescent="0.25">
      <c r="A146" s="23">
        <v>950</v>
      </c>
      <c r="B146" s="46">
        <f t="shared" si="17"/>
        <v>0</v>
      </c>
      <c r="C146" s="47">
        <f t="shared" si="11"/>
        <v>0</v>
      </c>
      <c r="D146" s="47">
        <f t="shared" si="12"/>
        <v>0</v>
      </c>
      <c r="E146" s="23">
        <f t="shared" si="13"/>
        <v>0</v>
      </c>
      <c r="F146" s="23">
        <f t="shared" si="14"/>
        <v>0</v>
      </c>
      <c r="H146" s="48"/>
      <c r="I146" s="46"/>
      <c r="J146" s="47"/>
      <c r="K146" s="47"/>
      <c r="L146" s="47"/>
    </row>
    <row r="147" spans="1:12" x14ac:dyDescent="0.25">
      <c r="A147" s="23">
        <v>960</v>
      </c>
      <c r="B147" s="46">
        <f t="shared" si="17"/>
        <v>0</v>
      </c>
      <c r="C147" s="47">
        <f t="shared" si="11"/>
        <v>0</v>
      </c>
      <c r="D147" s="47">
        <f t="shared" si="12"/>
        <v>0</v>
      </c>
      <c r="E147" s="23">
        <f t="shared" si="13"/>
        <v>0</v>
      </c>
      <c r="F147" s="23">
        <f t="shared" si="14"/>
        <v>0</v>
      </c>
      <c r="H147" s="48"/>
      <c r="I147" s="46"/>
      <c r="J147" s="47"/>
      <c r="K147" s="47"/>
      <c r="L147" s="47"/>
    </row>
    <row r="148" spans="1:12" x14ac:dyDescent="0.25">
      <c r="A148" s="23">
        <v>970</v>
      </c>
      <c r="B148" s="46">
        <f t="shared" si="17"/>
        <v>0</v>
      </c>
      <c r="C148" s="47">
        <f t="shared" si="11"/>
        <v>0</v>
      </c>
      <c r="D148" s="47">
        <f t="shared" si="12"/>
        <v>0</v>
      </c>
      <c r="E148" s="23">
        <f t="shared" si="13"/>
        <v>0</v>
      </c>
      <c r="F148" s="23">
        <f t="shared" si="14"/>
        <v>0</v>
      </c>
      <c r="H148" s="48"/>
      <c r="I148" s="46"/>
      <c r="J148" s="47"/>
      <c r="K148" s="47"/>
      <c r="L148" s="47"/>
    </row>
    <row r="149" spans="1:12" x14ac:dyDescent="0.25">
      <c r="A149" s="23">
        <v>980</v>
      </c>
      <c r="B149" s="46">
        <f t="shared" si="17"/>
        <v>0</v>
      </c>
      <c r="C149" s="47">
        <f t="shared" si="11"/>
        <v>0</v>
      </c>
      <c r="D149" s="47">
        <f t="shared" si="12"/>
        <v>0</v>
      </c>
      <c r="E149" s="23">
        <f t="shared" si="13"/>
        <v>0</v>
      </c>
      <c r="F149" s="23">
        <f t="shared" si="14"/>
        <v>0</v>
      </c>
      <c r="H149" s="48"/>
      <c r="I149" s="46"/>
      <c r="J149" s="47"/>
      <c r="K149" s="47"/>
      <c r="L149" s="47"/>
    </row>
    <row r="150" spans="1:12" x14ac:dyDescent="0.25">
      <c r="A150" s="23">
        <v>990</v>
      </c>
      <c r="B150" s="46">
        <f t="shared" si="17"/>
        <v>0</v>
      </c>
      <c r="C150" s="47">
        <f t="shared" si="11"/>
        <v>0</v>
      </c>
      <c r="D150" s="47">
        <f t="shared" si="12"/>
        <v>0</v>
      </c>
      <c r="E150" s="23">
        <f t="shared" si="13"/>
        <v>0</v>
      </c>
      <c r="F150" s="23">
        <f t="shared" si="14"/>
        <v>0</v>
      </c>
      <c r="H150" s="48"/>
      <c r="I150" s="46"/>
      <c r="J150" s="47"/>
      <c r="K150" s="47"/>
      <c r="L150" s="47"/>
    </row>
    <row r="151" spans="1:12" x14ac:dyDescent="0.25">
      <c r="A151" s="23">
        <v>1000</v>
      </c>
      <c r="B151" s="46">
        <f t="shared" si="17"/>
        <v>0</v>
      </c>
      <c r="C151" s="47">
        <f t="shared" si="11"/>
        <v>0</v>
      </c>
      <c r="D151" s="47">
        <f t="shared" si="12"/>
        <v>0</v>
      </c>
      <c r="E151" s="23">
        <f t="shared" si="13"/>
        <v>0</v>
      </c>
      <c r="F151" s="23">
        <f t="shared" si="14"/>
        <v>0</v>
      </c>
      <c r="H151" s="48"/>
      <c r="I151" s="46"/>
      <c r="J151" s="47"/>
      <c r="K151" s="47"/>
      <c r="L151" s="47"/>
    </row>
    <row r="152" spans="1:12" x14ac:dyDescent="0.25">
      <c r="A152" s="23">
        <v>1010</v>
      </c>
      <c r="B152" s="46">
        <f t="shared" ref="B152:B195" si="18">$G$5*0.004</f>
        <v>0</v>
      </c>
      <c r="C152" s="47">
        <f t="shared" si="11"/>
        <v>0</v>
      </c>
      <c r="D152" s="47">
        <f t="shared" si="12"/>
        <v>0</v>
      </c>
      <c r="E152" s="23">
        <f t="shared" si="13"/>
        <v>0</v>
      </c>
      <c r="F152" s="23">
        <f t="shared" si="14"/>
        <v>0</v>
      </c>
      <c r="H152" s="48"/>
      <c r="I152" s="46"/>
      <c r="J152" s="47"/>
      <c r="K152" s="47"/>
      <c r="L152" s="47"/>
    </row>
    <row r="153" spans="1:12" x14ac:dyDescent="0.25">
      <c r="A153" s="23">
        <v>1020</v>
      </c>
      <c r="B153" s="46">
        <f t="shared" si="18"/>
        <v>0</v>
      </c>
      <c r="C153" s="47">
        <f t="shared" si="11"/>
        <v>0</v>
      </c>
      <c r="D153" s="47">
        <f t="shared" si="12"/>
        <v>0</v>
      </c>
      <c r="E153" s="23">
        <f t="shared" si="13"/>
        <v>0</v>
      </c>
      <c r="F153" s="23">
        <f t="shared" si="14"/>
        <v>0</v>
      </c>
      <c r="H153" s="48"/>
      <c r="I153" s="46"/>
      <c r="J153" s="47"/>
      <c r="K153" s="47"/>
      <c r="L153" s="47"/>
    </row>
    <row r="154" spans="1:12" x14ac:dyDescent="0.25">
      <c r="A154" s="23">
        <v>1030</v>
      </c>
      <c r="B154" s="46">
        <f t="shared" si="18"/>
        <v>0</v>
      </c>
      <c r="C154" s="47">
        <f t="shared" si="11"/>
        <v>0</v>
      </c>
      <c r="D154" s="47">
        <f t="shared" si="12"/>
        <v>0</v>
      </c>
      <c r="E154" s="23">
        <f t="shared" si="13"/>
        <v>0</v>
      </c>
      <c r="F154" s="23">
        <f t="shared" si="14"/>
        <v>0</v>
      </c>
      <c r="H154" s="48"/>
      <c r="I154" s="46"/>
      <c r="J154" s="47"/>
      <c r="K154" s="47"/>
      <c r="L154" s="47"/>
    </row>
    <row r="155" spans="1:12" x14ac:dyDescent="0.25">
      <c r="A155" s="23">
        <v>1040</v>
      </c>
      <c r="B155" s="46">
        <f t="shared" si="18"/>
        <v>0</v>
      </c>
      <c r="C155" s="47">
        <f t="shared" si="11"/>
        <v>0</v>
      </c>
      <c r="D155" s="47">
        <f t="shared" si="12"/>
        <v>0</v>
      </c>
      <c r="E155" s="23">
        <f t="shared" si="13"/>
        <v>0</v>
      </c>
      <c r="F155" s="23">
        <f t="shared" si="14"/>
        <v>0</v>
      </c>
      <c r="H155" s="48"/>
      <c r="I155" s="46"/>
      <c r="J155" s="47"/>
      <c r="K155" s="47"/>
      <c r="L155" s="47"/>
    </row>
    <row r="156" spans="1:12" x14ac:dyDescent="0.25">
      <c r="A156" s="23">
        <v>1050</v>
      </c>
      <c r="B156" s="46">
        <f t="shared" si="18"/>
        <v>0</v>
      </c>
      <c r="C156" s="47">
        <f t="shared" si="11"/>
        <v>0</v>
      </c>
      <c r="D156" s="47">
        <f t="shared" si="12"/>
        <v>0</v>
      </c>
      <c r="E156" s="23">
        <f t="shared" si="13"/>
        <v>0</v>
      </c>
      <c r="F156" s="23">
        <f t="shared" si="14"/>
        <v>0</v>
      </c>
      <c r="H156" s="48"/>
      <c r="I156" s="46"/>
      <c r="J156" s="47"/>
      <c r="K156" s="47"/>
      <c r="L156" s="47"/>
    </row>
    <row r="157" spans="1:12" x14ac:dyDescent="0.25">
      <c r="A157" s="23">
        <v>1060</v>
      </c>
      <c r="B157" s="46">
        <f t="shared" si="18"/>
        <v>0</v>
      </c>
      <c r="C157" s="47">
        <f t="shared" si="11"/>
        <v>0</v>
      </c>
      <c r="D157" s="47">
        <f t="shared" si="12"/>
        <v>0</v>
      </c>
      <c r="E157" s="23">
        <f t="shared" si="13"/>
        <v>0</v>
      </c>
      <c r="F157" s="23">
        <f t="shared" si="14"/>
        <v>0</v>
      </c>
      <c r="H157" s="48"/>
      <c r="I157" s="46"/>
      <c r="J157" s="47"/>
      <c r="K157" s="47"/>
      <c r="L157" s="47"/>
    </row>
    <row r="158" spans="1:12" x14ac:dyDescent="0.25">
      <c r="A158" s="23">
        <v>1070</v>
      </c>
      <c r="B158" s="46">
        <f t="shared" si="18"/>
        <v>0</v>
      </c>
      <c r="C158" s="47">
        <f t="shared" si="11"/>
        <v>0</v>
      </c>
      <c r="D158" s="47">
        <f t="shared" si="12"/>
        <v>0</v>
      </c>
      <c r="E158" s="23">
        <f t="shared" si="13"/>
        <v>0</v>
      </c>
      <c r="F158" s="23">
        <f t="shared" si="14"/>
        <v>0</v>
      </c>
      <c r="H158" s="48"/>
      <c r="I158" s="46"/>
      <c r="J158" s="47"/>
      <c r="K158" s="47"/>
      <c r="L158" s="47"/>
    </row>
    <row r="159" spans="1:12" x14ac:dyDescent="0.25">
      <c r="A159" s="23">
        <v>1080</v>
      </c>
      <c r="B159" s="46">
        <f t="shared" si="18"/>
        <v>0</v>
      </c>
      <c r="C159" s="47">
        <f t="shared" si="11"/>
        <v>0</v>
      </c>
      <c r="D159" s="47">
        <f t="shared" si="12"/>
        <v>0</v>
      </c>
      <c r="E159" s="23">
        <f t="shared" si="13"/>
        <v>0</v>
      </c>
      <c r="F159" s="23">
        <f t="shared" si="14"/>
        <v>0</v>
      </c>
      <c r="H159" s="48"/>
      <c r="I159" s="46"/>
      <c r="J159" s="47"/>
      <c r="K159" s="47"/>
      <c r="L159" s="47"/>
    </row>
    <row r="160" spans="1:12" x14ac:dyDescent="0.25">
      <c r="A160" s="23">
        <v>1090</v>
      </c>
      <c r="B160" s="46">
        <f t="shared" si="18"/>
        <v>0</v>
      </c>
      <c r="C160" s="47">
        <f t="shared" si="11"/>
        <v>0</v>
      </c>
      <c r="D160" s="47">
        <f t="shared" si="12"/>
        <v>0</v>
      </c>
      <c r="E160" s="23">
        <f t="shared" si="13"/>
        <v>0</v>
      </c>
      <c r="F160" s="23">
        <f t="shared" si="14"/>
        <v>0</v>
      </c>
      <c r="H160" s="48"/>
      <c r="I160" s="46"/>
      <c r="J160" s="47"/>
      <c r="K160" s="47"/>
      <c r="L160" s="47"/>
    </row>
    <row r="161" spans="1:12" x14ac:dyDescent="0.25">
      <c r="A161" s="23">
        <v>1100</v>
      </c>
      <c r="B161" s="46">
        <f t="shared" si="18"/>
        <v>0</v>
      </c>
      <c r="C161" s="47">
        <f t="shared" si="11"/>
        <v>0</v>
      </c>
      <c r="D161" s="47">
        <f t="shared" si="12"/>
        <v>0</v>
      </c>
      <c r="E161" s="23">
        <f t="shared" si="13"/>
        <v>0</v>
      </c>
      <c r="F161" s="23">
        <f t="shared" si="14"/>
        <v>0</v>
      </c>
      <c r="H161" s="48"/>
      <c r="I161" s="46"/>
      <c r="J161" s="47"/>
      <c r="K161" s="47"/>
      <c r="L161" s="47"/>
    </row>
    <row r="162" spans="1:12" x14ac:dyDescent="0.25">
      <c r="A162" s="23">
        <v>1110</v>
      </c>
      <c r="B162" s="46">
        <f t="shared" si="18"/>
        <v>0</v>
      </c>
      <c r="C162" s="47">
        <f t="shared" si="11"/>
        <v>0</v>
      </c>
      <c r="D162" s="47">
        <f t="shared" si="12"/>
        <v>0</v>
      </c>
      <c r="E162" s="23">
        <f t="shared" si="13"/>
        <v>0</v>
      </c>
      <c r="F162" s="23">
        <f t="shared" si="14"/>
        <v>0</v>
      </c>
      <c r="H162" s="48"/>
      <c r="I162" s="46"/>
      <c r="J162" s="47"/>
      <c r="K162" s="47"/>
      <c r="L162" s="47"/>
    </row>
    <row r="163" spans="1:12" x14ac:dyDescent="0.25">
      <c r="A163" s="23">
        <v>1120</v>
      </c>
      <c r="B163" s="46">
        <f t="shared" si="18"/>
        <v>0</v>
      </c>
      <c r="C163" s="47">
        <f t="shared" si="11"/>
        <v>0</v>
      </c>
      <c r="D163" s="47">
        <f t="shared" si="12"/>
        <v>0</v>
      </c>
      <c r="E163" s="23">
        <f t="shared" si="13"/>
        <v>0</v>
      </c>
      <c r="F163" s="23">
        <f t="shared" si="14"/>
        <v>0</v>
      </c>
      <c r="H163" s="48"/>
      <c r="I163" s="46"/>
      <c r="J163" s="47"/>
      <c r="K163" s="47"/>
      <c r="L163" s="47"/>
    </row>
    <row r="164" spans="1:12" x14ac:dyDescent="0.25">
      <c r="A164" s="23">
        <v>1130</v>
      </c>
      <c r="B164" s="46">
        <f t="shared" si="18"/>
        <v>0</v>
      </c>
      <c r="C164" s="47">
        <f t="shared" si="11"/>
        <v>0</v>
      </c>
      <c r="D164" s="47">
        <f t="shared" si="12"/>
        <v>0</v>
      </c>
      <c r="E164" s="23">
        <f t="shared" si="13"/>
        <v>0</v>
      </c>
      <c r="F164" s="23">
        <f t="shared" si="14"/>
        <v>0</v>
      </c>
      <c r="H164" s="48"/>
      <c r="I164" s="46"/>
      <c r="J164" s="47"/>
      <c r="K164" s="47"/>
      <c r="L164" s="47"/>
    </row>
    <row r="165" spans="1:12" x14ac:dyDescent="0.25">
      <c r="A165" s="23">
        <v>1140</v>
      </c>
      <c r="B165" s="46">
        <f t="shared" si="18"/>
        <v>0</v>
      </c>
      <c r="C165" s="47">
        <f t="shared" si="11"/>
        <v>0</v>
      </c>
      <c r="D165" s="47">
        <f t="shared" si="12"/>
        <v>0</v>
      </c>
      <c r="E165" s="23">
        <f t="shared" si="13"/>
        <v>0</v>
      </c>
      <c r="F165" s="23">
        <f t="shared" si="14"/>
        <v>0</v>
      </c>
      <c r="H165" s="48"/>
      <c r="I165" s="46"/>
      <c r="J165" s="47"/>
      <c r="K165" s="47"/>
      <c r="L165" s="47"/>
    </row>
    <row r="166" spans="1:12" x14ac:dyDescent="0.25">
      <c r="A166" s="23">
        <v>1150</v>
      </c>
      <c r="B166" s="46">
        <f t="shared" si="18"/>
        <v>0</v>
      </c>
      <c r="C166" s="47">
        <f t="shared" si="11"/>
        <v>0</v>
      </c>
      <c r="D166" s="47">
        <f t="shared" si="12"/>
        <v>0</v>
      </c>
      <c r="E166" s="23">
        <f t="shared" si="13"/>
        <v>0</v>
      </c>
      <c r="F166" s="23">
        <f t="shared" si="14"/>
        <v>0</v>
      </c>
      <c r="H166" s="48"/>
      <c r="I166" s="46"/>
      <c r="J166" s="47"/>
      <c r="K166" s="47"/>
      <c r="L166" s="47"/>
    </row>
    <row r="167" spans="1:12" x14ac:dyDescent="0.25">
      <c r="A167" s="23">
        <v>1160</v>
      </c>
      <c r="B167" s="46">
        <f t="shared" si="18"/>
        <v>0</v>
      </c>
      <c r="C167" s="47">
        <f t="shared" si="11"/>
        <v>0</v>
      </c>
      <c r="D167" s="47">
        <f t="shared" si="12"/>
        <v>0</v>
      </c>
      <c r="E167" s="23">
        <f t="shared" si="13"/>
        <v>0</v>
      </c>
      <c r="F167" s="23">
        <f t="shared" si="14"/>
        <v>0</v>
      </c>
      <c r="H167" s="48"/>
      <c r="I167" s="46"/>
      <c r="J167" s="47"/>
      <c r="K167" s="47"/>
      <c r="L167" s="47"/>
    </row>
    <row r="168" spans="1:12" x14ac:dyDescent="0.25">
      <c r="A168" s="23">
        <v>1170</v>
      </c>
      <c r="B168" s="46">
        <f t="shared" si="18"/>
        <v>0</v>
      </c>
      <c r="C168" s="47">
        <f t="shared" si="11"/>
        <v>0</v>
      </c>
      <c r="D168" s="47">
        <f t="shared" si="12"/>
        <v>0</v>
      </c>
      <c r="E168" s="23">
        <f t="shared" si="13"/>
        <v>0</v>
      </c>
      <c r="F168" s="23">
        <f t="shared" si="14"/>
        <v>0</v>
      </c>
      <c r="H168" s="48"/>
      <c r="I168" s="46"/>
      <c r="J168" s="47"/>
      <c r="K168" s="47"/>
      <c r="L168" s="47"/>
    </row>
    <row r="169" spans="1:12" x14ac:dyDescent="0.25">
      <c r="A169" s="23">
        <v>1180</v>
      </c>
      <c r="B169" s="46">
        <f t="shared" si="18"/>
        <v>0</v>
      </c>
      <c r="C169" s="47">
        <f t="shared" si="11"/>
        <v>0</v>
      </c>
      <c r="D169" s="47">
        <f t="shared" si="12"/>
        <v>0</v>
      </c>
      <c r="E169" s="23">
        <f t="shared" si="13"/>
        <v>0</v>
      </c>
      <c r="F169" s="23">
        <f t="shared" si="14"/>
        <v>0</v>
      </c>
      <c r="H169" s="48"/>
      <c r="I169" s="46"/>
      <c r="J169" s="47"/>
      <c r="K169" s="47"/>
      <c r="L169" s="47"/>
    </row>
    <row r="170" spans="1:12" x14ac:dyDescent="0.25">
      <c r="A170" s="23">
        <v>1190</v>
      </c>
      <c r="B170" s="46">
        <f t="shared" si="18"/>
        <v>0</v>
      </c>
      <c r="C170" s="47">
        <f t="shared" si="11"/>
        <v>0</v>
      </c>
      <c r="D170" s="47">
        <f t="shared" si="12"/>
        <v>0</v>
      </c>
      <c r="E170" s="23">
        <f t="shared" si="13"/>
        <v>0</v>
      </c>
      <c r="F170" s="23">
        <f t="shared" si="14"/>
        <v>0</v>
      </c>
      <c r="H170" s="48"/>
      <c r="I170" s="46"/>
      <c r="J170" s="47"/>
      <c r="K170" s="47"/>
      <c r="L170" s="47"/>
    </row>
    <row r="171" spans="1:12" x14ac:dyDescent="0.25">
      <c r="A171" s="23">
        <v>1200</v>
      </c>
      <c r="B171" s="46">
        <f t="shared" si="18"/>
        <v>0</v>
      </c>
      <c r="C171" s="47">
        <f t="shared" si="11"/>
        <v>0</v>
      </c>
      <c r="D171" s="47">
        <f t="shared" si="12"/>
        <v>0</v>
      </c>
      <c r="E171" s="23">
        <f t="shared" si="13"/>
        <v>0</v>
      </c>
      <c r="F171" s="23">
        <f t="shared" si="14"/>
        <v>0</v>
      </c>
      <c r="H171" s="48"/>
      <c r="I171" s="46"/>
      <c r="J171" s="47"/>
      <c r="K171" s="47"/>
      <c r="L171" s="47"/>
    </row>
    <row r="172" spans="1:12" x14ac:dyDescent="0.25">
      <c r="A172" s="23">
        <v>1210</v>
      </c>
      <c r="B172" s="46">
        <f t="shared" si="18"/>
        <v>0</v>
      </c>
      <c r="C172" s="47">
        <f t="shared" si="11"/>
        <v>0</v>
      </c>
      <c r="D172" s="47">
        <f t="shared" si="12"/>
        <v>0</v>
      </c>
      <c r="E172" s="23">
        <f t="shared" si="13"/>
        <v>0</v>
      </c>
      <c r="F172" s="23">
        <f t="shared" si="14"/>
        <v>0</v>
      </c>
      <c r="H172" s="48"/>
      <c r="I172" s="46"/>
      <c r="J172" s="47"/>
      <c r="K172" s="47"/>
      <c r="L172" s="47"/>
    </row>
    <row r="173" spans="1:12" x14ac:dyDescent="0.25">
      <c r="A173" s="23">
        <v>1220</v>
      </c>
      <c r="B173" s="46">
        <f t="shared" si="18"/>
        <v>0</v>
      </c>
      <c r="C173" s="47">
        <f t="shared" si="11"/>
        <v>0</v>
      </c>
      <c r="D173" s="47">
        <f t="shared" si="12"/>
        <v>0</v>
      </c>
      <c r="E173" s="23">
        <f t="shared" si="13"/>
        <v>0</v>
      </c>
      <c r="F173" s="23">
        <f t="shared" si="14"/>
        <v>0</v>
      </c>
      <c r="H173" s="48"/>
      <c r="I173" s="46"/>
      <c r="J173" s="47"/>
      <c r="K173" s="47"/>
      <c r="L173" s="47"/>
    </row>
    <row r="174" spans="1:12" x14ac:dyDescent="0.25">
      <c r="A174" s="23">
        <v>1230</v>
      </c>
      <c r="B174" s="46">
        <f t="shared" si="18"/>
        <v>0</v>
      </c>
      <c r="C174" s="47">
        <f t="shared" si="11"/>
        <v>0</v>
      </c>
      <c r="D174" s="47">
        <f t="shared" si="12"/>
        <v>0</v>
      </c>
      <c r="E174" s="23">
        <f t="shared" si="13"/>
        <v>0</v>
      </c>
      <c r="F174" s="23">
        <f t="shared" si="14"/>
        <v>0</v>
      </c>
      <c r="H174" s="48"/>
      <c r="I174" s="46"/>
      <c r="J174" s="47"/>
      <c r="K174" s="47"/>
      <c r="L174" s="47"/>
    </row>
    <row r="175" spans="1:12" x14ac:dyDescent="0.25">
      <c r="A175" s="23">
        <v>1240</v>
      </c>
      <c r="B175" s="46">
        <f t="shared" si="18"/>
        <v>0</v>
      </c>
      <c r="C175" s="47">
        <f t="shared" si="11"/>
        <v>0</v>
      </c>
      <c r="D175" s="47">
        <f t="shared" si="12"/>
        <v>0</v>
      </c>
      <c r="E175" s="23">
        <f t="shared" si="13"/>
        <v>0</v>
      </c>
      <c r="F175" s="23">
        <f t="shared" si="14"/>
        <v>0</v>
      </c>
      <c r="H175" s="48"/>
      <c r="I175" s="46"/>
      <c r="J175" s="47"/>
      <c r="K175" s="47"/>
      <c r="L175" s="47"/>
    </row>
    <row r="176" spans="1:12" x14ac:dyDescent="0.25">
      <c r="A176" s="23">
        <v>1250</v>
      </c>
      <c r="B176" s="46">
        <f t="shared" si="18"/>
        <v>0</v>
      </c>
      <c r="C176" s="47">
        <f t="shared" si="11"/>
        <v>0</v>
      </c>
      <c r="D176" s="47">
        <f t="shared" si="12"/>
        <v>0</v>
      </c>
      <c r="E176" s="23">
        <f t="shared" si="13"/>
        <v>0</v>
      </c>
      <c r="F176" s="23">
        <f t="shared" si="14"/>
        <v>0</v>
      </c>
      <c r="H176" s="48"/>
      <c r="I176" s="46"/>
      <c r="J176" s="47"/>
      <c r="K176" s="47"/>
      <c r="L176" s="47"/>
    </row>
    <row r="177" spans="1:12" x14ac:dyDescent="0.25">
      <c r="A177" s="23">
        <v>1260</v>
      </c>
      <c r="B177" s="46">
        <f t="shared" si="18"/>
        <v>0</v>
      </c>
      <c r="C177" s="47">
        <f t="shared" si="11"/>
        <v>0</v>
      </c>
      <c r="D177" s="47">
        <f t="shared" si="12"/>
        <v>0</v>
      </c>
      <c r="E177" s="23">
        <f t="shared" si="13"/>
        <v>0</v>
      </c>
      <c r="F177" s="23">
        <f t="shared" si="14"/>
        <v>0</v>
      </c>
      <c r="H177" s="48"/>
      <c r="I177" s="46"/>
      <c r="J177" s="47"/>
      <c r="K177" s="47"/>
      <c r="L177" s="47"/>
    </row>
    <row r="178" spans="1:12" x14ac:dyDescent="0.25">
      <c r="A178" s="23">
        <v>1270</v>
      </c>
      <c r="B178" s="46">
        <f t="shared" si="18"/>
        <v>0</v>
      </c>
      <c r="C178" s="47">
        <f t="shared" si="11"/>
        <v>0</v>
      </c>
      <c r="D178" s="47">
        <f t="shared" si="12"/>
        <v>0</v>
      </c>
      <c r="E178" s="23">
        <f t="shared" si="13"/>
        <v>0</v>
      </c>
      <c r="F178" s="23">
        <f t="shared" si="14"/>
        <v>0</v>
      </c>
      <c r="H178" s="48"/>
      <c r="I178" s="46"/>
      <c r="J178" s="47"/>
      <c r="K178" s="47"/>
      <c r="L178" s="47"/>
    </row>
    <row r="179" spans="1:12" x14ac:dyDescent="0.25">
      <c r="A179" s="23">
        <v>1280</v>
      </c>
      <c r="B179" s="46">
        <f t="shared" si="18"/>
        <v>0</v>
      </c>
      <c r="C179" s="47">
        <f t="shared" ref="C179:C195" si="19">B179*6</f>
        <v>0</v>
      </c>
      <c r="D179" s="47">
        <f t="shared" ref="D179:D195" si="20">$G$9*(C179/(12*3600))*$G$7</f>
        <v>0</v>
      </c>
      <c r="E179" s="23">
        <f t="shared" ref="E179:E195" si="21">(600*D179)</f>
        <v>0</v>
      </c>
      <c r="F179" s="23">
        <f t="shared" ref="F179:F195" si="22">(E179*12/$G$7)</f>
        <v>0</v>
      </c>
      <c r="H179" s="48"/>
      <c r="I179" s="46"/>
      <c r="J179" s="47"/>
      <c r="K179" s="47"/>
      <c r="L179" s="47"/>
    </row>
    <row r="180" spans="1:12" x14ac:dyDescent="0.25">
      <c r="A180" s="23">
        <v>1290</v>
      </c>
      <c r="B180" s="46">
        <f t="shared" si="18"/>
        <v>0</v>
      </c>
      <c r="C180" s="47">
        <f t="shared" si="19"/>
        <v>0</v>
      </c>
      <c r="D180" s="47">
        <f t="shared" si="20"/>
        <v>0</v>
      </c>
      <c r="E180" s="23">
        <f t="shared" si="21"/>
        <v>0</v>
      </c>
      <c r="F180" s="23">
        <f t="shared" si="22"/>
        <v>0</v>
      </c>
      <c r="H180" s="48"/>
      <c r="I180" s="46"/>
      <c r="J180" s="47"/>
      <c r="K180" s="47"/>
      <c r="L180" s="47"/>
    </row>
    <row r="181" spans="1:12" x14ac:dyDescent="0.25">
      <c r="A181" s="23">
        <v>1300</v>
      </c>
      <c r="B181" s="46">
        <f t="shared" si="18"/>
        <v>0</v>
      </c>
      <c r="C181" s="47">
        <f t="shared" si="19"/>
        <v>0</v>
      </c>
      <c r="D181" s="47">
        <f t="shared" si="20"/>
        <v>0</v>
      </c>
      <c r="E181" s="23">
        <f t="shared" si="21"/>
        <v>0</v>
      </c>
      <c r="F181" s="23">
        <f t="shared" si="22"/>
        <v>0</v>
      </c>
      <c r="H181" s="48"/>
      <c r="I181" s="46"/>
      <c r="J181" s="47"/>
      <c r="K181" s="47"/>
      <c r="L181" s="47"/>
    </row>
    <row r="182" spans="1:12" x14ac:dyDescent="0.25">
      <c r="A182" s="23">
        <v>1310</v>
      </c>
      <c r="B182" s="46">
        <f t="shared" si="18"/>
        <v>0</v>
      </c>
      <c r="C182" s="47">
        <f t="shared" si="19"/>
        <v>0</v>
      </c>
      <c r="D182" s="47">
        <f t="shared" si="20"/>
        <v>0</v>
      </c>
      <c r="E182" s="23">
        <f t="shared" si="21"/>
        <v>0</v>
      </c>
      <c r="F182" s="23">
        <f t="shared" si="22"/>
        <v>0</v>
      </c>
      <c r="H182" s="48"/>
      <c r="I182" s="46"/>
      <c r="J182" s="47"/>
      <c r="K182" s="47"/>
      <c r="L182" s="47"/>
    </row>
    <row r="183" spans="1:12" x14ac:dyDescent="0.25">
      <c r="A183" s="23">
        <v>1320</v>
      </c>
      <c r="B183" s="46">
        <f t="shared" si="18"/>
        <v>0</v>
      </c>
      <c r="C183" s="47">
        <f t="shared" si="19"/>
        <v>0</v>
      </c>
      <c r="D183" s="47">
        <f t="shared" si="20"/>
        <v>0</v>
      </c>
      <c r="E183" s="23">
        <f t="shared" si="21"/>
        <v>0</v>
      </c>
      <c r="F183" s="23">
        <f t="shared" si="22"/>
        <v>0</v>
      </c>
      <c r="H183" s="48"/>
      <c r="I183" s="46"/>
      <c r="J183" s="47"/>
      <c r="K183" s="47"/>
      <c r="L183" s="47"/>
    </row>
    <row r="184" spans="1:12" x14ac:dyDescent="0.25">
      <c r="A184" s="23">
        <v>1330</v>
      </c>
      <c r="B184" s="46">
        <f t="shared" si="18"/>
        <v>0</v>
      </c>
      <c r="C184" s="47">
        <f t="shared" si="19"/>
        <v>0</v>
      </c>
      <c r="D184" s="47">
        <f t="shared" si="20"/>
        <v>0</v>
      </c>
      <c r="E184" s="23">
        <f t="shared" si="21"/>
        <v>0</v>
      </c>
      <c r="F184" s="23">
        <f t="shared" si="22"/>
        <v>0</v>
      </c>
      <c r="H184" s="48"/>
      <c r="I184" s="46"/>
      <c r="J184" s="47"/>
      <c r="K184" s="47"/>
      <c r="L184" s="47"/>
    </row>
    <row r="185" spans="1:12" x14ac:dyDescent="0.25">
      <c r="A185" s="23">
        <v>1340</v>
      </c>
      <c r="B185" s="46">
        <f t="shared" si="18"/>
        <v>0</v>
      </c>
      <c r="C185" s="47">
        <f t="shared" si="19"/>
        <v>0</v>
      </c>
      <c r="D185" s="47">
        <f t="shared" si="20"/>
        <v>0</v>
      </c>
      <c r="E185" s="23">
        <f t="shared" si="21"/>
        <v>0</v>
      </c>
      <c r="F185" s="23">
        <f t="shared" si="22"/>
        <v>0</v>
      </c>
      <c r="H185" s="48"/>
      <c r="I185" s="46"/>
      <c r="J185" s="47"/>
      <c r="K185" s="47"/>
      <c r="L185" s="47"/>
    </row>
    <row r="186" spans="1:12" x14ac:dyDescent="0.25">
      <c r="A186" s="23">
        <v>1350</v>
      </c>
      <c r="B186" s="46">
        <f t="shared" si="18"/>
        <v>0</v>
      </c>
      <c r="C186" s="47">
        <f t="shared" si="19"/>
        <v>0</v>
      </c>
      <c r="D186" s="47">
        <f t="shared" si="20"/>
        <v>0</v>
      </c>
      <c r="E186" s="23">
        <f t="shared" si="21"/>
        <v>0</v>
      </c>
      <c r="F186" s="23">
        <f t="shared" si="22"/>
        <v>0</v>
      </c>
      <c r="H186" s="48"/>
      <c r="I186" s="46"/>
      <c r="J186" s="47"/>
      <c r="K186" s="47"/>
      <c r="L186" s="47"/>
    </row>
    <row r="187" spans="1:12" x14ac:dyDescent="0.25">
      <c r="A187" s="23">
        <v>1360</v>
      </c>
      <c r="B187" s="46">
        <f t="shared" si="18"/>
        <v>0</v>
      </c>
      <c r="C187" s="47">
        <f t="shared" si="19"/>
        <v>0</v>
      </c>
      <c r="D187" s="47">
        <f t="shared" si="20"/>
        <v>0</v>
      </c>
      <c r="E187" s="23">
        <f t="shared" si="21"/>
        <v>0</v>
      </c>
      <c r="F187" s="23">
        <f t="shared" si="22"/>
        <v>0</v>
      </c>
      <c r="H187" s="48"/>
      <c r="I187" s="46"/>
      <c r="J187" s="47"/>
      <c r="K187" s="47"/>
      <c r="L187" s="47"/>
    </row>
    <row r="188" spans="1:12" x14ac:dyDescent="0.25">
      <c r="A188" s="23">
        <v>1370</v>
      </c>
      <c r="B188" s="46">
        <f t="shared" si="18"/>
        <v>0</v>
      </c>
      <c r="C188" s="47">
        <f t="shared" si="19"/>
        <v>0</v>
      </c>
      <c r="D188" s="47">
        <f t="shared" si="20"/>
        <v>0</v>
      </c>
      <c r="E188" s="23">
        <f t="shared" si="21"/>
        <v>0</v>
      </c>
      <c r="F188" s="23">
        <f t="shared" si="22"/>
        <v>0</v>
      </c>
      <c r="H188" s="48"/>
      <c r="I188" s="46"/>
      <c r="J188" s="47"/>
      <c r="K188" s="47"/>
      <c r="L188" s="47"/>
    </row>
    <row r="189" spans="1:12" x14ac:dyDescent="0.25">
      <c r="A189" s="23">
        <v>1380</v>
      </c>
      <c r="B189" s="46">
        <f t="shared" si="18"/>
        <v>0</v>
      </c>
      <c r="C189" s="47">
        <f t="shared" si="19"/>
        <v>0</v>
      </c>
      <c r="D189" s="47">
        <f t="shared" si="20"/>
        <v>0</v>
      </c>
      <c r="E189" s="23">
        <f t="shared" si="21"/>
        <v>0</v>
      </c>
      <c r="F189" s="23">
        <f t="shared" si="22"/>
        <v>0</v>
      </c>
      <c r="H189" s="48"/>
      <c r="I189" s="46"/>
      <c r="J189" s="47"/>
      <c r="K189" s="47"/>
      <c r="L189" s="47"/>
    </row>
    <row r="190" spans="1:12" x14ac:dyDescent="0.25">
      <c r="A190" s="23">
        <v>1390</v>
      </c>
      <c r="B190" s="46">
        <f t="shared" si="18"/>
        <v>0</v>
      </c>
      <c r="C190" s="47">
        <f t="shared" si="19"/>
        <v>0</v>
      </c>
      <c r="D190" s="47">
        <f t="shared" si="20"/>
        <v>0</v>
      </c>
      <c r="E190" s="23">
        <f t="shared" si="21"/>
        <v>0</v>
      </c>
      <c r="F190" s="23">
        <f t="shared" si="22"/>
        <v>0</v>
      </c>
      <c r="H190" s="48"/>
      <c r="I190" s="46"/>
      <c r="J190" s="47"/>
      <c r="K190" s="47"/>
      <c r="L190" s="47"/>
    </row>
    <row r="191" spans="1:12" x14ac:dyDescent="0.25">
      <c r="A191" s="23">
        <v>1400</v>
      </c>
      <c r="B191" s="46">
        <f t="shared" si="18"/>
        <v>0</v>
      </c>
      <c r="C191" s="47">
        <f t="shared" si="19"/>
        <v>0</v>
      </c>
      <c r="D191" s="47">
        <f t="shared" si="20"/>
        <v>0</v>
      </c>
      <c r="E191" s="23">
        <f t="shared" si="21"/>
        <v>0</v>
      </c>
      <c r="F191" s="23">
        <f t="shared" si="22"/>
        <v>0</v>
      </c>
      <c r="H191" s="48"/>
      <c r="I191" s="46"/>
      <c r="J191" s="47"/>
      <c r="K191" s="47"/>
      <c r="L191" s="47"/>
    </row>
    <row r="192" spans="1:12" x14ac:dyDescent="0.25">
      <c r="A192" s="23">
        <v>1410</v>
      </c>
      <c r="B192" s="46">
        <f t="shared" si="18"/>
        <v>0</v>
      </c>
      <c r="C192" s="47">
        <f t="shared" si="19"/>
        <v>0</v>
      </c>
      <c r="D192" s="47">
        <f t="shared" si="20"/>
        <v>0</v>
      </c>
      <c r="E192" s="23">
        <f t="shared" si="21"/>
        <v>0</v>
      </c>
      <c r="F192" s="23">
        <f t="shared" si="22"/>
        <v>0</v>
      </c>
      <c r="H192" s="48"/>
      <c r="I192" s="46"/>
      <c r="J192" s="47"/>
      <c r="K192" s="47"/>
      <c r="L192" s="47"/>
    </row>
    <row r="193" spans="1:12" x14ac:dyDescent="0.25">
      <c r="A193" s="23">
        <v>1420</v>
      </c>
      <c r="B193" s="46">
        <f t="shared" si="18"/>
        <v>0</v>
      </c>
      <c r="C193" s="47">
        <f t="shared" si="19"/>
        <v>0</v>
      </c>
      <c r="D193" s="47">
        <f t="shared" si="20"/>
        <v>0</v>
      </c>
      <c r="E193" s="23">
        <f t="shared" si="21"/>
        <v>0</v>
      </c>
      <c r="F193" s="23">
        <f t="shared" si="22"/>
        <v>0</v>
      </c>
      <c r="H193" s="48"/>
      <c r="I193" s="46"/>
      <c r="J193" s="47"/>
      <c r="K193" s="47"/>
      <c r="L193" s="47"/>
    </row>
    <row r="194" spans="1:12" x14ac:dyDescent="0.25">
      <c r="A194" s="23">
        <v>1430</v>
      </c>
      <c r="B194" s="46">
        <f t="shared" si="18"/>
        <v>0</v>
      </c>
      <c r="C194" s="47">
        <f t="shared" si="19"/>
        <v>0</v>
      </c>
      <c r="D194" s="47">
        <f t="shared" si="20"/>
        <v>0</v>
      </c>
      <c r="E194" s="23">
        <f t="shared" si="21"/>
        <v>0</v>
      </c>
      <c r="F194" s="23">
        <f t="shared" si="22"/>
        <v>0</v>
      </c>
      <c r="H194" s="48"/>
      <c r="I194" s="46"/>
      <c r="J194" s="47"/>
      <c r="K194" s="47"/>
      <c r="L194" s="47"/>
    </row>
    <row r="195" spans="1:12" x14ac:dyDescent="0.25">
      <c r="A195" s="23">
        <v>1440</v>
      </c>
      <c r="B195" s="46">
        <f t="shared" si="18"/>
        <v>0</v>
      </c>
      <c r="C195" s="47">
        <f t="shared" si="19"/>
        <v>0</v>
      </c>
      <c r="D195" s="47">
        <f t="shared" si="20"/>
        <v>0</v>
      </c>
      <c r="E195" s="23">
        <f t="shared" si="21"/>
        <v>0</v>
      </c>
      <c r="F195" s="23">
        <f t="shared" si="22"/>
        <v>0</v>
      </c>
      <c r="H195" s="48"/>
      <c r="I195" s="46"/>
      <c r="J195" s="47"/>
      <c r="K195" s="47"/>
      <c r="L195" s="47"/>
    </row>
    <row r="196" spans="1:12" x14ac:dyDescent="0.25">
      <c r="A196" s="23" t="s">
        <v>65</v>
      </c>
      <c r="B196" s="46"/>
      <c r="C196" s="47"/>
      <c r="D196" s="47"/>
      <c r="H196" s="48"/>
      <c r="I196" s="46"/>
      <c r="J196" s="47"/>
      <c r="K196" s="47"/>
      <c r="L196" s="47"/>
    </row>
    <row r="197" spans="1:12" x14ac:dyDescent="0.25">
      <c r="A197" s="23">
        <v>1450</v>
      </c>
      <c r="B197" s="46">
        <v>0</v>
      </c>
      <c r="C197" s="47">
        <f t="shared" ref="C197:C232" si="23">B197*6</f>
        <v>0</v>
      </c>
      <c r="D197" s="47">
        <f t="shared" ref="D197:D232" si="24">$G$9*(C197/(12*3600))*$G$7</f>
        <v>0</v>
      </c>
      <c r="E197" s="23">
        <f t="shared" ref="E197:E232" si="25">(600*D197)</f>
        <v>0</v>
      </c>
      <c r="F197" s="23">
        <f t="shared" ref="F197:F232" si="26">(E197*12/$G$7)</f>
        <v>0</v>
      </c>
      <c r="H197" s="48"/>
      <c r="I197" s="46"/>
      <c r="J197" s="47"/>
      <c r="K197" s="47"/>
      <c r="L197" s="47"/>
    </row>
    <row r="198" spans="1:12" x14ac:dyDescent="0.25">
      <c r="A198" s="23">
        <v>1460</v>
      </c>
      <c r="B198" s="46">
        <v>0</v>
      </c>
      <c r="C198" s="47">
        <f t="shared" si="23"/>
        <v>0</v>
      </c>
      <c r="D198" s="47">
        <f t="shared" si="24"/>
        <v>0</v>
      </c>
      <c r="E198" s="23">
        <f t="shared" si="25"/>
        <v>0</v>
      </c>
      <c r="F198" s="23">
        <f t="shared" si="26"/>
        <v>0</v>
      </c>
      <c r="H198" s="48"/>
      <c r="I198" s="46"/>
      <c r="J198" s="47"/>
      <c r="K198" s="47"/>
      <c r="L198" s="47"/>
    </row>
    <row r="199" spans="1:12" x14ac:dyDescent="0.25">
      <c r="A199" s="23">
        <f t="shared" ref="A199:A232" si="27">A198+10</f>
        <v>1470</v>
      </c>
      <c r="B199" s="46">
        <v>0</v>
      </c>
      <c r="C199" s="47">
        <f t="shared" si="23"/>
        <v>0</v>
      </c>
      <c r="D199" s="47">
        <f t="shared" si="24"/>
        <v>0</v>
      </c>
      <c r="E199" s="23">
        <f t="shared" si="25"/>
        <v>0</v>
      </c>
      <c r="F199" s="23">
        <f t="shared" si="26"/>
        <v>0</v>
      </c>
      <c r="H199" s="48"/>
      <c r="I199" s="46"/>
      <c r="J199" s="47"/>
      <c r="K199" s="47"/>
      <c r="L199" s="47"/>
    </row>
    <row r="200" spans="1:12" x14ac:dyDescent="0.25">
      <c r="A200" s="23">
        <f t="shared" si="27"/>
        <v>1480</v>
      </c>
      <c r="B200" s="46">
        <v>0</v>
      </c>
      <c r="C200" s="47">
        <f t="shared" si="23"/>
        <v>0</v>
      </c>
      <c r="D200" s="47">
        <f t="shared" si="24"/>
        <v>0</v>
      </c>
      <c r="E200" s="23">
        <f t="shared" si="25"/>
        <v>0</v>
      </c>
      <c r="F200" s="23">
        <f t="shared" si="26"/>
        <v>0</v>
      </c>
      <c r="H200" s="48"/>
      <c r="I200" s="46"/>
      <c r="J200" s="47"/>
      <c r="K200" s="47"/>
      <c r="L200" s="47"/>
    </row>
    <row r="201" spans="1:12" x14ac:dyDescent="0.25">
      <c r="A201" s="23">
        <f t="shared" si="27"/>
        <v>1490</v>
      </c>
      <c r="B201" s="46">
        <f>0</f>
        <v>0</v>
      </c>
      <c r="C201" s="47">
        <f t="shared" si="23"/>
        <v>0</v>
      </c>
      <c r="D201" s="47">
        <f t="shared" si="24"/>
        <v>0</v>
      </c>
      <c r="E201" s="23">
        <f t="shared" si="25"/>
        <v>0</v>
      </c>
      <c r="F201" s="23">
        <f t="shared" si="26"/>
        <v>0</v>
      </c>
      <c r="H201" s="48"/>
      <c r="I201" s="46"/>
      <c r="J201" s="47"/>
      <c r="K201" s="47"/>
      <c r="L201" s="47"/>
    </row>
    <row r="202" spans="1:12" x14ac:dyDescent="0.25">
      <c r="A202" s="23">
        <f t="shared" si="27"/>
        <v>1500</v>
      </c>
      <c r="B202" s="46">
        <f>0</f>
        <v>0</v>
      </c>
      <c r="C202" s="47">
        <f t="shared" si="23"/>
        <v>0</v>
      </c>
      <c r="D202" s="47">
        <f t="shared" si="24"/>
        <v>0</v>
      </c>
      <c r="E202" s="23">
        <f t="shared" si="25"/>
        <v>0</v>
      </c>
      <c r="F202" s="23">
        <f t="shared" si="26"/>
        <v>0</v>
      </c>
      <c r="H202" s="48"/>
      <c r="I202" s="46"/>
      <c r="J202" s="47"/>
      <c r="K202" s="47"/>
      <c r="L202" s="47"/>
    </row>
    <row r="203" spans="1:12" x14ac:dyDescent="0.25">
      <c r="A203" s="23">
        <f t="shared" si="27"/>
        <v>1510</v>
      </c>
      <c r="B203" s="46">
        <f>0</f>
        <v>0</v>
      </c>
      <c r="C203" s="47">
        <f t="shared" si="23"/>
        <v>0</v>
      </c>
      <c r="D203" s="47">
        <f t="shared" si="24"/>
        <v>0</v>
      </c>
      <c r="E203" s="23">
        <f t="shared" si="25"/>
        <v>0</v>
      </c>
      <c r="F203" s="23">
        <f t="shared" si="26"/>
        <v>0</v>
      </c>
      <c r="H203" s="48"/>
      <c r="I203" s="46"/>
      <c r="J203" s="47"/>
      <c r="K203" s="47"/>
      <c r="L203" s="47"/>
    </row>
    <row r="204" spans="1:12" x14ac:dyDescent="0.25">
      <c r="A204" s="23">
        <f t="shared" si="27"/>
        <v>1520</v>
      </c>
      <c r="B204" s="46">
        <f>0</f>
        <v>0</v>
      </c>
      <c r="C204" s="47">
        <f t="shared" si="23"/>
        <v>0</v>
      </c>
      <c r="D204" s="47">
        <f t="shared" si="24"/>
        <v>0</v>
      </c>
      <c r="E204" s="23">
        <f t="shared" si="25"/>
        <v>0</v>
      </c>
      <c r="F204" s="23">
        <f t="shared" si="26"/>
        <v>0</v>
      </c>
      <c r="H204" s="48"/>
      <c r="I204" s="46"/>
      <c r="J204" s="47"/>
      <c r="K204" s="47"/>
      <c r="L204" s="47"/>
    </row>
    <row r="205" spans="1:12" x14ac:dyDescent="0.25">
      <c r="A205" s="23">
        <f t="shared" si="27"/>
        <v>1530</v>
      </c>
      <c r="B205" s="46">
        <f>0</f>
        <v>0</v>
      </c>
      <c r="C205" s="47">
        <f t="shared" si="23"/>
        <v>0</v>
      </c>
      <c r="D205" s="47">
        <f t="shared" si="24"/>
        <v>0</v>
      </c>
      <c r="E205" s="23">
        <f t="shared" si="25"/>
        <v>0</v>
      </c>
      <c r="F205" s="23">
        <f t="shared" si="26"/>
        <v>0</v>
      </c>
      <c r="H205" s="48"/>
      <c r="I205" s="46"/>
      <c r="J205" s="47"/>
      <c r="K205" s="47"/>
      <c r="L205" s="47"/>
    </row>
    <row r="206" spans="1:12" x14ac:dyDescent="0.25">
      <c r="A206" s="23">
        <f t="shared" si="27"/>
        <v>1540</v>
      </c>
      <c r="B206" s="46">
        <f>0</f>
        <v>0</v>
      </c>
      <c r="C206" s="47">
        <f t="shared" si="23"/>
        <v>0</v>
      </c>
      <c r="D206" s="47">
        <f t="shared" si="24"/>
        <v>0</v>
      </c>
      <c r="E206" s="23">
        <f t="shared" si="25"/>
        <v>0</v>
      </c>
      <c r="F206" s="23">
        <f t="shared" si="26"/>
        <v>0</v>
      </c>
      <c r="H206" s="48"/>
      <c r="I206" s="46"/>
      <c r="J206" s="47"/>
      <c r="K206" s="47"/>
      <c r="L206" s="47"/>
    </row>
    <row r="207" spans="1:12" x14ac:dyDescent="0.25">
      <c r="A207" s="23">
        <f t="shared" si="27"/>
        <v>1550</v>
      </c>
      <c r="B207" s="46">
        <f>0</f>
        <v>0</v>
      </c>
      <c r="C207" s="47">
        <f t="shared" si="23"/>
        <v>0</v>
      </c>
      <c r="D207" s="47">
        <f t="shared" si="24"/>
        <v>0</v>
      </c>
      <c r="E207" s="23">
        <f t="shared" si="25"/>
        <v>0</v>
      </c>
      <c r="F207" s="23">
        <f t="shared" si="26"/>
        <v>0</v>
      </c>
      <c r="H207" s="48"/>
      <c r="I207" s="46"/>
      <c r="J207" s="47"/>
      <c r="K207" s="47"/>
      <c r="L207" s="47"/>
    </row>
    <row r="208" spans="1:12" x14ac:dyDescent="0.25">
      <c r="A208" s="23">
        <f t="shared" si="27"/>
        <v>1560</v>
      </c>
      <c r="B208" s="46">
        <f>0</f>
        <v>0</v>
      </c>
      <c r="C208" s="47">
        <f t="shared" si="23"/>
        <v>0</v>
      </c>
      <c r="D208" s="47">
        <f t="shared" si="24"/>
        <v>0</v>
      </c>
      <c r="E208" s="23">
        <f t="shared" si="25"/>
        <v>0</v>
      </c>
      <c r="F208" s="23">
        <f t="shared" si="26"/>
        <v>0</v>
      </c>
      <c r="H208" s="48"/>
      <c r="I208" s="46"/>
      <c r="J208" s="47"/>
      <c r="K208" s="47"/>
      <c r="L208" s="47"/>
    </row>
    <row r="209" spans="1:12" x14ac:dyDescent="0.25">
      <c r="A209" s="23">
        <f t="shared" si="27"/>
        <v>1570</v>
      </c>
      <c r="B209" s="46">
        <f>0</f>
        <v>0</v>
      </c>
      <c r="C209" s="47">
        <f t="shared" si="23"/>
        <v>0</v>
      </c>
      <c r="D209" s="47">
        <f t="shared" si="24"/>
        <v>0</v>
      </c>
      <c r="E209" s="23">
        <f t="shared" si="25"/>
        <v>0</v>
      </c>
      <c r="F209" s="23">
        <f t="shared" si="26"/>
        <v>0</v>
      </c>
      <c r="H209" s="48"/>
      <c r="I209" s="46"/>
      <c r="J209" s="47"/>
      <c r="K209" s="47"/>
      <c r="L209" s="47"/>
    </row>
    <row r="210" spans="1:12" x14ac:dyDescent="0.25">
      <c r="A210" s="23">
        <f t="shared" si="27"/>
        <v>1580</v>
      </c>
      <c r="B210" s="46">
        <f>0</f>
        <v>0</v>
      </c>
      <c r="C210" s="47">
        <f t="shared" si="23"/>
        <v>0</v>
      </c>
      <c r="D210" s="47">
        <f t="shared" si="24"/>
        <v>0</v>
      </c>
      <c r="E210" s="23">
        <f t="shared" si="25"/>
        <v>0</v>
      </c>
      <c r="F210" s="23">
        <f t="shared" si="26"/>
        <v>0</v>
      </c>
      <c r="H210" s="48"/>
      <c r="I210" s="46"/>
      <c r="J210" s="47"/>
      <c r="K210" s="47"/>
      <c r="L210" s="47"/>
    </row>
    <row r="211" spans="1:12" x14ac:dyDescent="0.25">
      <c r="A211" s="23">
        <f t="shared" si="27"/>
        <v>1590</v>
      </c>
      <c r="B211" s="46">
        <f>0</f>
        <v>0</v>
      </c>
      <c r="C211" s="47">
        <f t="shared" si="23"/>
        <v>0</v>
      </c>
      <c r="D211" s="47">
        <f t="shared" si="24"/>
        <v>0</v>
      </c>
      <c r="E211" s="23">
        <f t="shared" si="25"/>
        <v>0</v>
      </c>
      <c r="F211" s="23">
        <f t="shared" si="26"/>
        <v>0</v>
      </c>
      <c r="H211" s="48"/>
      <c r="I211" s="46"/>
      <c r="J211" s="47"/>
      <c r="K211" s="47"/>
      <c r="L211" s="47"/>
    </row>
    <row r="212" spans="1:12" x14ac:dyDescent="0.25">
      <c r="A212" s="23">
        <f t="shared" si="27"/>
        <v>1600</v>
      </c>
      <c r="B212" s="46">
        <f>0</f>
        <v>0</v>
      </c>
      <c r="C212" s="47">
        <f t="shared" si="23"/>
        <v>0</v>
      </c>
      <c r="D212" s="47">
        <f t="shared" si="24"/>
        <v>0</v>
      </c>
      <c r="E212" s="23">
        <f t="shared" si="25"/>
        <v>0</v>
      </c>
      <c r="F212" s="23">
        <f t="shared" si="26"/>
        <v>0</v>
      </c>
      <c r="H212" s="48"/>
      <c r="I212" s="46"/>
      <c r="J212" s="47"/>
      <c r="K212" s="47"/>
      <c r="L212" s="47"/>
    </row>
    <row r="213" spans="1:12" x14ac:dyDescent="0.25">
      <c r="A213" s="23">
        <f t="shared" si="27"/>
        <v>1610</v>
      </c>
      <c r="B213" s="46">
        <f>0</f>
        <v>0</v>
      </c>
      <c r="C213" s="47">
        <f t="shared" si="23"/>
        <v>0</v>
      </c>
      <c r="D213" s="47">
        <f t="shared" si="24"/>
        <v>0</v>
      </c>
      <c r="E213" s="23">
        <f t="shared" si="25"/>
        <v>0</v>
      </c>
      <c r="F213" s="23">
        <f t="shared" si="26"/>
        <v>0</v>
      </c>
      <c r="H213" s="48"/>
      <c r="I213" s="46"/>
      <c r="J213" s="47"/>
      <c r="K213" s="47"/>
      <c r="L213" s="47"/>
    </row>
    <row r="214" spans="1:12" x14ac:dyDescent="0.25">
      <c r="A214" s="23">
        <f t="shared" si="27"/>
        <v>1620</v>
      </c>
      <c r="B214" s="46">
        <f>0</f>
        <v>0</v>
      </c>
      <c r="C214" s="47">
        <f t="shared" si="23"/>
        <v>0</v>
      </c>
      <c r="D214" s="47">
        <f t="shared" si="24"/>
        <v>0</v>
      </c>
      <c r="E214" s="23">
        <f t="shared" si="25"/>
        <v>0</v>
      </c>
      <c r="F214" s="23">
        <f t="shared" si="26"/>
        <v>0</v>
      </c>
      <c r="H214" s="48"/>
      <c r="I214" s="46"/>
      <c r="J214" s="47"/>
      <c r="K214" s="47"/>
      <c r="L214" s="47"/>
    </row>
    <row r="215" spans="1:12" x14ac:dyDescent="0.25">
      <c r="A215" s="23">
        <f t="shared" si="27"/>
        <v>1630</v>
      </c>
      <c r="B215" s="46">
        <f>0</f>
        <v>0</v>
      </c>
      <c r="C215" s="47">
        <f t="shared" si="23"/>
        <v>0</v>
      </c>
      <c r="D215" s="47">
        <f t="shared" si="24"/>
        <v>0</v>
      </c>
      <c r="E215" s="23">
        <f t="shared" si="25"/>
        <v>0</v>
      </c>
      <c r="F215" s="23">
        <f t="shared" si="26"/>
        <v>0</v>
      </c>
      <c r="H215" s="48"/>
      <c r="I215" s="46"/>
      <c r="J215" s="47"/>
      <c r="K215" s="47"/>
      <c r="L215" s="47"/>
    </row>
    <row r="216" spans="1:12" x14ac:dyDescent="0.25">
      <c r="A216" s="23">
        <f t="shared" si="27"/>
        <v>1640</v>
      </c>
      <c r="B216" s="46">
        <f>0</f>
        <v>0</v>
      </c>
      <c r="C216" s="47">
        <f t="shared" si="23"/>
        <v>0</v>
      </c>
      <c r="D216" s="47">
        <f t="shared" si="24"/>
        <v>0</v>
      </c>
      <c r="E216" s="23">
        <f t="shared" si="25"/>
        <v>0</v>
      </c>
      <c r="F216" s="23">
        <f t="shared" si="26"/>
        <v>0</v>
      </c>
      <c r="H216" s="48"/>
      <c r="I216" s="46"/>
      <c r="J216" s="47"/>
      <c r="K216" s="47"/>
      <c r="L216" s="47"/>
    </row>
    <row r="217" spans="1:12" x14ac:dyDescent="0.25">
      <c r="A217" s="23">
        <f t="shared" si="27"/>
        <v>1650</v>
      </c>
      <c r="B217" s="46">
        <f>0</f>
        <v>0</v>
      </c>
      <c r="C217" s="47">
        <f t="shared" si="23"/>
        <v>0</v>
      </c>
      <c r="D217" s="47">
        <f t="shared" si="24"/>
        <v>0</v>
      </c>
      <c r="E217" s="23">
        <f t="shared" si="25"/>
        <v>0</v>
      </c>
      <c r="F217" s="23">
        <f t="shared" si="26"/>
        <v>0</v>
      </c>
      <c r="H217" s="48"/>
      <c r="I217" s="46"/>
      <c r="J217" s="47"/>
      <c r="K217" s="47"/>
      <c r="L217" s="47"/>
    </row>
    <row r="218" spans="1:12" x14ac:dyDescent="0.25">
      <c r="A218" s="23">
        <f t="shared" si="27"/>
        <v>1660</v>
      </c>
      <c r="B218" s="46">
        <f>0</f>
        <v>0</v>
      </c>
      <c r="C218" s="47">
        <f t="shared" si="23"/>
        <v>0</v>
      </c>
      <c r="D218" s="47">
        <f t="shared" si="24"/>
        <v>0</v>
      </c>
      <c r="E218" s="23">
        <f t="shared" si="25"/>
        <v>0</v>
      </c>
      <c r="F218" s="23">
        <f t="shared" si="26"/>
        <v>0</v>
      </c>
      <c r="H218" s="48"/>
      <c r="I218" s="46"/>
      <c r="J218" s="47"/>
      <c r="K218" s="47"/>
      <c r="L218" s="47"/>
    </row>
    <row r="219" spans="1:12" x14ac:dyDescent="0.25">
      <c r="A219" s="23">
        <f t="shared" si="27"/>
        <v>1670</v>
      </c>
      <c r="B219" s="46">
        <f>0</f>
        <v>0</v>
      </c>
      <c r="C219" s="47">
        <f t="shared" si="23"/>
        <v>0</v>
      </c>
      <c r="D219" s="47">
        <f t="shared" si="24"/>
        <v>0</v>
      </c>
      <c r="E219" s="23">
        <f t="shared" si="25"/>
        <v>0</v>
      </c>
      <c r="F219" s="23">
        <f t="shared" si="26"/>
        <v>0</v>
      </c>
      <c r="H219" s="48"/>
      <c r="I219" s="46"/>
      <c r="J219" s="47"/>
      <c r="K219" s="47"/>
      <c r="L219" s="47"/>
    </row>
    <row r="220" spans="1:12" x14ac:dyDescent="0.25">
      <c r="A220" s="23">
        <f t="shared" si="27"/>
        <v>1680</v>
      </c>
      <c r="B220" s="46">
        <f>0</f>
        <v>0</v>
      </c>
      <c r="C220" s="47">
        <f t="shared" si="23"/>
        <v>0</v>
      </c>
      <c r="D220" s="47">
        <f t="shared" si="24"/>
        <v>0</v>
      </c>
      <c r="E220" s="23">
        <f t="shared" si="25"/>
        <v>0</v>
      </c>
      <c r="F220" s="23">
        <f t="shared" si="26"/>
        <v>0</v>
      </c>
      <c r="H220" s="48"/>
      <c r="I220" s="46"/>
      <c r="J220" s="47"/>
      <c r="K220" s="47"/>
      <c r="L220" s="47"/>
    </row>
    <row r="221" spans="1:12" x14ac:dyDescent="0.25">
      <c r="A221" s="23">
        <f t="shared" si="27"/>
        <v>1690</v>
      </c>
      <c r="B221" s="46">
        <f>0</f>
        <v>0</v>
      </c>
      <c r="C221" s="47">
        <f t="shared" si="23"/>
        <v>0</v>
      </c>
      <c r="D221" s="47">
        <f t="shared" si="24"/>
        <v>0</v>
      </c>
      <c r="E221" s="23">
        <f t="shared" si="25"/>
        <v>0</v>
      </c>
      <c r="F221" s="23">
        <f t="shared" si="26"/>
        <v>0</v>
      </c>
      <c r="H221" s="48"/>
      <c r="I221" s="46"/>
      <c r="J221" s="47"/>
      <c r="K221" s="47"/>
      <c r="L221" s="47"/>
    </row>
    <row r="222" spans="1:12" x14ac:dyDescent="0.25">
      <c r="A222" s="23">
        <f t="shared" si="27"/>
        <v>1700</v>
      </c>
      <c r="B222" s="46">
        <f>0</f>
        <v>0</v>
      </c>
      <c r="C222" s="47">
        <f t="shared" si="23"/>
        <v>0</v>
      </c>
      <c r="D222" s="47">
        <f t="shared" si="24"/>
        <v>0</v>
      </c>
      <c r="E222" s="23">
        <f t="shared" si="25"/>
        <v>0</v>
      </c>
      <c r="F222" s="23">
        <f t="shared" si="26"/>
        <v>0</v>
      </c>
      <c r="H222" s="48"/>
      <c r="I222" s="46"/>
      <c r="J222" s="47"/>
      <c r="K222" s="47"/>
      <c r="L222" s="47"/>
    </row>
    <row r="223" spans="1:12" x14ac:dyDescent="0.25">
      <c r="A223" s="23">
        <f t="shared" si="27"/>
        <v>1710</v>
      </c>
      <c r="B223" s="46">
        <f>0</f>
        <v>0</v>
      </c>
      <c r="C223" s="47">
        <f t="shared" si="23"/>
        <v>0</v>
      </c>
      <c r="D223" s="47">
        <f t="shared" si="24"/>
        <v>0</v>
      </c>
      <c r="E223" s="23">
        <f t="shared" si="25"/>
        <v>0</v>
      </c>
      <c r="F223" s="23">
        <f t="shared" si="26"/>
        <v>0</v>
      </c>
      <c r="H223" s="48"/>
      <c r="I223" s="46"/>
      <c r="J223" s="47"/>
      <c r="K223" s="47"/>
      <c r="L223" s="47"/>
    </row>
    <row r="224" spans="1:12" x14ac:dyDescent="0.25">
      <c r="A224" s="23">
        <f t="shared" si="27"/>
        <v>1720</v>
      </c>
      <c r="B224" s="46">
        <f>0</f>
        <v>0</v>
      </c>
      <c r="C224" s="47">
        <f t="shared" si="23"/>
        <v>0</v>
      </c>
      <c r="D224" s="47">
        <f t="shared" si="24"/>
        <v>0</v>
      </c>
      <c r="E224" s="23">
        <f t="shared" si="25"/>
        <v>0</v>
      </c>
      <c r="F224" s="23">
        <f t="shared" si="26"/>
        <v>0</v>
      </c>
      <c r="H224" s="48"/>
      <c r="I224" s="46"/>
      <c r="J224" s="47"/>
      <c r="K224" s="47"/>
      <c r="L224" s="47"/>
    </row>
    <row r="225" spans="1:12" x14ac:dyDescent="0.25">
      <c r="A225" s="23">
        <f t="shared" si="27"/>
        <v>1730</v>
      </c>
      <c r="B225" s="46">
        <f>0</f>
        <v>0</v>
      </c>
      <c r="C225" s="47">
        <f t="shared" si="23"/>
        <v>0</v>
      </c>
      <c r="D225" s="47">
        <f t="shared" si="24"/>
        <v>0</v>
      </c>
      <c r="E225" s="23">
        <f t="shared" si="25"/>
        <v>0</v>
      </c>
      <c r="F225" s="23">
        <f t="shared" si="26"/>
        <v>0</v>
      </c>
      <c r="H225" s="48"/>
      <c r="I225" s="46"/>
      <c r="J225" s="47"/>
      <c r="K225" s="47"/>
      <c r="L225" s="47"/>
    </row>
    <row r="226" spans="1:12" x14ac:dyDescent="0.25">
      <c r="A226" s="23">
        <f t="shared" si="27"/>
        <v>1740</v>
      </c>
      <c r="B226" s="46">
        <f>0</f>
        <v>0</v>
      </c>
      <c r="C226" s="47">
        <f t="shared" si="23"/>
        <v>0</v>
      </c>
      <c r="D226" s="47">
        <f t="shared" si="24"/>
        <v>0</v>
      </c>
      <c r="E226" s="23">
        <f t="shared" si="25"/>
        <v>0</v>
      </c>
      <c r="F226" s="23">
        <f t="shared" si="26"/>
        <v>0</v>
      </c>
      <c r="H226" s="48"/>
      <c r="I226" s="46"/>
      <c r="J226" s="47"/>
      <c r="K226" s="47"/>
      <c r="L226" s="47"/>
    </row>
    <row r="227" spans="1:12" x14ac:dyDescent="0.25">
      <c r="A227" s="23">
        <f t="shared" si="27"/>
        <v>1750</v>
      </c>
      <c r="B227" s="46">
        <f>0</f>
        <v>0</v>
      </c>
      <c r="C227" s="47">
        <f t="shared" si="23"/>
        <v>0</v>
      </c>
      <c r="D227" s="47">
        <f t="shared" si="24"/>
        <v>0</v>
      </c>
      <c r="E227" s="23">
        <f t="shared" si="25"/>
        <v>0</v>
      </c>
      <c r="F227" s="23">
        <f t="shared" si="26"/>
        <v>0</v>
      </c>
      <c r="H227" s="48"/>
      <c r="I227" s="46"/>
      <c r="J227" s="47"/>
      <c r="K227" s="47"/>
      <c r="L227" s="47"/>
    </row>
    <row r="228" spans="1:12" x14ac:dyDescent="0.25">
      <c r="A228" s="23">
        <f t="shared" si="27"/>
        <v>1760</v>
      </c>
      <c r="B228" s="46">
        <f>0</f>
        <v>0</v>
      </c>
      <c r="C228" s="47">
        <f t="shared" si="23"/>
        <v>0</v>
      </c>
      <c r="D228" s="47">
        <f t="shared" si="24"/>
        <v>0</v>
      </c>
      <c r="E228" s="23">
        <f t="shared" si="25"/>
        <v>0</v>
      </c>
      <c r="F228" s="23">
        <f t="shared" si="26"/>
        <v>0</v>
      </c>
      <c r="H228" s="48"/>
      <c r="I228" s="46"/>
      <c r="J228" s="47"/>
      <c r="K228" s="47"/>
      <c r="L228" s="47"/>
    </row>
    <row r="229" spans="1:12" x14ac:dyDescent="0.25">
      <c r="A229" s="23">
        <f t="shared" si="27"/>
        <v>1770</v>
      </c>
      <c r="B229" s="46">
        <f>0</f>
        <v>0</v>
      </c>
      <c r="C229" s="47">
        <f t="shared" si="23"/>
        <v>0</v>
      </c>
      <c r="D229" s="47">
        <f t="shared" si="24"/>
        <v>0</v>
      </c>
      <c r="E229" s="23">
        <f t="shared" si="25"/>
        <v>0</v>
      </c>
      <c r="F229" s="23">
        <f t="shared" si="26"/>
        <v>0</v>
      </c>
      <c r="H229" s="48"/>
      <c r="I229" s="46"/>
      <c r="J229" s="47"/>
      <c r="K229" s="47"/>
      <c r="L229" s="47"/>
    </row>
    <row r="230" spans="1:12" x14ac:dyDescent="0.25">
      <c r="A230" s="23">
        <f t="shared" si="27"/>
        <v>1780</v>
      </c>
      <c r="B230" s="46">
        <f>0</f>
        <v>0</v>
      </c>
      <c r="C230" s="47">
        <f t="shared" si="23"/>
        <v>0</v>
      </c>
      <c r="D230" s="47">
        <f t="shared" si="24"/>
        <v>0</v>
      </c>
      <c r="E230" s="23">
        <f t="shared" si="25"/>
        <v>0</v>
      </c>
      <c r="F230" s="23">
        <f t="shared" si="26"/>
        <v>0</v>
      </c>
      <c r="H230" s="48"/>
      <c r="I230" s="46"/>
      <c r="J230" s="47"/>
      <c r="K230" s="47"/>
      <c r="L230" s="47"/>
    </row>
    <row r="231" spans="1:12" x14ac:dyDescent="0.25">
      <c r="A231" s="23">
        <f t="shared" si="27"/>
        <v>1790</v>
      </c>
      <c r="B231" s="46">
        <f>0</f>
        <v>0</v>
      </c>
      <c r="C231" s="47">
        <f t="shared" si="23"/>
        <v>0</v>
      </c>
      <c r="D231" s="47">
        <f t="shared" si="24"/>
        <v>0</v>
      </c>
      <c r="E231" s="23">
        <f t="shared" si="25"/>
        <v>0</v>
      </c>
      <c r="F231" s="23">
        <f t="shared" si="26"/>
        <v>0</v>
      </c>
      <c r="H231" s="48"/>
      <c r="I231" s="46"/>
      <c r="J231" s="47"/>
      <c r="K231" s="47"/>
      <c r="L231" s="47"/>
    </row>
    <row r="232" spans="1:12" x14ac:dyDescent="0.25">
      <c r="A232" s="23">
        <f t="shared" si="27"/>
        <v>1800</v>
      </c>
      <c r="B232" s="46">
        <f>0</f>
        <v>0</v>
      </c>
      <c r="C232" s="47">
        <f t="shared" si="23"/>
        <v>0</v>
      </c>
      <c r="D232" s="47">
        <f t="shared" si="24"/>
        <v>0</v>
      </c>
      <c r="E232" s="23">
        <f t="shared" si="25"/>
        <v>0</v>
      </c>
      <c r="F232" s="23">
        <f t="shared" si="26"/>
        <v>0</v>
      </c>
      <c r="H232" s="48"/>
      <c r="I232" s="46"/>
      <c r="J232" s="47"/>
      <c r="K232" s="47"/>
      <c r="L232" s="47"/>
    </row>
    <row r="233" spans="1:12" ht="25.5" customHeight="1" x14ac:dyDescent="0.25">
      <c r="A233" s="144" t="s">
        <v>66</v>
      </c>
      <c r="B233" s="144"/>
      <c r="C233" s="144"/>
      <c r="D233" s="144"/>
      <c r="E233" s="144"/>
      <c r="F233" s="144"/>
      <c r="G233" s="144"/>
      <c r="H233" s="144"/>
      <c r="I233" s="144"/>
      <c r="J233" s="144"/>
      <c r="K233" s="144"/>
      <c r="L233" s="47"/>
    </row>
  </sheetData>
  <sheetProtection sheet="1" objects="1" scenarios="1"/>
  <mergeCells count="1">
    <mergeCell ref="A233:K233"/>
  </mergeCells>
  <conditionalFormatting sqref="G33">
    <cfRule type="containsText" dxfId="1" priority="1" operator="containsText" text="TRUE">
      <formula>NOT(ISERROR(SEARCH("TRUE",G33)))</formula>
    </cfRule>
    <cfRule type="containsText" dxfId="0" priority="2" operator="containsText" text="FALSE">
      <formula>NOT(ISERROR(SEARCH("FALSE",G33)))</formula>
    </cfRule>
  </conditionalFormatting>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8193" r:id="rId4">
          <objectPr defaultSize="0" autoPict="0" r:id="rId5">
            <anchor moveWithCells="1">
              <from>
                <xdr:col>19</xdr:col>
                <xdr:colOff>466725</xdr:colOff>
                <xdr:row>21</xdr:row>
                <xdr:rowOff>19050</xdr:rowOff>
              </from>
              <to>
                <xdr:col>22</xdr:col>
                <xdr:colOff>19050</xdr:colOff>
                <xdr:row>23</xdr:row>
                <xdr:rowOff>95250</xdr:rowOff>
              </to>
            </anchor>
          </objectPr>
        </oleObject>
      </mc:Choice>
      <mc:Fallback>
        <oleObject progId="Equation.3" shapeId="8193" r:id="rId4"/>
      </mc:Fallback>
    </mc:AlternateContent>
    <mc:AlternateContent xmlns:mc="http://schemas.openxmlformats.org/markup-compatibility/2006">
      <mc:Choice Requires="x14">
        <oleObject progId="Equation.3" shapeId="8194" r:id="rId6">
          <objectPr defaultSize="0" autoPict="0" r:id="rId7">
            <anchor moveWithCells="1">
              <from>
                <xdr:col>19</xdr:col>
                <xdr:colOff>476250</xdr:colOff>
                <xdr:row>24</xdr:row>
                <xdr:rowOff>133350</xdr:rowOff>
              </from>
              <to>
                <xdr:col>21</xdr:col>
                <xdr:colOff>504825</xdr:colOff>
                <xdr:row>27</xdr:row>
                <xdr:rowOff>104775</xdr:rowOff>
              </to>
            </anchor>
          </objectPr>
        </oleObject>
      </mc:Choice>
      <mc:Fallback>
        <oleObject progId="Equation.3" shapeId="8194"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0BE3AE2883B2438D5E12E3611341DA" ma:contentTypeVersion="3" ma:contentTypeDescription="Create a new document." ma:contentTypeScope="" ma:versionID="3fa7946d3b35c78dc18ca861bfa4e051">
  <xsd:schema xmlns:xsd="http://www.w3.org/2001/XMLSchema" xmlns:xs="http://www.w3.org/2001/XMLSchema" xmlns:p="http://schemas.microsoft.com/office/2006/metadata/properties" xmlns:ns1="http://schemas.microsoft.com/sharepoint/v3" xmlns:ns2="e8810a87-2a59-47e9-b7fc-c0aec91fde15" xmlns:ns3="4d0624c3-f678-473a-aaed-aa14d03be472" targetNamespace="http://schemas.microsoft.com/office/2006/metadata/properties" ma:root="true" ma:fieldsID="e9189c227c048278dc9bc4e61337169e" ns1:_="" ns2:_="" ns3:_="">
    <xsd:import namespace="http://schemas.microsoft.com/sharepoint/v3"/>
    <xsd:import namespace="e8810a87-2a59-47e9-b7fc-c0aec91fde15"/>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810a87-2a59-47e9-b7fc-c0aec91fde15"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General"/>
          <xsd:enumeration value="Biosolids"/>
          <xsd:enumeration value="CWSRF"/>
          <xsd:enumeration value="DWP"/>
          <xsd:enumeration value="GWP"/>
          <xsd:enumeration value="Industrial Pretreatment"/>
          <xsd:enumeration value="Nonpoint Source"/>
          <xsd:enumeration value="Onsite"/>
          <xsd:enumeration value="OWDP"/>
          <xsd:enumeration value="Pesticides"/>
          <xsd:enumeration value="Section 401 Hydro"/>
          <xsd:enumeration value="Section 401 Removal and Fill"/>
          <xsd:enumeration value="TMDLs"/>
          <xsd:enumeration value="UIC"/>
          <xsd:enumeration value="Water Reuse"/>
          <xsd:enumeration value="Wastewater"/>
          <xsd:enumeration value="WQ Trading"/>
          <xsd:enumeration value="WQ Assessment"/>
          <xsd:enumeration value="WQ Permits"/>
          <xsd:enumeration value="WQ Toxics"/>
          <xsd:enumeration value="WQ Monitoring"/>
          <xsd:enumeration value="WQ Standards and Assessment"/>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ogram xmlns="e8810a87-2a59-47e9-b7fc-c0aec91fde15">TMDLs</Program>
  </documentManagement>
</p:properties>
</file>

<file path=customXml/itemProps1.xml><?xml version="1.0" encoding="utf-8"?>
<ds:datastoreItem xmlns:ds="http://schemas.openxmlformats.org/officeDocument/2006/customXml" ds:itemID="{CF9FE3A6-66CD-4126-B692-E5CFAB251142}"/>
</file>

<file path=customXml/itemProps2.xml><?xml version="1.0" encoding="utf-8"?>
<ds:datastoreItem xmlns:ds="http://schemas.openxmlformats.org/officeDocument/2006/customXml" ds:itemID="{1FF48BA3-DBBC-429D-B12D-DE25B2F85D1A}"/>
</file>

<file path=customXml/itemProps3.xml><?xml version="1.0" encoding="utf-8"?>
<ds:datastoreItem xmlns:ds="http://schemas.openxmlformats.org/officeDocument/2006/customXml" ds:itemID="{9B519389-46A0-44F1-B758-B2A6792C4C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interface</vt:lpstr>
      <vt:lpstr>infiltration_rates</vt:lpstr>
      <vt:lpstr>pervious_pavement</vt:lpstr>
      <vt:lpstr>infiltration_stormwater_planter</vt:lpstr>
      <vt:lpstr>soakage_trench</vt:lpstr>
      <vt:lpstr>lined_stormwater_planter</vt:lpstr>
      <vt:lpstr>lined_rain_garden</vt:lpstr>
      <vt:lpstr>water_quality_swale</vt:lpstr>
      <vt:lpstr>design_storm</vt:lpstr>
      <vt:lpstr>infilt</vt:lpstr>
      <vt:lpstr>infilt_method</vt:lpstr>
      <vt:lpstr>infilt_rates</vt:lpstr>
      <vt:lpstr>isp_imp_area</vt:lpstr>
      <vt:lpstr>lrg_d10</vt:lpstr>
      <vt:lpstr>lrg_imp_area</vt:lpstr>
      <vt:lpstr>lsp_d10</vt:lpstr>
      <vt:lpstr>lsp_imp_area</vt:lpstr>
      <vt:lpstr>pp_imp_area</vt:lpstr>
      <vt:lpstr>soil</vt:lpstr>
      <vt:lpstr>st_imp_area</vt:lpstr>
      <vt:lpstr>storm</vt:lpstr>
      <vt:lpstr>tot_imp_area</vt:lpstr>
      <vt:lpstr>urban</vt:lpstr>
      <vt:lpstr>wqs_imp_area</vt:lpstr>
    </vt:vector>
  </TitlesOfParts>
  <Company>Tetra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Sarkar, Sam</dc:creator>
  <cp:lastModifiedBy>BOYARSHINOVA Lia</cp:lastModifiedBy>
  <cp:lastPrinted>2017-05-04T13:36:08Z</cp:lastPrinted>
  <dcterms:created xsi:type="dcterms:W3CDTF">2016-12-27T19:43:11Z</dcterms:created>
  <dcterms:modified xsi:type="dcterms:W3CDTF">2020-04-16T21:54:09Z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0x010100DB0BE3AE2883B2438D5E12E3611341DA</vt:lpwstr>
  </property>
</Properties>
</file>