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stateoforegon-my.sharepoint.com/personal/nicole_morris_deq_oregon_gov/Documents/Desktop/Submit to Comms/"/>
    </mc:Choice>
  </mc:AlternateContent>
  <xr:revisionPtr revIDLastSave="0" documentId="8_{3A9F7FD0-DBD0-4FC0-9158-F69120D69245}" xr6:coauthVersionLast="47" xr6:coauthVersionMax="47" xr10:uidLastSave="{00000000-0000-0000-0000-000000000000}"/>
  <bookViews>
    <workbookView xWindow="-110" yWindow="-110" windowWidth="19420" windowHeight="11500" xr2:uid="{D7567D89-B45A-491D-9AEC-A9E39DC60056}"/>
  </bookViews>
  <sheets>
    <sheet name="Cover" sheetId="1" r:id="rId1"/>
    <sheet name="Form 2 Mods" sheetId="8" r:id="rId2"/>
    <sheet name="Form 2 Local limits" sheetId="9" r:id="rId3"/>
    <sheet name="Form 4 MAHL" sheetId="10" r:id="rId4"/>
    <sheet name="Form 4 Exceedances" sheetId="11" r:id="rId5"/>
    <sheet name="Form 6" sheetId="6" r:id="rId6"/>
    <sheet name="Form 7" sheetId="5" r:id="rId7"/>
    <sheet name="Form 8" sheetId="4" r:id="rId8"/>
    <sheet name="Form 9" sheetId="2" r:id="rId9"/>
    <sheet name="Dropdown List" sheetId="3" state="hidden" r:id="rId10"/>
    <sheet name="Form Breakdown" sheetId="7" state="hidden" r:id="rId11"/>
  </sheets>
  <definedNames>
    <definedName name="_Toc212713142" localSheetId="0">Cover!$A$6</definedName>
    <definedName name="_xlnm.Print_Area" localSheetId="0">Cover!$A$1:$A$8</definedName>
    <definedName name="_xlnm.Print_Area" localSheetId="2">'Form 2 Local limits'!$A$1:$B$65</definedName>
    <definedName name="_xlnm.Print_Area" localSheetId="1">'Form 2 Mods'!$A$1:$C$65</definedName>
    <definedName name="_xlnm.Print_Area" localSheetId="4">'Form 4 Exceedances'!$A$1:$D$45</definedName>
    <definedName name="_xlnm.Print_Area" localSheetId="3">'Form 4 MAHL'!$A$1:$D$86</definedName>
    <definedName name="_xlnm.Print_Area" localSheetId="5">'Form 6'!$A$1:$I$105</definedName>
    <definedName name="_xlnm.Print_Area" localSheetId="6">'Form 7'!$A$1:$F$45</definedName>
    <definedName name="_xlnm.Print_Area" localSheetId="7">'Form 8'!$A$1:$K$45</definedName>
    <definedName name="_xlnm.Print_Area" localSheetId="8">'Form 9'!$A$1:$H$105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7" l="1"/>
  <c r="H19" i="7"/>
  <c r="H20" i="7"/>
  <c r="H21" i="7"/>
  <c r="H22" i="7"/>
  <c r="H23" i="7"/>
  <c r="H24" i="7"/>
  <c r="H25" i="7"/>
  <c r="H26" i="7"/>
  <c r="H17" i="7"/>
  <c r="H4" i="7"/>
  <c r="H5" i="7"/>
  <c r="H6" i="7"/>
  <c r="H7" i="7"/>
  <c r="H8" i="7"/>
  <c r="H9" i="7"/>
  <c r="H10" i="7"/>
  <c r="H11" i="7"/>
  <c r="H12" i="7"/>
  <c r="H13" i="7"/>
  <c r="H14" i="7"/>
  <c r="H15" i="7"/>
  <c r="H3" i="7"/>
  <c r="F21" i="7"/>
  <c r="F20" i="7"/>
  <c r="F19" i="7"/>
  <c r="F18" i="7"/>
  <c r="F11" i="7"/>
  <c r="F10" i="7"/>
  <c r="F9" i="7"/>
  <c r="F16" i="7"/>
  <c r="F15" i="7"/>
  <c r="F14" i="7"/>
  <c r="F8" i="7"/>
  <c r="F6" i="7"/>
  <c r="F5" i="7"/>
  <c r="F4" i="7"/>
  <c r="F3" i="7"/>
  <c r="F13" i="7"/>
  <c r="D18" i="7"/>
  <c r="D17" i="7"/>
  <c r="D16" i="7"/>
  <c r="D15" i="7"/>
  <c r="D14" i="7"/>
  <c r="D13" i="7"/>
  <c r="D11" i="7"/>
  <c r="D10" i="7"/>
  <c r="D9" i="7"/>
  <c r="D8" i="7"/>
  <c r="D7" i="7"/>
  <c r="D6" i="7"/>
  <c r="D4" i="7"/>
  <c r="D3" i="7"/>
  <c r="B14" i="7"/>
  <c r="B15" i="7"/>
  <c r="B13" i="7"/>
  <c r="B12" i="7"/>
  <c r="B11" i="7"/>
  <c r="B10" i="7"/>
  <c r="B8" i="7"/>
  <c r="B7" i="7"/>
  <c r="B5" i="7"/>
  <c r="B4" i="7"/>
  <c r="B3" i="7"/>
</calcChain>
</file>

<file path=xl/sharedStrings.xml><?xml version="1.0" encoding="utf-8"?>
<sst xmlns="http://schemas.openxmlformats.org/spreadsheetml/2006/main" count="232" uniqueCount="124">
  <si>
    <t>Non-discrimination statement</t>
  </si>
  <si>
    <t>DEQ does not discriminate on the basis of race, color, national origin, disability, age, sex, religion, sexual orientation, gender identity, or marital status in the administration of its programs and activities.</t>
  </si>
  <si>
    <t>Visit DEQ’s Civil Rights and Environmental Justice page.</t>
  </si>
  <si>
    <t>SIU name</t>
  </si>
  <si>
    <t>Violation date</t>
  </si>
  <si>
    <t>Violation type</t>
  </si>
  <si>
    <t>Analyst</t>
  </si>
  <si>
    <t xml:space="preserve">POTW enforcement </t>
  </si>
  <si>
    <t>Limit Exceedance</t>
  </si>
  <si>
    <t>Late Report</t>
  </si>
  <si>
    <t>Failure to Submit Report</t>
  </si>
  <si>
    <t>Complete Failure to Sample</t>
  </si>
  <si>
    <t>Partial Failure to Sample</t>
  </si>
  <si>
    <t xml:space="preserve">Failure to Notify </t>
  </si>
  <si>
    <t>Improper Sampling</t>
  </si>
  <si>
    <t>Failure to Report Additional Sampling</t>
  </si>
  <si>
    <t>Failure to Install/Maintain</t>
  </si>
  <si>
    <t>Complete Failure to Renew Permit</t>
  </si>
  <si>
    <t>Failure to Renew Permit on Time</t>
  </si>
  <si>
    <t>Slug Discharge</t>
  </si>
  <si>
    <t>Other</t>
  </si>
  <si>
    <t>Enforcement action</t>
  </si>
  <si>
    <t>Notice of Violation</t>
  </si>
  <si>
    <t>Warning Letter/Notice</t>
  </si>
  <si>
    <t>Informal Enforcement</t>
  </si>
  <si>
    <t>Agreed Order</t>
  </si>
  <si>
    <t>Compliance Order</t>
  </si>
  <si>
    <t>Cease and Desist</t>
  </si>
  <si>
    <t>Show Cause</t>
  </si>
  <si>
    <t>Voluntary Compliance Agreement</t>
  </si>
  <si>
    <t>Notice of Significant Non-compliance</t>
  </si>
  <si>
    <t>Industrial user</t>
  </si>
  <si>
    <t>Status</t>
  </si>
  <si>
    <t>Permitted</t>
  </si>
  <si>
    <t>Facility class</t>
  </si>
  <si>
    <t>SIC/NASIC code</t>
  </si>
  <si>
    <t>WWTP</t>
  </si>
  <si>
    <t>Non-discharging CIU</t>
  </si>
  <si>
    <t>New</t>
  </si>
  <si>
    <t>Deleted</t>
  </si>
  <si>
    <t>Yes</t>
  </si>
  <si>
    <t>No</t>
  </si>
  <si>
    <t>Survey returned</t>
  </si>
  <si>
    <t>Permit application</t>
  </si>
  <si>
    <t>Required</t>
  </si>
  <si>
    <t>Returned Completed</t>
  </si>
  <si>
    <t>Returned Incomplete</t>
  </si>
  <si>
    <t>No permit needed</t>
  </si>
  <si>
    <t>Rejected</t>
  </si>
  <si>
    <t>Accepted</t>
  </si>
  <si>
    <t>Permit issued</t>
  </si>
  <si>
    <t>N/A</t>
  </si>
  <si>
    <t>Terminated</t>
  </si>
  <si>
    <t>Revoked</t>
  </si>
  <si>
    <t>Suspended</t>
  </si>
  <si>
    <t>Comments</t>
  </si>
  <si>
    <t>Permit expiration date</t>
  </si>
  <si>
    <t>Number of inspections conducted</t>
  </si>
  <si>
    <t>Number of POTW sampling</t>
  </si>
  <si>
    <t>Number of SIU self-monitored sampling</t>
  </si>
  <si>
    <t>Continuous pH monitoring</t>
  </si>
  <si>
    <t>SNC by quarter</t>
  </si>
  <si>
    <t>A</t>
  </si>
  <si>
    <t>C</t>
  </si>
  <si>
    <t>B</t>
  </si>
  <si>
    <t>D</t>
  </si>
  <si>
    <t>Compliance return date</t>
  </si>
  <si>
    <t>POTW response date</t>
  </si>
  <si>
    <t>Permitted Facility</t>
  </si>
  <si>
    <t>Address</t>
  </si>
  <si>
    <t>Zip Code</t>
  </si>
  <si>
    <t>Updated</t>
  </si>
  <si>
    <t>Zero Discharger</t>
  </si>
  <si>
    <t>Non-significant CIU</t>
  </si>
  <si>
    <t>Middle Tier CIU</t>
  </si>
  <si>
    <t>Form 6</t>
  </si>
  <si>
    <t xml:space="preserve">Totals </t>
  </si>
  <si>
    <t xml:space="preserve">Categorical Industrial User </t>
  </si>
  <si>
    <t>Significant Industrial User</t>
  </si>
  <si>
    <t>Categorical Industrial User</t>
  </si>
  <si>
    <t>Form 7</t>
  </si>
  <si>
    <t>Totals</t>
  </si>
  <si>
    <t>Returned completed</t>
  </si>
  <si>
    <t>Returned incomplete</t>
  </si>
  <si>
    <t>Form 8</t>
  </si>
  <si>
    <t>1st Qtr</t>
  </si>
  <si>
    <t>2nd Qtr</t>
  </si>
  <si>
    <t>3rd Qtr</t>
  </si>
  <si>
    <t>4th</t>
  </si>
  <si>
    <t>Form 9</t>
  </si>
  <si>
    <t>*</t>
  </si>
  <si>
    <t>40 CFR part no.</t>
  </si>
  <si>
    <t>Form 6: List of regulated users</t>
  </si>
  <si>
    <t>Form 7: Industrial user survery update</t>
  </si>
  <si>
    <t>Form 8: Compliance and oversight of SIUs</t>
  </si>
  <si>
    <t>Form 9: Noncopliance and enforcement of SIUs</t>
  </si>
  <si>
    <t>Fillable cell range A3:I104</t>
  </si>
  <si>
    <t>Fillable cell range A4:F44</t>
  </si>
  <si>
    <t>Fillable cell range A4:K44</t>
  </si>
  <si>
    <t>Description of modification</t>
  </si>
  <si>
    <t>Date approved</t>
  </si>
  <si>
    <t xml:space="preserve">Date incorporated </t>
  </si>
  <si>
    <t>Fillable cell range A4:D44</t>
  </si>
  <si>
    <t>Pollutant</t>
  </si>
  <si>
    <t>Local limit</t>
  </si>
  <si>
    <t>Fillable cell range A4:C64</t>
  </si>
  <si>
    <t>Local Limit pollutant</t>
  </si>
  <si>
    <t>MAHL lb / day</t>
  </si>
  <si>
    <t>Highest recorded</t>
  </si>
  <si>
    <t>Pretreatment annual report forms 2, 4, and 6-9</t>
  </si>
  <si>
    <t>Exceeded pollutant</t>
  </si>
  <si>
    <t>Calculations</t>
  </si>
  <si>
    <t>Narrative discussion</t>
  </si>
  <si>
    <t>Fillable cell range A4:D85</t>
  </si>
  <si>
    <t>Form 2: Question 6 Program modifications</t>
  </si>
  <si>
    <t>Form 2: Question 9 Local Limits</t>
  </si>
  <si>
    <t>Form 4: Question 1 Maximum allowable headworks loading</t>
  </si>
  <si>
    <t xml:space="preserve">Form 4: Question 2 MAHL exceedances </t>
  </si>
  <si>
    <t>End of spreadsheet</t>
  </si>
  <si>
    <t>See page 7 of the pretreatment annual report for full instructions.</t>
  </si>
  <si>
    <t>If this workbook is not part of the embedded packet within the annual report, please include as a separate file when submitting to Your DEQ Online.</t>
  </si>
  <si>
    <t>Fillable cell range A4:B64</t>
  </si>
  <si>
    <t>Comment</t>
  </si>
  <si>
    <t>Fillable cell range A4:I104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</si>
</sst>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Aptos Narrow"/>
      <family val="2"/>
      <scheme val="minor"/>
    </font>
    <font>
      <sz val="11"/>
      <color theme="1"/>
      <name val="Arial"/>
      <family val="2"/>
    </font>
    <font>
      <b/>
      <sz val="18"/>
      <color theme="1"/>
      <name val="Arial"/>
      <family val="2"/>
    </font>
    <font>
      <u/>
      <sz val="11"/>
      <color theme="10"/>
      <name val="Aptos Narrow"/>
      <family val="2"/>
      <scheme val="minor"/>
    </font>
    <font>
      <b/>
      <sz val="12"/>
      <color theme="1"/>
      <name val="Arial"/>
      <family val="2"/>
    </font>
    <font>
      <b/>
      <sz val="11"/>
      <color theme="1"/>
      <name val="Arial"/>
      <family val="2"/>
    </font>
    <font>
      <b/>
      <u/>
      <sz val="11"/>
      <color theme="10"/>
      <name val="Arial"/>
      <family val="2"/>
    </font>
    <font>
      <b/>
      <sz val="10"/>
      <color rgb="FF843C0C"/>
      <name val="Arial"/>
      <family val="2"/>
    </font>
    <font>
      <sz val="11"/>
      <color theme="1"/>
      <name val="Tahoma"/>
      <family val="2"/>
    </font>
    <font>
      <b/>
      <sz val="11"/>
      <color theme="1"/>
      <name val="Tahoma"/>
      <family val="2"/>
    </font>
    <font>
      <b/>
      <sz val="16"/>
      <color theme="1"/>
      <name val="Tahoma"/>
      <family val="2"/>
    </font>
    <font>
      <sz val="11"/>
      <color theme="0"/>
      <name val="Aptos Narrow"/>
      <family val="2"/>
      <scheme val="minor"/>
    </font>
    <font>
      <b/>
      <sz val="22"/>
      <color theme="1"/>
      <name val="Tahoma"/>
      <family val="2"/>
    </font>
    <font>
      <sz val="22"/>
      <color theme="1"/>
      <name val="Aptos Narrow"/>
      <family val="2"/>
      <scheme val="minor"/>
    </font>
    <font>
      <sz val="14"/>
      <color theme="1"/>
      <name val="Tahoma"/>
      <family val="2"/>
    </font>
    <font>
      <sz val="14"/>
      <color theme="1"/>
      <name val="Aptos Narrow"/>
      <family val="2"/>
      <scheme val="minor"/>
    </font>
    <font>
      <b/>
      <sz val="22"/>
      <color theme="0"/>
      <name val="Aptos Narrow"/>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E8E80E"/>
        <bgColor indexed="64"/>
      </patternFill>
    </fill>
    <fill>
      <patternFill patternType="solid">
        <fgColor rgb="FFC9E3B5"/>
        <bgColor indexed="64"/>
      </patternFill>
    </fill>
    <fill>
      <patternFill patternType="solid">
        <fgColor theme="3" tint="0.749992370372631"/>
        <bgColor indexed="64"/>
      </patternFill>
    </fill>
    <fill>
      <patternFill patternType="solid">
        <fgColor rgb="FFFFC000"/>
        <bgColor indexed="64"/>
      </patternFill>
    </fill>
    <fill>
      <patternFill patternType="solid">
        <fgColor rgb="FF7030A0"/>
        <bgColor indexed="64"/>
      </patternFill>
    </fill>
    <fill>
      <patternFill patternType="solid">
        <fgColor rgb="FF5796E3"/>
        <bgColor indexed="64"/>
      </patternFill>
    </fill>
    <fill>
      <patternFill patternType="solid">
        <fgColor rgb="FF3DC13D"/>
        <bgColor indexed="64"/>
      </patternFill>
    </fill>
    <fill>
      <patternFill patternType="solid">
        <fgColor rgb="FFE05124"/>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ck">
        <color indexed="64"/>
      </right>
      <top style="medium">
        <color indexed="64"/>
      </top>
      <bottom/>
      <diagonal/>
    </border>
    <border>
      <left/>
      <right style="thick">
        <color indexed="64"/>
      </right>
      <top/>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top style="thin">
        <color indexed="64"/>
      </top>
      <bottom style="thick">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261">
    <xf numFmtId="0" fontId="0" fillId="0" borderId="0" xfId="0"/>
    <xf numFmtId="0" fontId="1" fillId="0" borderId="0" xfId="0" applyFont="1" applyAlignment="1">
      <alignment wrapText="1"/>
    </xf>
    <xf numFmtId="0" fontId="2" fillId="0" borderId="0" xfId="0" applyFont="1" applyAlignment="1">
      <alignment wrapText="1"/>
    </xf>
    <xf numFmtId="0" fontId="4" fillId="0" borderId="0" xfId="0" applyFont="1" applyAlignment="1">
      <alignment vertical="center" wrapText="1"/>
    </xf>
    <xf numFmtId="0" fontId="1" fillId="0" borderId="0" xfId="0" applyFont="1" applyAlignment="1">
      <alignment vertical="center" wrapText="1"/>
    </xf>
    <xf numFmtId="0" fontId="1" fillId="0" borderId="0" xfId="0" applyFont="1" applyAlignment="1" applyProtection="1">
      <alignment wrapText="1"/>
      <protection locked="0"/>
    </xf>
    <xf numFmtId="0" fontId="6" fillId="0" borderId="0" xfId="1" applyFont="1" applyAlignment="1">
      <alignment vertical="center" wrapText="1"/>
    </xf>
    <xf numFmtId="0" fontId="5" fillId="0" borderId="0" xfId="0" applyFont="1" applyAlignment="1">
      <alignment wrapText="1"/>
    </xf>
    <xf numFmtId="0" fontId="7" fillId="0" borderId="0" xfId="0" applyFont="1"/>
    <xf numFmtId="0" fontId="0" fillId="0" borderId="0" xfId="0" applyAlignment="1">
      <alignment vertical="center" wrapText="1"/>
    </xf>
    <xf numFmtId="0" fontId="5" fillId="0" borderId="0" xfId="0" applyFont="1" applyAlignment="1" applyProtection="1">
      <alignment vertical="center" wrapText="1"/>
      <protection locked="0"/>
    </xf>
    <xf numFmtId="0" fontId="5" fillId="0" borderId="0" xfId="0" applyFont="1" applyAlignment="1" applyProtection="1">
      <alignment wrapText="1"/>
      <protection locked="0"/>
    </xf>
    <xf numFmtId="0" fontId="1" fillId="0" borderId="0" xfId="0" applyFont="1" applyAlignment="1" applyProtection="1">
      <alignment vertical="center" wrapText="1"/>
      <protection locked="0"/>
    </xf>
    <xf numFmtId="0" fontId="6" fillId="0" borderId="0" xfId="1" applyFont="1" applyFill="1" applyBorder="1" applyAlignment="1">
      <alignment vertical="center"/>
    </xf>
    <xf numFmtId="0" fontId="8" fillId="0" borderId="0" xfId="0" applyFont="1"/>
    <xf numFmtId="0" fontId="9" fillId="0" borderId="0" xfId="0" applyFont="1"/>
    <xf numFmtId="0" fontId="9" fillId="2" borderId="1" xfId="0" applyFont="1" applyFill="1" applyBorder="1" applyAlignment="1">
      <alignment horizontal="center" vertical="center"/>
    </xf>
    <xf numFmtId="0" fontId="9" fillId="2" borderId="5" xfId="0" applyFont="1" applyFill="1" applyBorder="1" applyAlignment="1">
      <alignment horizontal="center" wrapText="1"/>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wrapText="1"/>
    </xf>
    <xf numFmtId="0" fontId="9" fillId="2" borderId="3" xfId="0" applyFont="1" applyFill="1" applyBorder="1" applyAlignment="1">
      <alignment horizontal="center" vertical="center"/>
    </xf>
    <xf numFmtId="0" fontId="8" fillId="0" borderId="0" xfId="0" applyFont="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6" xfId="0" applyFont="1" applyFill="1" applyBorder="1" applyAlignment="1">
      <alignment horizontal="center"/>
    </xf>
    <xf numFmtId="0" fontId="9" fillId="2" borderId="7" xfId="0" applyFont="1" applyFill="1" applyBorder="1" applyAlignment="1">
      <alignment horizont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8" fillId="0" borderId="8" xfId="0" applyFont="1" applyBorder="1"/>
    <xf numFmtId="0" fontId="9" fillId="3" borderId="8" xfId="0" applyFont="1" applyFill="1" applyBorder="1" applyAlignment="1">
      <alignment horizontal="center"/>
    </xf>
    <xf numFmtId="0" fontId="8" fillId="0" borderId="10" xfId="0" applyFont="1" applyBorder="1"/>
    <xf numFmtId="0" fontId="9" fillId="2" borderId="12" xfId="0" applyFont="1" applyFill="1" applyBorder="1" applyAlignment="1">
      <alignment horizontal="center"/>
    </xf>
    <xf numFmtId="0" fontId="9" fillId="0" borderId="9" xfId="0" applyFont="1" applyBorder="1" applyAlignment="1">
      <alignment horizont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3" borderId="8" xfId="0" applyFont="1" applyFill="1" applyBorder="1" applyAlignment="1">
      <alignment horizontal="center" wrapText="1"/>
    </xf>
    <xf numFmtId="0" fontId="8" fillId="0" borderId="9" xfId="0" applyFont="1" applyBorder="1" applyAlignment="1">
      <alignment horizontal="center"/>
    </xf>
    <xf numFmtId="0" fontId="8" fillId="0" borderId="11" xfId="0" applyFont="1" applyBorder="1" applyAlignment="1">
      <alignment horizontal="center"/>
    </xf>
    <xf numFmtId="0" fontId="8" fillId="0" borderId="5" xfId="0" applyFont="1" applyBorder="1" applyAlignment="1">
      <alignment horizontal="center"/>
    </xf>
    <xf numFmtId="0" fontId="8" fillId="0" borderId="13" xfId="0" applyFont="1" applyBorder="1" applyAlignment="1">
      <alignment horizontal="center"/>
    </xf>
    <xf numFmtId="0" fontId="9" fillId="3" borderId="5" xfId="0" applyFont="1" applyFill="1" applyBorder="1" applyAlignment="1">
      <alignment horizontal="center"/>
    </xf>
    <xf numFmtId="0" fontId="9" fillId="3" borderId="5"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5" xfId="0" applyFont="1" applyFill="1" applyBorder="1" applyAlignment="1">
      <alignment horizontal="center"/>
    </xf>
    <xf numFmtId="0" fontId="8" fillId="0" borderId="6" xfId="0" applyFont="1" applyBorder="1"/>
    <xf numFmtId="0" fontId="8" fillId="0" borderId="7" xfId="0" applyFont="1" applyBorder="1" applyAlignment="1">
      <alignment horizontal="center"/>
    </xf>
    <xf numFmtId="0" fontId="8" fillId="0" borderId="8" xfId="0" applyFont="1" applyBorder="1" applyAlignment="1">
      <alignment horizontal="center"/>
    </xf>
    <xf numFmtId="0" fontId="8" fillId="0" borderId="10" xfId="0" applyFont="1" applyBorder="1" applyAlignment="1">
      <alignment horizontal="center"/>
    </xf>
    <xf numFmtId="0" fontId="8" fillId="0" borderId="0" xfId="0" applyFont="1" applyProtection="1">
      <protection hidden="1"/>
    </xf>
    <xf numFmtId="0" fontId="9" fillId="2" borderId="2" xfId="0" applyFont="1" applyFill="1" applyBorder="1" applyAlignment="1">
      <alignment horizontal="center" vertical="center"/>
    </xf>
    <xf numFmtId="0" fontId="8" fillId="0" borderId="16" xfId="0" applyFont="1" applyBorder="1"/>
    <xf numFmtId="0" fontId="8" fillId="0" borderId="17" xfId="0" applyFont="1" applyBorder="1"/>
    <xf numFmtId="0" fontId="8" fillId="5" borderId="19" xfId="0" applyFont="1" applyFill="1" applyBorder="1"/>
    <xf numFmtId="0" fontId="8" fillId="5" borderId="20" xfId="0" applyFont="1" applyFill="1" applyBorder="1"/>
    <xf numFmtId="0" fontId="8" fillId="0" borderId="0" xfId="0" applyFont="1" applyProtection="1">
      <protection locked="0"/>
    </xf>
    <xf numFmtId="0" fontId="0" fillId="0" borderId="28" xfId="0" applyBorder="1"/>
    <xf numFmtId="0" fontId="9" fillId="2" borderId="17" xfId="0" applyFont="1" applyFill="1" applyBorder="1" applyAlignment="1">
      <alignment horizontal="center"/>
    </xf>
    <xf numFmtId="0" fontId="12" fillId="6" borderId="30" xfId="0" applyFont="1" applyFill="1" applyBorder="1"/>
    <xf numFmtId="0" fontId="13" fillId="6" borderId="31" xfId="0" applyFont="1" applyFill="1" applyBorder="1"/>
    <xf numFmtId="0" fontId="13" fillId="6" borderId="32" xfId="0" applyFont="1" applyFill="1" applyBorder="1"/>
    <xf numFmtId="0" fontId="13" fillId="0" borderId="0" xfId="0" applyFont="1"/>
    <xf numFmtId="0" fontId="14" fillId="0" borderId="29" xfId="0" applyFont="1" applyBorder="1"/>
    <xf numFmtId="0" fontId="9" fillId="2" borderId="34" xfId="0" applyFont="1" applyFill="1" applyBorder="1" applyAlignment="1">
      <alignment horizontal="center" vertical="center"/>
    </xf>
    <xf numFmtId="0" fontId="9" fillId="2" borderId="22" xfId="0" applyFont="1" applyFill="1" applyBorder="1" applyAlignment="1">
      <alignment horizontal="center" vertical="center"/>
    </xf>
    <xf numFmtId="0" fontId="9" fillId="0" borderId="0" xfId="0" applyFont="1" applyAlignment="1">
      <alignment horizontal="center" vertical="center"/>
    </xf>
    <xf numFmtId="0" fontId="12" fillId="0" borderId="0" xfId="0" applyFont="1" applyAlignment="1">
      <alignment vertical="center"/>
    </xf>
    <xf numFmtId="0" fontId="14" fillId="0" borderId="0" xfId="0" applyFont="1"/>
    <xf numFmtId="0" fontId="8" fillId="0" borderId="35" xfId="0" applyFont="1" applyBorder="1" applyAlignment="1" applyProtection="1">
      <alignment wrapText="1"/>
      <protection locked="0"/>
    </xf>
    <xf numFmtId="0" fontId="8" fillId="0" borderId="36" xfId="0" applyFont="1" applyBorder="1" applyAlignment="1" applyProtection="1">
      <alignment wrapText="1"/>
      <protection locked="0"/>
    </xf>
    <xf numFmtId="0" fontId="8" fillId="0" borderId="37" xfId="0" applyFont="1" applyBorder="1" applyProtection="1">
      <protection locked="0"/>
    </xf>
    <xf numFmtId="0" fontId="8" fillId="0" borderId="35" xfId="0" applyFont="1" applyBorder="1" applyProtection="1">
      <protection locked="0"/>
    </xf>
    <xf numFmtId="0" fontId="8" fillId="0" borderId="36" xfId="0" applyFont="1" applyBorder="1" applyProtection="1">
      <protection locked="0"/>
    </xf>
    <xf numFmtId="0" fontId="8" fillId="0" borderId="38" xfId="0" applyFont="1" applyBorder="1" applyProtection="1">
      <protection locked="0"/>
    </xf>
    <xf numFmtId="0" fontId="8" fillId="0" borderId="38" xfId="0" applyFont="1" applyBorder="1" applyAlignment="1" applyProtection="1">
      <alignment wrapText="1"/>
      <protection locked="0"/>
    </xf>
    <xf numFmtId="0" fontId="8" fillId="0" borderId="37" xfId="0" applyFont="1" applyBorder="1" applyAlignment="1" applyProtection="1">
      <alignment wrapText="1"/>
      <protection locked="0"/>
    </xf>
    <xf numFmtId="0" fontId="12" fillId="7" borderId="39" xfId="0" applyFont="1" applyFill="1" applyBorder="1" applyAlignment="1">
      <alignment vertical="center"/>
    </xf>
    <xf numFmtId="0" fontId="8" fillId="7" borderId="40" xfId="0" applyFont="1" applyFill="1" applyBorder="1"/>
    <xf numFmtId="0" fontId="8" fillId="7" borderId="40" xfId="0" applyFont="1" applyFill="1" applyBorder="1" applyAlignment="1">
      <alignment wrapText="1"/>
    </xf>
    <xf numFmtId="0" fontId="8" fillId="7" borderId="41" xfId="0" applyFont="1" applyFill="1" applyBorder="1" applyAlignment="1">
      <alignment wrapText="1"/>
    </xf>
    <xf numFmtId="0" fontId="14" fillId="0" borderId="29" xfId="0" applyFont="1" applyBorder="1" applyAlignment="1">
      <alignment wrapText="1"/>
    </xf>
    <xf numFmtId="0" fontId="14" fillId="0" borderId="0" xfId="0" applyFont="1" applyAlignment="1">
      <alignment wrapText="1"/>
    </xf>
    <xf numFmtId="0" fontId="14" fillId="0" borderId="28" xfId="0" applyFont="1" applyBorder="1" applyAlignment="1">
      <alignment wrapText="1"/>
    </xf>
    <xf numFmtId="0" fontId="8" fillId="0" borderId="42" xfId="0" applyFont="1" applyBorder="1" applyAlignment="1" applyProtection="1">
      <alignment wrapText="1"/>
      <protection locked="0"/>
    </xf>
    <xf numFmtId="0" fontId="8" fillId="0" borderId="43" xfId="0" applyFont="1" applyBorder="1" applyAlignment="1" applyProtection="1">
      <alignment wrapText="1"/>
      <protection locked="0"/>
    </xf>
    <xf numFmtId="0" fontId="8" fillId="0" borderId="44" xfId="0" applyFont="1" applyBorder="1" applyAlignment="1" applyProtection="1">
      <alignment wrapText="1"/>
      <protection locked="0"/>
    </xf>
    <xf numFmtId="0" fontId="8" fillId="0" borderId="45" xfId="0" applyFont="1" applyBorder="1" applyAlignment="1" applyProtection="1">
      <alignment wrapText="1"/>
      <protection locked="0"/>
    </xf>
    <xf numFmtId="0" fontId="8" fillId="0" borderId="46" xfId="0" applyFont="1" applyBorder="1" applyProtection="1">
      <protection locked="0"/>
    </xf>
    <xf numFmtId="0" fontId="8" fillId="0" borderId="47" xfId="0" applyFont="1" applyBorder="1" applyProtection="1">
      <protection locked="0"/>
    </xf>
    <xf numFmtId="0" fontId="8" fillId="0" borderId="47" xfId="0" applyFont="1" applyBorder="1" applyAlignment="1" applyProtection="1">
      <alignment wrapText="1"/>
      <protection locked="0"/>
    </xf>
    <xf numFmtId="0" fontId="8" fillId="0" borderId="48" xfId="0" applyFont="1" applyBorder="1" applyAlignment="1" applyProtection="1">
      <alignment wrapText="1"/>
      <protection locked="0"/>
    </xf>
    <xf numFmtId="0" fontId="9" fillId="2" borderId="27" xfId="0" applyFont="1" applyFill="1" applyBorder="1" applyAlignment="1">
      <alignment horizontal="center" vertical="center" wrapText="1"/>
    </xf>
    <xf numFmtId="0" fontId="8" fillId="0" borderId="49" xfId="0" applyFont="1" applyBorder="1" applyAlignment="1" applyProtection="1">
      <alignment wrapText="1"/>
      <protection locked="0"/>
    </xf>
    <xf numFmtId="0" fontId="8" fillId="0" borderId="50" xfId="0" applyFont="1" applyBorder="1" applyProtection="1">
      <protection locked="0"/>
    </xf>
    <xf numFmtId="0" fontId="8" fillId="0" borderId="24" xfId="0" applyFont="1" applyBorder="1" applyProtection="1">
      <protection locked="0"/>
    </xf>
    <xf numFmtId="0" fontId="8" fillId="0" borderId="24" xfId="0" applyFont="1" applyBorder="1" applyAlignment="1" applyProtection="1">
      <alignment wrapText="1"/>
      <protection locked="0"/>
    </xf>
    <xf numFmtId="0" fontId="9" fillId="2" borderId="22" xfId="0" applyFont="1" applyFill="1" applyBorder="1" applyAlignment="1">
      <alignment horizontal="center" vertical="center" wrapText="1"/>
    </xf>
    <xf numFmtId="0" fontId="9" fillId="2" borderId="33" xfId="0" applyFont="1" applyFill="1" applyBorder="1" applyAlignment="1">
      <alignment horizontal="center" vertical="center"/>
    </xf>
    <xf numFmtId="0" fontId="9" fillId="2" borderId="51" xfId="0" applyFont="1" applyFill="1" applyBorder="1" applyAlignment="1">
      <alignment horizontal="center" vertical="center"/>
    </xf>
    <xf numFmtId="0" fontId="8" fillId="0" borderId="52" xfId="0" applyFont="1" applyBorder="1" applyAlignment="1" applyProtection="1">
      <alignment wrapText="1"/>
      <protection locked="0"/>
    </xf>
    <xf numFmtId="164" fontId="8" fillId="0" borderId="53" xfId="0" applyNumberFormat="1" applyFont="1" applyBorder="1" applyProtection="1">
      <protection locked="0"/>
    </xf>
    <xf numFmtId="0" fontId="8" fillId="0" borderId="54" xfId="0" applyFont="1" applyBorder="1" applyAlignment="1" applyProtection="1">
      <alignment wrapText="1"/>
      <protection locked="0"/>
    </xf>
    <xf numFmtId="164" fontId="8" fillId="0" borderId="55" xfId="0" applyNumberFormat="1" applyFont="1" applyBorder="1" applyProtection="1">
      <protection locked="0"/>
    </xf>
    <xf numFmtId="0" fontId="0" fillId="0" borderId="56" xfId="0" applyBorder="1" applyProtection="1">
      <protection locked="0"/>
    </xf>
    <xf numFmtId="0" fontId="0" fillId="0" borderId="46" xfId="0" applyBorder="1" applyProtection="1">
      <protection locked="0"/>
    </xf>
    <xf numFmtId="0" fontId="0" fillId="0" borderId="47" xfId="0" applyBorder="1" applyProtection="1">
      <protection locked="0"/>
    </xf>
    <xf numFmtId="0" fontId="0" fillId="0" borderId="46" xfId="0" applyBorder="1" applyAlignment="1" applyProtection="1">
      <alignment wrapText="1"/>
      <protection locked="0"/>
    </xf>
    <xf numFmtId="0" fontId="0" fillId="0" borderId="57" xfId="0" applyBorder="1" applyProtection="1">
      <protection locked="0"/>
    </xf>
    <xf numFmtId="0" fontId="8" fillId="0" borderId="35"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14" fontId="8" fillId="0" borderId="38" xfId="0" applyNumberFormat="1" applyFont="1" applyBorder="1" applyProtection="1">
      <protection locked="0"/>
    </xf>
    <xf numFmtId="14" fontId="8" fillId="0" borderId="38" xfId="0" applyNumberFormat="1" applyFont="1" applyBorder="1" applyAlignment="1" applyProtection="1">
      <alignment horizontal="center" vertical="center"/>
      <protection locked="0"/>
    </xf>
    <xf numFmtId="0" fontId="8" fillId="0" borderId="35"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10" fillId="5" borderId="18" xfId="0" applyFont="1" applyFill="1" applyBorder="1" applyAlignment="1">
      <alignment horizontal="left" vertical="center"/>
    </xf>
    <xf numFmtId="0" fontId="10" fillId="5" borderId="19" xfId="0" applyFont="1" applyFill="1" applyBorder="1"/>
    <xf numFmtId="0" fontId="8" fillId="0" borderId="59" xfId="0" applyFont="1" applyBorder="1" applyAlignment="1" applyProtection="1">
      <alignment horizontal="center" vertical="center"/>
      <protection locked="0"/>
    </xf>
    <xf numFmtId="0" fontId="8" fillId="0" borderId="58" xfId="0" applyFont="1" applyBorder="1" applyAlignment="1" applyProtection="1">
      <alignment horizontal="left" vertical="center" wrapText="1"/>
      <protection locked="0"/>
    </xf>
    <xf numFmtId="0" fontId="8" fillId="0" borderId="60" xfId="0" applyFont="1" applyBorder="1" applyAlignment="1" applyProtection="1">
      <alignment horizontal="left" vertical="center" wrapText="1"/>
      <protection locked="0"/>
    </xf>
    <xf numFmtId="14" fontId="8" fillId="0" borderId="61" xfId="0" applyNumberFormat="1" applyFont="1" applyBorder="1" applyAlignment="1" applyProtection="1">
      <alignment horizontal="center" vertical="center"/>
      <protection locked="0"/>
    </xf>
    <xf numFmtId="0" fontId="8" fillId="0" borderId="61" xfId="0"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14" fontId="8" fillId="0" borderId="24" xfId="0" applyNumberFormat="1" applyFont="1" applyBorder="1" applyProtection="1">
      <protection locked="0"/>
    </xf>
    <xf numFmtId="0" fontId="8" fillId="0" borderId="50"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14" fillId="0" borderId="21" xfId="0" applyFont="1" applyBorder="1"/>
    <xf numFmtId="14" fontId="0" fillId="0" borderId="0" xfId="0" applyNumberFormat="1" applyProtection="1">
      <protection locked="0"/>
    </xf>
    <xf numFmtId="0" fontId="0" fillId="0" borderId="0" xfId="0" applyProtection="1">
      <protection locked="0"/>
    </xf>
    <xf numFmtId="14" fontId="0" fillId="0" borderId="37" xfId="0" applyNumberFormat="1" applyBorder="1" applyProtection="1">
      <protection locked="0"/>
    </xf>
    <xf numFmtId="14" fontId="0" fillId="0" borderId="35" xfId="0" applyNumberFormat="1" applyBorder="1" applyProtection="1">
      <protection locked="0"/>
    </xf>
    <xf numFmtId="14" fontId="0" fillId="0" borderId="35" xfId="0" applyNumberFormat="1" applyBorder="1"/>
    <xf numFmtId="0" fontId="0" fillId="0" borderId="35" xfId="0" applyBorder="1"/>
    <xf numFmtId="0" fontId="0" fillId="0" borderId="36" xfId="0" applyBorder="1"/>
    <xf numFmtId="0" fontId="0" fillId="0" borderId="38" xfId="0" applyBorder="1" applyProtection="1">
      <protection locked="0"/>
    </xf>
    <xf numFmtId="0" fontId="0" fillId="0" borderId="38" xfId="0" applyBorder="1"/>
    <xf numFmtId="0" fontId="0" fillId="0" borderId="35" xfId="0" applyBorder="1" applyProtection="1">
      <protection locked="0"/>
    </xf>
    <xf numFmtId="14" fontId="0" fillId="0" borderId="38" xfId="0" applyNumberFormat="1" applyBorder="1" applyProtection="1">
      <protection locked="0"/>
    </xf>
    <xf numFmtId="14" fontId="0" fillId="0" borderId="38" xfId="0" applyNumberFormat="1" applyBorder="1"/>
    <xf numFmtId="14" fontId="0" fillId="0" borderId="50" xfId="0" applyNumberFormat="1" applyBorder="1" applyProtection="1">
      <protection locked="0"/>
    </xf>
    <xf numFmtId="0" fontId="0" fillId="0" borderId="24" xfId="0" applyBorder="1" applyProtection="1">
      <protection locked="0"/>
    </xf>
    <xf numFmtId="0" fontId="0" fillId="0" borderId="50" xfId="0" applyBorder="1" applyProtection="1">
      <protection locked="0"/>
    </xf>
    <xf numFmtId="14" fontId="0" fillId="0" borderId="24" xfId="0" applyNumberFormat="1" applyBorder="1" applyProtection="1">
      <protection locked="0"/>
    </xf>
    <xf numFmtId="0" fontId="15" fillId="0" borderId="21" xfId="0" applyFont="1" applyBorder="1"/>
    <xf numFmtId="0" fontId="0" fillId="0" borderId="16" xfId="0" applyBorder="1"/>
    <xf numFmtId="0" fontId="0" fillId="0" borderId="17" xfId="0" applyBorder="1"/>
    <xf numFmtId="0" fontId="0" fillId="0" borderId="36" xfId="0" applyBorder="1" applyProtection="1">
      <protection locked="0"/>
    </xf>
    <xf numFmtId="0" fontId="16" fillId="8" borderId="18" xfId="0" applyFont="1" applyFill="1" applyBorder="1"/>
    <xf numFmtId="0" fontId="11" fillId="8" borderId="19" xfId="0" applyFont="1" applyFill="1" applyBorder="1"/>
    <xf numFmtId="0" fontId="0" fillId="0" borderId="25" xfId="0" applyBorder="1" applyAlignment="1" applyProtection="1">
      <alignment wrapText="1"/>
      <protection locked="0"/>
    </xf>
    <xf numFmtId="0" fontId="0" fillId="0" borderId="58" xfId="0" applyBorder="1" applyAlignment="1" applyProtection="1">
      <alignment wrapText="1"/>
      <protection locked="0"/>
    </xf>
    <xf numFmtId="0" fontId="0" fillId="0" borderId="58" xfId="0" applyBorder="1" applyAlignment="1">
      <alignment wrapText="1"/>
    </xf>
    <xf numFmtId="0" fontId="0" fillId="0" borderId="58" xfId="0" applyBorder="1"/>
    <xf numFmtId="0" fontId="0" fillId="0" borderId="60" xfId="0" applyBorder="1"/>
    <xf numFmtId="0" fontId="0" fillId="0" borderId="61" xfId="0" applyBorder="1"/>
    <xf numFmtId="14" fontId="0" fillId="0" borderId="63" xfId="0" applyNumberFormat="1" applyBorder="1" applyProtection="1">
      <protection locked="0"/>
    </xf>
    <xf numFmtId="0" fontId="0" fillId="0" borderId="59" xfId="0" applyBorder="1" applyProtection="1">
      <protection locked="0"/>
    </xf>
    <xf numFmtId="0" fontId="0" fillId="0" borderId="50" xfId="0" applyBorder="1" applyAlignment="1" applyProtection="1">
      <alignment wrapText="1"/>
      <protection locked="0"/>
    </xf>
    <xf numFmtId="0" fontId="0" fillId="0" borderId="35" xfId="0" applyBorder="1" applyAlignment="1" applyProtection="1">
      <alignment wrapText="1"/>
      <protection locked="0"/>
    </xf>
    <xf numFmtId="0" fontId="0" fillId="0" borderId="35" xfId="0" applyBorder="1" applyAlignment="1">
      <alignment wrapText="1"/>
    </xf>
    <xf numFmtId="0" fontId="0" fillId="0" borderId="36" xfId="0" applyBorder="1" applyAlignment="1">
      <alignment wrapText="1"/>
    </xf>
    <xf numFmtId="0" fontId="12" fillId="4" borderId="21" xfId="0" applyFont="1" applyFill="1" applyBorder="1" applyAlignment="1">
      <alignment vertical="center"/>
    </xf>
    <xf numFmtId="0" fontId="12" fillId="4" borderId="16" xfId="0" applyFont="1" applyFill="1" applyBorder="1" applyAlignment="1">
      <alignment vertical="center"/>
    </xf>
    <xf numFmtId="0" fontId="12" fillId="4" borderId="17" xfId="0" applyFont="1" applyFill="1" applyBorder="1" applyAlignment="1">
      <alignment vertical="center"/>
    </xf>
    <xf numFmtId="0" fontId="8" fillId="0" borderId="35" xfId="0" applyFont="1" applyBorder="1"/>
    <xf numFmtId="0" fontId="8" fillId="0" borderId="36" xfId="0" applyFont="1" applyBorder="1"/>
    <xf numFmtId="0" fontId="8" fillId="0" borderId="38" xfId="0" applyFont="1" applyBorder="1"/>
    <xf numFmtId="0" fontId="8" fillId="0" borderId="59" xfId="0" applyFont="1" applyBorder="1"/>
    <xf numFmtId="0" fontId="8" fillId="0" borderId="61" xfId="0" applyFont="1" applyBorder="1"/>
    <xf numFmtId="0" fontId="8" fillId="0" borderId="62" xfId="0" applyFont="1" applyBorder="1"/>
    <xf numFmtId="0" fontId="8" fillId="0" borderId="50" xfId="0" applyFont="1" applyBorder="1" applyAlignment="1" applyProtection="1">
      <alignment wrapText="1"/>
      <protection locked="0"/>
    </xf>
    <xf numFmtId="0" fontId="8" fillId="0" borderId="64" xfId="0" applyFont="1" applyBorder="1" applyAlignment="1" applyProtection="1">
      <alignment wrapText="1"/>
      <protection locked="0"/>
    </xf>
    <xf numFmtId="0" fontId="8" fillId="0" borderId="61" xfId="0" applyFont="1" applyBorder="1" applyProtection="1">
      <protection locked="0"/>
    </xf>
    <xf numFmtId="0" fontId="8" fillId="0" borderId="61" xfId="0" applyFont="1" applyBorder="1" applyAlignment="1" applyProtection="1">
      <alignment wrapText="1"/>
      <protection locked="0"/>
    </xf>
    <xf numFmtId="164" fontId="8" fillId="0" borderId="65" xfId="0" applyNumberFormat="1" applyFont="1" applyBorder="1" applyProtection="1">
      <protection locked="0"/>
    </xf>
    <xf numFmtId="0" fontId="0" fillId="0" borderId="60" xfId="0" applyBorder="1" applyAlignment="1" applyProtection="1">
      <alignment wrapText="1"/>
      <protection locked="0"/>
    </xf>
    <xf numFmtId="14" fontId="0" fillId="0" borderId="36" xfId="0" applyNumberFormat="1" applyBorder="1" applyProtection="1">
      <protection locked="0"/>
    </xf>
    <xf numFmtId="0" fontId="0" fillId="0" borderId="61" xfId="0" applyBorder="1" applyProtection="1">
      <protection locked="0"/>
    </xf>
    <xf numFmtId="0" fontId="0" fillId="0" borderId="36" xfId="0" applyBorder="1" applyAlignment="1" applyProtection="1">
      <alignment wrapText="1"/>
      <protection locked="0"/>
    </xf>
    <xf numFmtId="14" fontId="0" fillId="0" borderId="61" xfId="0" applyNumberFormat="1" applyBorder="1" applyProtection="1">
      <protection locked="0"/>
    </xf>
    <xf numFmtId="0" fontId="0" fillId="0" borderId="25" xfId="0" applyBorder="1" applyAlignment="1">
      <alignment wrapText="1"/>
    </xf>
    <xf numFmtId="14" fontId="0" fillId="0" borderId="50" xfId="0" applyNumberFormat="1" applyBorder="1"/>
    <xf numFmtId="0" fontId="0" fillId="0" borderId="24" xfId="0" applyBorder="1"/>
    <xf numFmtId="0" fontId="0" fillId="0" borderId="50" xfId="0" applyBorder="1" applyAlignment="1">
      <alignment wrapText="1"/>
    </xf>
    <xf numFmtId="14" fontId="0" fillId="0" borderId="24" xfId="0" applyNumberFormat="1" applyBorder="1"/>
    <xf numFmtId="0" fontId="0" fillId="0" borderId="50" xfId="0" applyBorder="1"/>
    <xf numFmtId="0" fontId="0" fillId="0" borderId="60" xfId="0" applyBorder="1" applyAlignment="1">
      <alignment wrapText="1"/>
    </xf>
    <xf numFmtId="14" fontId="0" fillId="0" borderId="36" xfId="0" applyNumberFormat="1" applyBorder="1"/>
    <xf numFmtId="14" fontId="0" fillId="0" borderId="61" xfId="0" applyNumberFormat="1" applyBorder="1"/>
    <xf numFmtId="0" fontId="8" fillId="0" borderId="25" xfId="0" applyFont="1" applyBorder="1" applyAlignment="1" applyProtection="1">
      <alignment horizontal="left" vertical="center" wrapText="1"/>
      <protection locked="0"/>
    </xf>
    <xf numFmtId="0" fontId="8" fillId="0" borderId="50" xfId="0" applyFont="1" applyBorder="1" applyAlignment="1" applyProtection="1">
      <alignment horizontal="left" vertical="center" wrapText="1"/>
      <protection locked="0"/>
    </xf>
    <xf numFmtId="14" fontId="8" fillId="0" borderId="24" xfId="0" applyNumberFormat="1" applyFont="1" applyBorder="1" applyAlignment="1" applyProtection="1">
      <alignment horizontal="center" vertical="center"/>
      <protection locked="0"/>
    </xf>
    <xf numFmtId="0" fontId="8" fillId="0" borderId="66" xfId="0" applyFont="1" applyBorder="1" applyAlignment="1" applyProtection="1">
      <alignment wrapText="1"/>
      <protection locked="0"/>
    </xf>
    <xf numFmtId="0" fontId="8" fillId="0" borderId="67" xfId="0" applyFont="1" applyBorder="1" applyAlignment="1" applyProtection="1">
      <alignment wrapText="1"/>
      <protection locked="0"/>
    </xf>
    <xf numFmtId="0" fontId="8" fillId="0" borderId="68" xfId="0" applyFont="1" applyBorder="1" applyAlignment="1" applyProtection="1">
      <alignment wrapText="1"/>
      <protection locked="0"/>
    </xf>
    <xf numFmtId="14" fontId="8" fillId="0" borderId="37" xfId="0" applyNumberFormat="1" applyFont="1" applyBorder="1" applyProtection="1">
      <protection locked="0"/>
    </xf>
    <xf numFmtId="14" fontId="8" fillId="0" borderId="35" xfId="0" applyNumberFormat="1" applyFont="1" applyBorder="1" applyProtection="1">
      <protection locked="0"/>
    </xf>
    <xf numFmtId="14" fontId="8" fillId="0" borderId="61" xfId="0" applyNumberFormat="1" applyFont="1" applyBorder="1" applyProtection="1">
      <protection locked="0"/>
    </xf>
    <xf numFmtId="14" fontId="8" fillId="0" borderId="36" xfId="0" applyNumberFormat="1" applyFont="1" applyBorder="1" applyProtection="1">
      <protection locked="0"/>
    </xf>
    <xf numFmtId="14" fontId="8" fillId="0" borderId="50" xfId="0" applyNumberFormat="1" applyFont="1" applyBorder="1" applyProtection="1">
      <protection locked="0"/>
    </xf>
    <xf numFmtId="0" fontId="8" fillId="0" borderId="63" xfId="0" applyFont="1" applyBorder="1" applyAlignment="1" applyProtection="1">
      <alignment wrapText="1"/>
      <protection locked="0"/>
    </xf>
    <xf numFmtId="0" fontId="8" fillId="0" borderId="59" xfId="0" applyFont="1" applyBorder="1" applyAlignment="1" applyProtection="1">
      <alignment wrapText="1"/>
      <protection locked="0"/>
    </xf>
    <xf numFmtId="0" fontId="9" fillId="3" borderId="22" xfId="0" applyFont="1" applyFill="1" applyBorder="1" applyAlignment="1">
      <alignment horizontal="center" vertical="center"/>
    </xf>
    <xf numFmtId="0" fontId="8" fillId="0" borderId="37" xfId="0" applyFont="1" applyBorder="1" applyAlignment="1">
      <alignment vertical="center" wrapText="1"/>
    </xf>
    <xf numFmtId="0" fontId="8" fillId="0" borderId="35" xfId="0" applyFont="1" applyBorder="1" applyAlignment="1">
      <alignment vertical="center" wrapText="1"/>
    </xf>
    <xf numFmtId="0" fontId="8" fillId="0" borderId="26" xfId="0" applyFont="1" applyBorder="1" applyAlignment="1">
      <alignment vertical="center" wrapText="1"/>
    </xf>
    <xf numFmtId="0" fontId="8" fillId="0" borderId="59" xfId="0" applyFont="1" applyBorder="1" applyAlignment="1">
      <alignment vertical="center" wrapText="1"/>
    </xf>
    <xf numFmtId="0" fontId="8" fillId="0" borderId="63" xfId="0" applyFont="1" applyBorder="1" applyAlignment="1">
      <alignment vertical="center" wrapText="1"/>
    </xf>
    <xf numFmtId="0" fontId="8" fillId="0" borderId="69"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0" fontId="8" fillId="0" borderId="23" xfId="0" applyFont="1" applyBorder="1" applyAlignment="1">
      <alignment vertical="center" wrapText="1"/>
    </xf>
    <xf numFmtId="0" fontId="9" fillId="3" borderId="17" xfId="0" applyFont="1" applyFill="1" applyBorder="1" applyAlignment="1">
      <alignment horizontal="center" vertical="center"/>
    </xf>
    <xf numFmtId="0" fontId="8" fillId="0" borderId="25"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0" borderId="58" xfId="0" applyFont="1" applyBorder="1" applyAlignment="1" applyProtection="1">
      <alignment horizontal="left" vertical="center"/>
      <protection locked="0"/>
    </xf>
    <xf numFmtId="0" fontId="8" fillId="0" borderId="35" xfId="0" applyFont="1" applyBorder="1" applyAlignment="1" applyProtection="1">
      <alignment horizontal="left" vertical="center"/>
      <protection locked="0"/>
    </xf>
    <xf numFmtId="0" fontId="8" fillId="0" borderId="38" xfId="0" applyFont="1" applyBorder="1" applyAlignment="1" applyProtection="1">
      <alignment horizontal="left" vertical="center"/>
      <protection locked="0"/>
    </xf>
    <xf numFmtId="0" fontId="8" fillId="0" borderId="37" xfId="0" applyFont="1" applyBorder="1" applyAlignment="1" applyProtection="1">
      <alignment vertical="top"/>
      <protection locked="0"/>
    </xf>
    <xf numFmtId="0" fontId="14" fillId="0" borderId="19" xfId="0" applyFont="1" applyBorder="1"/>
    <xf numFmtId="0" fontId="14" fillId="0" borderId="20" xfId="0" applyFont="1" applyBorder="1"/>
    <xf numFmtId="0" fontId="14" fillId="0" borderId="18" xfId="0" applyFont="1" applyBorder="1" applyAlignment="1">
      <alignment horizontal="left" vertical="center"/>
    </xf>
    <xf numFmtId="0" fontId="8" fillId="0" borderId="22" xfId="0" applyFont="1" applyBorder="1"/>
    <xf numFmtId="0" fontId="8" fillId="0" borderId="21" xfId="0" applyFont="1" applyBorder="1"/>
    <xf numFmtId="0" fontId="14" fillId="0" borderId="22" xfId="0" applyFont="1" applyBorder="1"/>
    <xf numFmtId="0" fontId="8" fillId="0" borderId="0" xfId="0" applyFont="1" applyAlignment="1" applyProtection="1">
      <alignment horizontal="left" vertical="center"/>
      <protection locked="0"/>
    </xf>
    <xf numFmtId="0" fontId="8" fillId="0" borderId="71"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0" xfId="0" applyFont="1" applyAlignment="1">
      <alignment wrapText="1"/>
    </xf>
    <xf numFmtId="0" fontId="9" fillId="0" borderId="0" xfId="0" applyFont="1" applyAlignment="1" applyProtection="1">
      <alignment wrapText="1"/>
      <protection locked="0"/>
    </xf>
    <xf numFmtId="0" fontId="12" fillId="9" borderId="18" xfId="0" applyFont="1" applyFill="1" applyBorder="1" applyAlignment="1">
      <alignment vertical="center"/>
    </xf>
    <xf numFmtId="0" fontId="8" fillId="9" borderId="20" xfId="0" applyFont="1" applyFill="1" applyBorder="1"/>
    <xf numFmtId="0" fontId="12" fillId="10" borderId="22" xfId="0" applyFont="1" applyFill="1" applyBorder="1"/>
    <xf numFmtId="0" fontId="8" fillId="10" borderId="22" xfId="0" applyFont="1" applyFill="1" applyBorder="1"/>
    <xf numFmtId="0" fontId="8" fillId="10" borderId="21" xfId="0" applyFont="1" applyFill="1" applyBorder="1"/>
    <xf numFmtId="0" fontId="8" fillId="10" borderId="17" xfId="0" applyFont="1" applyFill="1" applyBorder="1"/>
    <xf numFmtId="0" fontId="12" fillId="11" borderId="18" xfId="0" applyFont="1" applyFill="1" applyBorder="1" applyAlignment="1">
      <alignment horizontal="left" vertical="center"/>
    </xf>
    <xf numFmtId="0" fontId="8" fillId="11" borderId="19" xfId="0" applyFont="1" applyFill="1" applyBorder="1"/>
    <xf numFmtId="0" fontId="8" fillId="11" borderId="20" xfId="0" applyFont="1" applyFill="1" applyBorder="1"/>
    <xf numFmtId="0" fontId="8" fillId="0" borderId="72" xfId="0" applyFont="1" applyBorder="1" applyAlignment="1" applyProtection="1">
      <alignment wrapText="1"/>
      <protection locked="0"/>
    </xf>
    <xf numFmtId="0" fontId="8" fillId="0" borderId="73" xfId="0" applyFont="1" applyBorder="1" applyAlignment="1" applyProtection="1">
      <alignment wrapText="1"/>
      <protection locked="0"/>
    </xf>
    <xf numFmtId="0" fontId="9" fillId="0" borderId="74" xfId="0" applyFont="1" applyBorder="1"/>
    <xf numFmtId="0" fontId="8" fillId="0" borderId="75" xfId="0" applyFont="1" applyBorder="1"/>
    <xf numFmtId="0" fontId="8" fillId="0" borderId="76" xfId="0" applyFont="1" applyBorder="1"/>
    <xf numFmtId="0" fontId="8" fillId="0" borderId="26" xfId="0" applyFont="1" applyBorder="1" applyAlignment="1" applyProtection="1">
      <alignment wrapText="1"/>
      <protection locked="0"/>
    </xf>
    <xf numFmtId="0" fontId="8" fillId="0" borderId="62" xfId="0" applyFont="1" applyBorder="1" applyAlignment="1" applyProtection="1">
      <alignment wrapText="1"/>
      <protection locked="0"/>
    </xf>
    <xf numFmtId="0" fontId="8" fillId="0" borderId="25" xfId="0" applyFont="1" applyBorder="1" applyAlignment="1" applyProtection="1">
      <alignment wrapText="1"/>
      <protection locked="0"/>
    </xf>
    <xf numFmtId="0" fontId="8" fillId="0" borderId="58" xfId="0" applyFont="1" applyBorder="1" applyAlignment="1" applyProtection="1">
      <alignment wrapText="1"/>
      <protection locked="0"/>
    </xf>
    <xf numFmtId="0" fontId="0" fillId="8" borderId="0" xfId="0" applyFill="1"/>
    <xf numFmtId="0" fontId="9" fillId="2" borderId="77" xfId="0" applyFont="1" applyFill="1" applyBorder="1" applyAlignment="1">
      <alignment horizontal="center" vertical="center" wrapText="1"/>
    </xf>
    <xf numFmtId="14" fontId="0" fillId="0" borderId="25" xfId="0" applyNumberFormat="1" applyBorder="1" applyProtection="1">
      <protection locked="0"/>
    </xf>
    <xf numFmtId="14" fontId="0" fillId="0" borderId="58" xfId="0" applyNumberFormat="1" applyBorder="1" applyProtection="1">
      <protection locked="0"/>
    </xf>
    <xf numFmtId="14" fontId="0" fillId="0" borderId="60" xfId="0" applyNumberFormat="1" applyBorder="1" applyProtection="1">
      <protection locked="0"/>
    </xf>
    <xf numFmtId="14" fontId="0" fillId="0" borderId="58" xfId="0" applyNumberFormat="1" applyBorder="1"/>
    <xf numFmtId="14" fontId="0" fillId="0" borderId="60" xfId="0" applyNumberFormat="1" applyBorder="1"/>
    <xf numFmtId="14" fontId="0" fillId="0" borderId="25" xfId="0" applyNumberFormat="1" applyBorder="1"/>
    <xf numFmtId="0" fontId="9" fillId="2" borderId="7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05124"/>
      <color rgb="FF3DC13D"/>
      <color rgb="FF15BB4C"/>
      <color rgb="FF5796E3"/>
      <color rgb="FFE597CB"/>
      <color rgb="FFF9C983"/>
      <color rgb="FFCC7D0A"/>
      <color rgb="FFC9E3B5"/>
      <color rgb="FFE8E80E"/>
      <color rgb="FFACA9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66679</xdr:colOff>
      <xdr:row>0</xdr:row>
      <xdr:rowOff>57150</xdr:rowOff>
    </xdr:from>
    <xdr:to>
      <xdr:col>0</xdr:col>
      <xdr:colOff>2339411</xdr:colOff>
      <xdr:row>0</xdr:row>
      <xdr:rowOff>514350</xdr:rowOff>
    </xdr:to>
    <xdr:pic>
      <xdr:nvPicPr>
        <xdr:cNvPr id="3" name="Picture 2" descr="Agency logo">
          <a:extLst>
            <a:ext uri="{FF2B5EF4-FFF2-40B4-BE49-F238E27FC236}">
              <a16:creationId xmlns:a16="http://schemas.microsoft.com/office/drawing/2014/main" id="{7D59EF87-2621-46A8-60BF-84DB8E3502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9" y="57150"/>
          <a:ext cx="2272732"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2314575</xdr:colOff>
      <xdr:row>12</xdr:row>
      <xdr:rowOff>4762</xdr:rowOff>
    </xdr:from>
    <xdr:ext cx="65" cy="172227"/>
    <xdr:sp macro="" textlink="">
      <xdr:nvSpPr>
        <xdr:cNvPr id="3" name="TextBox 2">
          <a:extLst>
            <a:ext uri="{FF2B5EF4-FFF2-40B4-BE49-F238E27FC236}">
              <a16:creationId xmlns:a16="http://schemas.microsoft.com/office/drawing/2014/main" id="{E6B52D7D-C375-7B72-A3DE-BF29BD180FFA}"/>
            </a:ext>
          </a:extLst>
        </xdr:cNvPr>
        <xdr:cNvSpPr txBox="1"/>
      </xdr:nvSpPr>
      <xdr:spPr>
        <a:xfrm>
          <a:off x="8458200" y="30622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kern="1200"/>
        </a:p>
      </xdr:txBody>
    </xdr:sp>
    <xdr:clientData/>
  </xdr:oneCellAnchor>
  <xdr:oneCellAnchor>
    <xdr:from>
      <xdr:col>2</xdr:col>
      <xdr:colOff>1371600</xdr:colOff>
      <xdr:row>8</xdr:row>
      <xdr:rowOff>118776</xdr:rowOff>
    </xdr:from>
    <xdr:ext cx="2941383" cy="172227"/>
    <xdr:sp macro="" textlink="">
      <xdr:nvSpPr>
        <xdr:cNvPr id="4" name="TextBox 3">
          <a:extLst>
            <a:ext uri="{FF2B5EF4-FFF2-40B4-BE49-F238E27FC236}">
              <a16:creationId xmlns:a16="http://schemas.microsoft.com/office/drawing/2014/main" id="{6119F462-6FED-6591-18B0-ECA28F16190A}"/>
            </a:ext>
          </a:extLst>
        </xdr:cNvPr>
        <xdr:cNvSpPr txBox="1"/>
      </xdr:nvSpPr>
      <xdr:spPr>
        <a:xfrm>
          <a:off x="5133975" y="2185701"/>
          <a:ext cx="2941383"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sz="1100" kern="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bout-us/Pages/titleVIaccess.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FE874-735E-49FF-AEC8-067C5BB02FCF}">
  <sheetPr codeName="Sheet1">
    <tabColor theme="0"/>
  </sheetPr>
  <dimension ref="A1:B9"/>
  <sheetViews>
    <sheetView showGridLines="0" tabSelected="1" zoomScale="145" zoomScaleNormal="145" workbookViewId="0">
      <selection activeCell="A8" sqref="A8:XFD8"/>
    </sheetView>
  </sheetViews>
  <sheetFormatPr defaultColWidth="101.81640625" defaultRowHeight="14" x14ac:dyDescent="0.3"/>
  <cols>
    <col min="1" max="1" width="103.453125" style="1" customWidth="1"/>
    <col min="2" max="2" width="19.26953125" style="5" customWidth="1"/>
    <col min="3" max="16384" width="101.81640625" style="1"/>
  </cols>
  <sheetData>
    <row r="1" spans="1:2" ht="42" customHeight="1" x14ac:dyDescent="0.3">
      <c r="B1" s="10"/>
    </row>
    <row r="2" spans="1:2" x14ac:dyDescent="0.3">
      <c r="B2" s="11"/>
    </row>
    <row r="3" spans="1:2" ht="23" x14ac:dyDescent="0.5">
      <c r="A3" s="2" t="s">
        <v>109</v>
      </c>
      <c r="B3" s="12"/>
    </row>
    <row r="4" spans="1:2" ht="30" customHeight="1" x14ac:dyDescent="0.3">
      <c r="A4" s="4" t="s">
        <v>119</v>
      </c>
      <c r="B4" s="12"/>
    </row>
    <row r="5" spans="1:2" s="4" customFormat="1" ht="35.15" customHeight="1" x14ac:dyDescent="0.35">
      <c r="A5" s="4" t="s">
        <v>120</v>
      </c>
      <c r="B5" s="12"/>
    </row>
    <row r="6" spans="1:2" ht="15.5" x14ac:dyDescent="0.3">
      <c r="A6" s="3" t="s">
        <v>0</v>
      </c>
      <c r="B6" s="13"/>
    </row>
    <row r="7" spans="1:2" ht="36" customHeight="1" x14ac:dyDescent="0.3">
      <c r="A7" s="4" t="s">
        <v>1</v>
      </c>
    </row>
    <row r="8" spans="1:2" ht="18.649999999999999" customHeight="1" x14ac:dyDescent="0.3">
      <c r="A8" s="6" t="s">
        <v>2</v>
      </c>
      <c r="B8" s="8"/>
    </row>
    <row r="9" spans="1:2" x14ac:dyDescent="0.3">
      <c r="A9" s="7"/>
    </row>
  </sheetData>
  <sheetProtection algorithmName="SHA-512" hashValue="EXKqKp/aiDQvnlJyo0xB0hbbwDvtPj6NTLxVA4u6nwhadX8z9D2vToQK+iJp1wuCBgeJpDkV4fBf9D9S8820Lw==" saltValue="JWCqBv8Fmj/E0eNz0uYsWQ==" spinCount="100000" sheet="1" objects="1" scenarios="1"/>
  <hyperlinks>
    <hyperlink ref="A8" r:id="rId1" tooltip="Civil Rights and Environmental Justice page" display="https://www.oregon.gov/deq/about-us/Pages/titleVIaccess.aspx" xr:uid="{02FD1AC8-4CE7-4EC5-A5B0-0F8A6B3A966D}"/>
  </hyperlinks>
  <pageMargins left="0.7" right="0.7" top="0.75" bottom="0.75" header="0.3" footer="0.3"/>
  <pageSetup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A8B3-5F69-4737-9D01-2E0D9E65BE4F}">
  <sheetPr codeName="Sheet6"/>
  <dimension ref="A1:L14"/>
  <sheetViews>
    <sheetView zoomScale="85" zoomScaleNormal="85" workbookViewId="0">
      <selection activeCell="B15" sqref="B15"/>
    </sheetView>
  </sheetViews>
  <sheetFormatPr defaultColWidth="9.1796875" defaultRowHeight="14" x14ac:dyDescent="0.3"/>
  <cols>
    <col min="1" max="1" width="34.54296875" style="14" bestFit="1" customWidth="1"/>
    <col min="2" max="2" width="34.7265625" style="14" customWidth="1"/>
    <col min="3" max="3" width="27.453125" style="14" bestFit="1" customWidth="1"/>
    <col min="4" max="4" width="13.54296875" style="14" customWidth="1"/>
    <col min="5" max="5" width="15" style="14" customWidth="1"/>
    <col min="6" max="6" width="19" style="14" bestFit="1" customWidth="1"/>
    <col min="7" max="7" width="21.1796875" style="14" bestFit="1" customWidth="1"/>
    <col min="8" max="8" width="18" style="14" bestFit="1" customWidth="1"/>
    <col min="9" max="9" width="19" style="14" customWidth="1"/>
    <col min="10" max="10" width="17.81640625" style="14" bestFit="1" customWidth="1"/>
    <col min="11" max="16384" width="9.1796875" style="14"/>
  </cols>
  <sheetData>
    <row r="1" spans="1:12" ht="28.5" thickBot="1" x14ac:dyDescent="0.35">
      <c r="A1" s="16" t="s">
        <v>5</v>
      </c>
      <c r="B1" s="17" t="s">
        <v>21</v>
      </c>
      <c r="C1" s="50" t="s">
        <v>34</v>
      </c>
      <c r="D1" s="21" t="s">
        <v>32</v>
      </c>
      <c r="E1" s="21" t="s">
        <v>33</v>
      </c>
      <c r="F1" s="21" t="s">
        <v>42</v>
      </c>
      <c r="G1" s="21" t="s">
        <v>43</v>
      </c>
      <c r="H1" s="21" t="s">
        <v>50</v>
      </c>
      <c r="I1" s="23" t="s">
        <v>60</v>
      </c>
      <c r="J1" s="24" t="s">
        <v>61</v>
      </c>
      <c r="L1" s="49"/>
    </row>
    <row r="2" spans="1:12" x14ac:dyDescent="0.3">
      <c r="A2" s="14" t="s">
        <v>17</v>
      </c>
      <c r="B2" s="14" t="s">
        <v>25</v>
      </c>
      <c r="C2" s="14" t="s">
        <v>79</v>
      </c>
      <c r="D2" s="18" t="s">
        <v>38</v>
      </c>
      <c r="E2" s="18" t="s">
        <v>40</v>
      </c>
      <c r="F2" s="19" t="s">
        <v>40</v>
      </c>
      <c r="G2" s="14" t="s">
        <v>49</v>
      </c>
      <c r="H2" s="18" t="s">
        <v>40</v>
      </c>
      <c r="I2" s="18" t="s">
        <v>40</v>
      </c>
      <c r="J2" s="18" t="s">
        <v>62</v>
      </c>
    </row>
    <row r="3" spans="1:12" x14ac:dyDescent="0.3">
      <c r="A3" s="14" t="s">
        <v>11</v>
      </c>
      <c r="B3" s="14" t="s">
        <v>27</v>
      </c>
      <c r="C3" s="14" t="s">
        <v>74</v>
      </c>
      <c r="D3" s="18" t="s">
        <v>39</v>
      </c>
      <c r="E3" s="18" t="s">
        <v>41</v>
      </c>
      <c r="F3" s="19" t="s">
        <v>41</v>
      </c>
      <c r="G3" s="14" t="s">
        <v>51</v>
      </c>
      <c r="H3" s="18" t="s">
        <v>41</v>
      </c>
      <c r="I3" s="18" t="s">
        <v>41</v>
      </c>
      <c r="J3" s="18" t="s">
        <v>64</v>
      </c>
    </row>
    <row r="4" spans="1:12" x14ac:dyDescent="0.3">
      <c r="A4" s="14" t="s">
        <v>16</v>
      </c>
      <c r="B4" s="14" t="s">
        <v>26</v>
      </c>
      <c r="C4" s="14" t="s">
        <v>37</v>
      </c>
      <c r="D4" s="18" t="s">
        <v>71</v>
      </c>
      <c r="G4" s="14" t="s">
        <v>48</v>
      </c>
      <c r="H4" s="18" t="s">
        <v>51</v>
      </c>
      <c r="I4" s="18" t="s">
        <v>51</v>
      </c>
      <c r="J4" s="18" t="s">
        <v>63</v>
      </c>
    </row>
    <row r="5" spans="1:12" x14ac:dyDescent="0.3">
      <c r="A5" s="14" t="s">
        <v>13</v>
      </c>
      <c r="B5" s="14" t="s">
        <v>24</v>
      </c>
      <c r="C5" s="14" t="s">
        <v>73</v>
      </c>
      <c r="G5" s="14" t="s">
        <v>44</v>
      </c>
      <c r="J5" s="18" t="s">
        <v>65</v>
      </c>
    </row>
    <row r="6" spans="1:12" x14ac:dyDescent="0.3">
      <c r="A6" s="14" t="s">
        <v>18</v>
      </c>
      <c r="B6" s="14" t="s">
        <v>30</v>
      </c>
      <c r="C6" s="14" t="s">
        <v>78</v>
      </c>
      <c r="G6" s="14" t="s">
        <v>82</v>
      </c>
    </row>
    <row r="7" spans="1:12" x14ac:dyDescent="0.3">
      <c r="A7" s="14" t="s">
        <v>15</v>
      </c>
      <c r="B7" s="14" t="s">
        <v>22</v>
      </c>
      <c r="C7" s="14" t="s">
        <v>72</v>
      </c>
      <c r="G7" s="14" t="s">
        <v>83</v>
      </c>
    </row>
    <row r="8" spans="1:12" x14ac:dyDescent="0.3">
      <c r="A8" s="14" t="s">
        <v>10</v>
      </c>
      <c r="B8" s="14" t="s">
        <v>20</v>
      </c>
    </row>
    <row r="9" spans="1:12" x14ac:dyDescent="0.3">
      <c r="A9" s="14" t="s">
        <v>14</v>
      </c>
      <c r="B9" s="14" t="s">
        <v>28</v>
      </c>
    </row>
    <row r="10" spans="1:12" x14ac:dyDescent="0.3">
      <c r="A10" s="14" t="s">
        <v>9</v>
      </c>
      <c r="B10" s="14" t="s">
        <v>29</v>
      </c>
    </row>
    <row r="11" spans="1:12" x14ac:dyDescent="0.3">
      <c r="A11" s="14" t="s">
        <v>8</v>
      </c>
      <c r="B11" s="14" t="s">
        <v>23</v>
      </c>
    </row>
    <row r="12" spans="1:12" x14ac:dyDescent="0.3">
      <c r="A12" s="14" t="s">
        <v>20</v>
      </c>
    </row>
    <row r="13" spans="1:12" x14ac:dyDescent="0.3">
      <c r="A13" s="14" t="s">
        <v>12</v>
      </c>
    </row>
    <row r="14" spans="1:12" x14ac:dyDescent="0.3">
      <c r="A14" s="14" t="s">
        <v>19</v>
      </c>
    </row>
  </sheetData>
  <sheetProtection algorithmName="SHA-512" hashValue="mkvGfYWb68bo0ndCRQu6XLk6R+iQl/s1+jyov4rDzhDmgJbd0b10T5Ln7xrEIjh1HnwCBbzMaWosTCuo+0KFDA==" saltValue="rZd0fjCLKzDFk3thI2gz4w==" spinCount="100000" sheet="1" objects="1" scenarios="1" selectLockedCells="1" selectUnlockedCells="1"/>
  <sortState xmlns:xlrd2="http://schemas.microsoft.com/office/spreadsheetml/2017/richdata2" ref="H2:H7">
    <sortCondition ref="H2:H7"/>
  </sortState>
  <dataValidations count="4">
    <dataValidation allowBlank="1" showInputMessage="1" showErrorMessage="1" prompt="Form 9" sqref="A1:B1" xr:uid="{A3BA6647-61DF-4732-B419-84AED5C4C827}"/>
    <dataValidation allowBlank="1" showInputMessage="1" showErrorMessage="1" prompt="Form 6_x000a_" sqref="C1:E1" xr:uid="{35C1583F-158E-47DE-819D-39291CB36710}"/>
    <dataValidation allowBlank="1" showInputMessage="1" showErrorMessage="1" prompt="Form 7_x000a_" sqref="F1:H1" xr:uid="{6E924C9C-6431-42B8-A0B8-6472C7E7D078}"/>
    <dataValidation allowBlank="1" showInputMessage="1" showErrorMessage="1" prompt="Form 8_x000a_" sqref="I1:J1" xr:uid="{E25CF69A-C226-4983-97E9-0F44BB4C1FD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C4600-78C2-4F0C-B030-CCD2FBB213C5}">
  <sheetPr codeName="Sheet7"/>
  <dimension ref="A1:H26"/>
  <sheetViews>
    <sheetView workbookViewId="0">
      <selection activeCell="C26" sqref="C26"/>
    </sheetView>
  </sheetViews>
  <sheetFormatPr defaultColWidth="9.1796875" defaultRowHeight="14" x14ac:dyDescent="0.3"/>
  <cols>
    <col min="1" max="1" width="27.453125" style="14" bestFit="1" customWidth="1"/>
    <col min="2" max="2" width="20.26953125" style="14" customWidth="1"/>
    <col min="3" max="3" width="21.26953125" style="14" customWidth="1"/>
    <col min="4" max="4" width="20.1796875" style="14" customWidth="1"/>
    <col min="5" max="5" width="20.453125" style="14" customWidth="1"/>
    <col min="6" max="6" width="14.7265625" style="14" customWidth="1"/>
    <col min="7" max="7" width="35.26953125" style="14" bestFit="1" customWidth="1"/>
    <col min="8" max="8" width="15.26953125" style="14" customWidth="1"/>
    <col min="9" max="16384" width="9.1796875" style="14"/>
  </cols>
  <sheetData>
    <row r="1" spans="1:8" x14ac:dyDescent="0.3">
      <c r="A1" s="25" t="s">
        <v>75</v>
      </c>
      <c r="B1" s="26" t="s">
        <v>76</v>
      </c>
      <c r="C1" s="25" t="s">
        <v>80</v>
      </c>
      <c r="D1" s="26" t="s">
        <v>81</v>
      </c>
      <c r="E1" s="25" t="s">
        <v>84</v>
      </c>
      <c r="F1" s="32" t="s">
        <v>81</v>
      </c>
      <c r="G1" s="34" t="s">
        <v>89</v>
      </c>
      <c r="H1" s="35" t="s">
        <v>81</v>
      </c>
    </row>
    <row r="2" spans="1:8" ht="14.5" thickBot="1" x14ac:dyDescent="0.35">
      <c r="A2" s="27" t="s">
        <v>32</v>
      </c>
      <c r="B2" s="28" t="s">
        <v>90</v>
      </c>
      <c r="C2" s="30" t="s">
        <v>42</v>
      </c>
      <c r="D2" s="33" t="s">
        <v>90</v>
      </c>
      <c r="E2" s="30" t="s">
        <v>85</v>
      </c>
      <c r="F2" s="42" t="s">
        <v>90</v>
      </c>
      <c r="G2" s="43" t="s">
        <v>5</v>
      </c>
      <c r="H2" s="44" t="s">
        <v>90</v>
      </c>
    </row>
    <row r="3" spans="1:8" x14ac:dyDescent="0.3">
      <c r="A3" s="29" t="s">
        <v>38</v>
      </c>
      <c r="B3" s="37">
        <f>COUNTIF('Form 6'!B4:B103,"New")</f>
        <v>0</v>
      </c>
      <c r="C3" s="29" t="s">
        <v>40</v>
      </c>
      <c r="D3" s="37">
        <f>COUNTIF('Form 7'!$B$4:$B$44,"Yes")</f>
        <v>0</v>
      </c>
      <c r="E3" s="47" t="s">
        <v>62</v>
      </c>
      <c r="F3" s="39">
        <f>COUNTIF('Form 8'!$H$4:$H$44,"A")</f>
        <v>0</v>
      </c>
      <c r="G3" s="45" t="s">
        <v>17</v>
      </c>
      <c r="H3" s="46">
        <f>COUNTIF('Form 9'!$C$4:$C$104,G3)</f>
        <v>0</v>
      </c>
    </row>
    <row r="4" spans="1:8" x14ac:dyDescent="0.3">
      <c r="A4" s="29" t="s">
        <v>39</v>
      </c>
      <c r="B4" s="37">
        <f>COUNTIF('Form 6'!B4:B103,"Deleted")</f>
        <v>0</v>
      </c>
      <c r="C4" s="29" t="s">
        <v>41</v>
      </c>
      <c r="D4" s="37">
        <f>COUNTIF('Form 7'!$B$4:$B$44,"No")</f>
        <v>0</v>
      </c>
      <c r="E4" s="47" t="s">
        <v>64</v>
      </c>
      <c r="F4" s="39">
        <f>COUNTIF('Form 8'!$H$4:$H$44,"B")</f>
        <v>0</v>
      </c>
      <c r="G4" s="29" t="s">
        <v>11</v>
      </c>
      <c r="H4" s="37">
        <f>COUNTIF('Form 9'!$C$4:$C$104,G4)</f>
        <v>0</v>
      </c>
    </row>
    <row r="5" spans="1:8" x14ac:dyDescent="0.3">
      <c r="A5" s="29" t="s">
        <v>71</v>
      </c>
      <c r="B5" s="37">
        <f>COUNTIF('Form 6'!B4:B103,"Updated")</f>
        <v>0</v>
      </c>
      <c r="C5" s="30" t="s">
        <v>43</v>
      </c>
      <c r="D5" s="28" t="s">
        <v>90</v>
      </c>
      <c r="E5" s="47" t="s">
        <v>63</v>
      </c>
      <c r="F5" s="39">
        <f>COUNTIF('Form 8'!$H$4:$H$44,"C")</f>
        <v>0</v>
      </c>
      <c r="G5" s="29" t="s">
        <v>16</v>
      </c>
      <c r="H5" s="37">
        <f>COUNTIF('Form 9'!$C$4:$C$104,G5)</f>
        <v>0</v>
      </c>
    </row>
    <row r="6" spans="1:8" x14ac:dyDescent="0.3">
      <c r="A6" s="30" t="s">
        <v>33</v>
      </c>
      <c r="B6" s="28" t="s">
        <v>90</v>
      </c>
      <c r="C6" s="29" t="s">
        <v>49</v>
      </c>
      <c r="D6" s="37">
        <f>COUNTIF('Form 7'!C4:C44,"Accepted")</f>
        <v>0</v>
      </c>
      <c r="E6" s="47" t="s">
        <v>65</v>
      </c>
      <c r="F6" s="39">
        <f>COUNTIF('Form 8'!$H$4:$H$44,"D")</f>
        <v>0</v>
      </c>
      <c r="G6" s="29" t="s">
        <v>13</v>
      </c>
      <c r="H6" s="37">
        <f>COUNTIF('Form 9'!$C$4:$C$104,G6)</f>
        <v>0</v>
      </c>
    </row>
    <row r="7" spans="1:8" x14ac:dyDescent="0.3">
      <c r="A7" s="29" t="s">
        <v>40</v>
      </c>
      <c r="B7" s="37">
        <f>COUNTIF('Form 6'!C4:C103,"Yes")</f>
        <v>0</v>
      </c>
      <c r="C7" s="29" t="s">
        <v>51</v>
      </c>
      <c r="D7" s="37">
        <f>COUNTIF('Form 7'!C5:C45,"N/A")</f>
        <v>0</v>
      </c>
      <c r="E7" s="30" t="s">
        <v>86</v>
      </c>
      <c r="F7" s="42" t="s">
        <v>90</v>
      </c>
      <c r="G7" s="29" t="s">
        <v>18</v>
      </c>
      <c r="H7" s="37">
        <f>COUNTIF('Form 9'!$C$4:$C$104,G7)</f>
        <v>0</v>
      </c>
    </row>
    <row r="8" spans="1:8" x14ac:dyDescent="0.3">
      <c r="A8" s="29" t="s">
        <v>41</v>
      </c>
      <c r="B8" s="37">
        <f>COUNTIF('Form 6'!C4:C103,"No")</f>
        <v>0</v>
      </c>
      <c r="C8" s="29" t="s">
        <v>48</v>
      </c>
      <c r="D8" s="37">
        <f>COUNTIF('Form 7'!C6:C46,"Rejected")</f>
        <v>0</v>
      </c>
      <c r="E8" s="47" t="s">
        <v>62</v>
      </c>
      <c r="F8" s="39">
        <f>COUNTIF('Form 8'!$I$4:$I$44,"A")</f>
        <v>0</v>
      </c>
      <c r="G8" s="29" t="s">
        <v>15</v>
      </c>
      <c r="H8" s="37">
        <f>COUNTIF('Form 9'!$C$4:$C$104,G8)</f>
        <v>0</v>
      </c>
    </row>
    <row r="9" spans="1:8" x14ac:dyDescent="0.3">
      <c r="A9" s="30" t="s">
        <v>34</v>
      </c>
      <c r="B9" s="28" t="s">
        <v>90</v>
      </c>
      <c r="C9" s="29" t="s">
        <v>44</v>
      </c>
      <c r="D9" s="37">
        <f>COUNTIF('Form 7'!C7:C47,"Required")</f>
        <v>0</v>
      </c>
      <c r="E9" s="47" t="s">
        <v>64</v>
      </c>
      <c r="F9" s="39">
        <f>COUNTIF('Form 8'!$I$4:$I$44,"B")</f>
        <v>0</v>
      </c>
      <c r="G9" s="29" t="s">
        <v>10</v>
      </c>
      <c r="H9" s="37">
        <f>COUNTIF('Form 9'!$C$4:$C$104,G9)</f>
        <v>0</v>
      </c>
    </row>
    <row r="10" spans="1:8" x14ac:dyDescent="0.3">
      <c r="A10" s="29" t="s">
        <v>77</v>
      </c>
      <c r="B10" s="37">
        <f>COUNTIF('Form 6'!$E$4:$E$103,"Categorical Industrial User")</f>
        <v>0</v>
      </c>
      <c r="C10" s="29" t="s">
        <v>45</v>
      </c>
      <c r="D10" s="37">
        <f>COUNTIF('Form 7'!C8:C48,"Returned completed")</f>
        <v>0</v>
      </c>
      <c r="E10" s="47" t="s">
        <v>63</v>
      </c>
      <c r="F10" s="39">
        <f>COUNTIF('Form 8'!$I$4:$I$44,"C")</f>
        <v>0</v>
      </c>
      <c r="G10" s="29" t="s">
        <v>14</v>
      </c>
      <c r="H10" s="37">
        <f>COUNTIF('Form 9'!$C$4:$C$104,G10)</f>
        <v>0</v>
      </c>
    </row>
    <row r="11" spans="1:8" x14ac:dyDescent="0.3">
      <c r="A11" s="29" t="s">
        <v>74</v>
      </c>
      <c r="B11" s="37">
        <f>COUNTIF('Form 6'!$E$4:$E$103,"Middle Tier CIU")</f>
        <v>0</v>
      </c>
      <c r="C11" s="29" t="s">
        <v>46</v>
      </c>
      <c r="D11" s="37">
        <f>COUNTIF('Form 7'!C9:C49,"Returned incomplete")</f>
        <v>0</v>
      </c>
      <c r="E11" s="47" t="s">
        <v>65</v>
      </c>
      <c r="F11" s="39">
        <f>COUNTIF('Form 8'!$I$4:$I$44,"D")</f>
        <v>0</v>
      </c>
      <c r="G11" s="29" t="s">
        <v>9</v>
      </c>
      <c r="H11" s="37">
        <f>COUNTIF('Form 9'!$C$4:$C$104,G11)</f>
        <v>0</v>
      </c>
    </row>
    <row r="12" spans="1:8" x14ac:dyDescent="0.3">
      <c r="A12" s="29" t="s">
        <v>37</v>
      </c>
      <c r="B12" s="37">
        <f>COUNTIF('Form 6'!$E$4:$E$103,"Non-discharging CIU")</f>
        <v>0</v>
      </c>
      <c r="C12" s="30" t="s">
        <v>50</v>
      </c>
      <c r="D12" s="28" t="s">
        <v>90</v>
      </c>
      <c r="E12" s="30" t="s">
        <v>87</v>
      </c>
      <c r="F12" s="42" t="s">
        <v>90</v>
      </c>
      <c r="G12" s="29" t="s">
        <v>8</v>
      </c>
      <c r="H12" s="37">
        <f>COUNTIF('Form 9'!$C$4:$C$104,G12)</f>
        <v>0</v>
      </c>
    </row>
    <row r="13" spans="1:8" x14ac:dyDescent="0.3">
      <c r="A13" s="29" t="s">
        <v>73</v>
      </c>
      <c r="B13" s="37">
        <f>COUNTIF('Form 6'!$E$4:$E$103,"Non-significant CIU")</f>
        <v>0</v>
      </c>
      <c r="C13" s="29" t="s">
        <v>41</v>
      </c>
      <c r="D13" s="37">
        <f>COUNTIF('Form 7'!$D$4:$D$44,"No")</f>
        <v>0</v>
      </c>
      <c r="E13" s="47" t="s">
        <v>62</v>
      </c>
      <c r="F13" s="39">
        <f>COUNTIF('Form 8'!$J$4:$J$44,"A")</f>
        <v>0</v>
      </c>
      <c r="G13" s="29" t="s">
        <v>20</v>
      </c>
      <c r="H13" s="37">
        <f>COUNTIF('Form 9'!$C$4:$C$104,G13)</f>
        <v>0</v>
      </c>
    </row>
    <row r="14" spans="1:8" x14ac:dyDescent="0.3">
      <c r="A14" s="29" t="s">
        <v>78</v>
      </c>
      <c r="B14" s="37">
        <f>COUNTIF('Form 6'!$E$4:$E$103,"Significant Industrial User")</f>
        <v>0</v>
      </c>
      <c r="C14" s="29" t="s">
        <v>47</v>
      </c>
      <c r="D14" s="37">
        <f>COUNTIF('Form 7'!$D$4:$D$44,"No permit needed")</f>
        <v>0</v>
      </c>
      <c r="E14" s="47" t="s">
        <v>64</v>
      </c>
      <c r="F14" s="39">
        <f>COUNTIF('Form 8'!$J$4:$J$44,"B")</f>
        <v>0</v>
      </c>
      <c r="G14" s="29" t="s">
        <v>12</v>
      </c>
      <c r="H14" s="37">
        <f>COUNTIF('Form 9'!$C$4:$C$104,G14)</f>
        <v>0</v>
      </c>
    </row>
    <row r="15" spans="1:8" ht="14.5" thickBot="1" x14ac:dyDescent="0.35">
      <c r="A15" s="31" t="s">
        <v>72</v>
      </c>
      <c r="B15" s="38">
        <f>COUNTIF('Form 6'!$E$4:$E$103,"Zero Discharger")</f>
        <v>0</v>
      </c>
      <c r="C15" s="29" t="s">
        <v>53</v>
      </c>
      <c r="D15" s="37">
        <f>COUNTIF('Form 7'!$D$4:$D$44,"Revoked")</f>
        <v>0</v>
      </c>
      <c r="E15" s="47" t="s">
        <v>63</v>
      </c>
      <c r="F15" s="39">
        <f>COUNTIF('Form 8'!$J$4:$J$44,"C")</f>
        <v>0</v>
      </c>
      <c r="G15" s="29" t="s">
        <v>19</v>
      </c>
      <c r="H15" s="37">
        <f>COUNTIF('Form 9'!$C$4:$C$104,G15)</f>
        <v>0</v>
      </c>
    </row>
    <row r="16" spans="1:8" x14ac:dyDescent="0.3">
      <c r="C16" s="29" t="s">
        <v>54</v>
      </c>
      <c r="D16" s="37">
        <f>COUNTIF('Form 7'!$D$4:$D$44,"Suspended")</f>
        <v>0</v>
      </c>
      <c r="E16" s="47" t="s">
        <v>65</v>
      </c>
      <c r="F16" s="39">
        <f>COUNTIF('Form 8'!$J$4:$J$44,"D")</f>
        <v>0</v>
      </c>
      <c r="G16" s="36" t="s">
        <v>21</v>
      </c>
      <c r="H16" s="28" t="s">
        <v>90</v>
      </c>
    </row>
    <row r="17" spans="3:8" x14ac:dyDescent="0.3">
      <c r="C17" s="29" t="s">
        <v>52</v>
      </c>
      <c r="D17" s="37">
        <f>COUNTIF('Form 7'!$D$4:$D$44,"Terminated")</f>
        <v>0</v>
      </c>
      <c r="E17" s="30" t="s">
        <v>88</v>
      </c>
      <c r="F17" s="41" t="s">
        <v>90</v>
      </c>
      <c r="G17" s="29" t="s">
        <v>25</v>
      </c>
      <c r="H17" s="37">
        <f>COUNTIF('Form 9'!$F$4:$F$104,G17)</f>
        <v>0</v>
      </c>
    </row>
    <row r="18" spans="3:8" ht="14.5" thickBot="1" x14ac:dyDescent="0.35">
      <c r="C18" s="31" t="s">
        <v>40</v>
      </c>
      <c r="D18" s="38">
        <f>COUNTIF('Form 7'!$D$4:$D$44,"Yes")</f>
        <v>0</v>
      </c>
      <c r="E18" s="47" t="s">
        <v>62</v>
      </c>
      <c r="F18" s="39">
        <f>COUNTIF('Form 8'!$K$4:$K$44,"A")</f>
        <v>0</v>
      </c>
      <c r="G18" s="29" t="s">
        <v>27</v>
      </c>
      <c r="H18" s="37">
        <f>COUNTIF('Form 9'!$F$4:$F$104,G18)</f>
        <v>0</v>
      </c>
    </row>
    <row r="19" spans="3:8" x14ac:dyDescent="0.3">
      <c r="E19" s="47" t="s">
        <v>64</v>
      </c>
      <c r="F19" s="39">
        <f>COUNTIF('Form 8'!$K$4:$K$44,"B")</f>
        <v>0</v>
      </c>
      <c r="G19" s="29" t="s">
        <v>26</v>
      </c>
      <c r="H19" s="37">
        <f>COUNTIF('Form 9'!$F$4:$F$104,G19)</f>
        <v>0</v>
      </c>
    </row>
    <row r="20" spans="3:8" x14ac:dyDescent="0.3">
      <c r="E20" s="47" t="s">
        <v>63</v>
      </c>
      <c r="F20" s="39">
        <f>COUNTIF('Form 8'!$K$4:$K$44,"C")</f>
        <v>0</v>
      </c>
      <c r="G20" s="29" t="s">
        <v>24</v>
      </c>
      <c r="H20" s="37">
        <f>COUNTIF('Form 9'!$F$4:$F$104,G20)</f>
        <v>0</v>
      </c>
    </row>
    <row r="21" spans="3:8" ht="14.5" thickBot="1" x14ac:dyDescent="0.35">
      <c r="E21" s="48" t="s">
        <v>65</v>
      </c>
      <c r="F21" s="40">
        <f>COUNTIF('Form 8'!$K$4:$K$44,"D")</f>
        <v>0</v>
      </c>
      <c r="G21" s="29" t="s">
        <v>30</v>
      </c>
      <c r="H21" s="37">
        <f>COUNTIF('Form 9'!$F$4:$F$104,G21)</f>
        <v>0</v>
      </c>
    </row>
    <row r="22" spans="3:8" x14ac:dyDescent="0.3">
      <c r="G22" s="29" t="s">
        <v>22</v>
      </c>
      <c r="H22" s="37">
        <f>COUNTIF('Form 9'!$F$4:$F$104,G22)</f>
        <v>0</v>
      </c>
    </row>
    <row r="23" spans="3:8" x14ac:dyDescent="0.3">
      <c r="G23" s="29" t="s">
        <v>20</v>
      </c>
      <c r="H23" s="37">
        <f>COUNTIF('Form 9'!$F$4:$F$104,G23)</f>
        <v>0</v>
      </c>
    </row>
    <row r="24" spans="3:8" x14ac:dyDescent="0.3">
      <c r="G24" s="29" t="s">
        <v>28</v>
      </c>
      <c r="H24" s="37">
        <f>COUNTIF('Form 9'!$F$4:$F$104,G24)</f>
        <v>0</v>
      </c>
    </row>
    <row r="25" spans="3:8" x14ac:dyDescent="0.3">
      <c r="G25" s="29" t="s">
        <v>29</v>
      </c>
      <c r="H25" s="37">
        <f>COUNTIF('Form 9'!$F$4:$F$104,G25)</f>
        <v>0</v>
      </c>
    </row>
    <row r="26" spans="3:8" ht="14.5" thickBot="1" x14ac:dyDescent="0.35">
      <c r="G26" s="31" t="s">
        <v>23</v>
      </c>
      <c r="H26" s="38">
        <f>COUNTIF('Form 9'!$F$4:$F$104,G26)</f>
        <v>0</v>
      </c>
    </row>
  </sheetData>
  <sheetProtection algorithmName="SHA-512" hashValue="itWyQ8GMdrW49nlPWfLr8xdu8pQpz38R5lWo5MYZMLwq091vWpI4xSEUkaiMk8OB0F5HAfikOF4iFy/yv+jP+Q==" saltValue="RnRIMZYSOhWbDjDRZTe97g==" spinCount="100000" sheet="1" objects="1" scenarios="1"/>
  <dataValidations count="1">
    <dataValidation allowBlank="1" showInputMessage="1" showErrorMessage="1" prompt="This worksheet provides the DEQ Pretreatment coordinator with a snapshot of all the questions asked via dropdown list across forms 6 through 9." sqref="A1:H1" xr:uid="{C35AA12E-D5C9-4863-B8B9-CEA409A4D7DA}"/>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ACF6-68F5-43E4-A176-CC1D691A269B}">
  <sheetPr>
    <tabColor rgb="FFE8E80E"/>
    <pageSetUpPr fitToPage="1"/>
  </sheetPr>
  <dimension ref="A1:C65"/>
  <sheetViews>
    <sheetView zoomScale="115" zoomScaleNormal="115" workbookViewId="0">
      <selection activeCell="A4" sqref="A4"/>
    </sheetView>
  </sheetViews>
  <sheetFormatPr defaultColWidth="9.1796875" defaultRowHeight="20.149999999999999" customHeight="1" x14ac:dyDescent="0.3"/>
  <cols>
    <col min="1" max="1" width="60.7265625" style="14" customWidth="1"/>
    <col min="2" max="2" width="20.7265625" style="14" customWidth="1"/>
    <col min="3" max="3" width="21.453125" style="14" bestFit="1" customWidth="1"/>
    <col min="4" max="16384" width="9.1796875" style="14"/>
  </cols>
  <sheetData>
    <row r="1" spans="1:3" s="66" customFormat="1" ht="30" customHeight="1" thickBot="1" x14ac:dyDescent="0.4">
      <c r="A1" s="162" t="s">
        <v>114</v>
      </c>
      <c r="B1" s="163"/>
      <c r="C1" s="164"/>
    </row>
    <row r="2" spans="1:3" ht="20.149999999999999" customHeight="1" thickBot="1" x14ac:dyDescent="0.4">
      <c r="A2" s="127" t="s">
        <v>105</v>
      </c>
      <c r="B2" s="51"/>
      <c r="C2" s="52"/>
    </row>
    <row r="3" spans="1:3" ht="20.149999999999999" customHeight="1" thickBot="1" x14ac:dyDescent="0.35">
      <c r="A3" s="64" t="s">
        <v>99</v>
      </c>
      <c r="B3" s="64" t="s">
        <v>100</v>
      </c>
      <c r="C3" s="97" t="s">
        <v>101</v>
      </c>
    </row>
    <row r="4" spans="1:3" ht="20.149999999999999" customHeight="1" x14ac:dyDescent="0.3">
      <c r="A4" s="75"/>
      <c r="B4" s="123"/>
      <c r="C4" s="196"/>
    </row>
    <row r="5" spans="1:3" ht="19.5" customHeight="1" x14ac:dyDescent="0.3">
      <c r="A5" s="68"/>
      <c r="B5" s="110"/>
      <c r="C5" s="197"/>
    </row>
    <row r="6" spans="1:3" ht="20.149999999999999" customHeight="1" x14ac:dyDescent="0.3">
      <c r="A6" s="68"/>
      <c r="B6" s="110"/>
      <c r="C6" s="197"/>
    </row>
    <row r="7" spans="1:3" ht="20.149999999999999" customHeight="1" x14ac:dyDescent="0.3">
      <c r="A7" s="68"/>
      <c r="B7" s="110"/>
      <c r="C7" s="197"/>
    </row>
    <row r="8" spans="1:3" ht="20.149999999999999" customHeight="1" x14ac:dyDescent="0.3">
      <c r="A8" s="68"/>
      <c r="B8" s="110"/>
      <c r="C8" s="197"/>
    </row>
    <row r="9" spans="1:3" ht="20.149999999999999" customHeight="1" x14ac:dyDescent="0.3">
      <c r="A9" s="68"/>
      <c r="B9" s="110"/>
      <c r="C9" s="197"/>
    </row>
    <row r="10" spans="1:3" ht="20.149999999999999" customHeight="1" x14ac:dyDescent="0.3">
      <c r="A10" s="68"/>
      <c r="B10" s="110"/>
      <c r="C10" s="197"/>
    </row>
    <row r="11" spans="1:3" ht="20.149999999999999" customHeight="1" x14ac:dyDescent="0.3">
      <c r="A11" s="68"/>
      <c r="B11" s="110"/>
      <c r="C11" s="197"/>
    </row>
    <row r="12" spans="1:3" ht="20.149999999999999" customHeight="1" x14ac:dyDescent="0.3">
      <c r="A12" s="68"/>
      <c r="B12" s="110"/>
      <c r="C12" s="197"/>
    </row>
    <row r="13" spans="1:3" ht="20.149999999999999" customHeight="1" x14ac:dyDescent="0.3">
      <c r="A13" s="68"/>
      <c r="B13" s="110"/>
      <c r="C13" s="197"/>
    </row>
    <row r="14" spans="1:3" ht="20.149999999999999" customHeight="1" x14ac:dyDescent="0.3">
      <c r="A14" s="68"/>
      <c r="B14" s="110"/>
      <c r="C14" s="197"/>
    </row>
    <row r="15" spans="1:3" ht="20.149999999999999" customHeight="1" x14ac:dyDescent="0.3">
      <c r="A15" s="68"/>
      <c r="B15" s="110"/>
      <c r="C15" s="197"/>
    </row>
    <row r="16" spans="1:3" ht="20.149999999999999" customHeight="1" x14ac:dyDescent="0.3">
      <c r="A16" s="68"/>
      <c r="B16" s="110"/>
      <c r="C16" s="197"/>
    </row>
    <row r="17" spans="1:3" ht="20.149999999999999" customHeight="1" x14ac:dyDescent="0.3">
      <c r="A17" s="68"/>
      <c r="B17" s="110"/>
      <c r="C17" s="197"/>
    </row>
    <row r="18" spans="1:3" ht="20.149999999999999" customHeight="1" x14ac:dyDescent="0.3">
      <c r="A18" s="68"/>
      <c r="B18" s="110"/>
      <c r="C18" s="197"/>
    </row>
    <row r="19" spans="1:3" ht="20.149999999999999" customHeight="1" x14ac:dyDescent="0.3">
      <c r="A19" s="68"/>
      <c r="B19" s="110"/>
      <c r="C19" s="197"/>
    </row>
    <row r="20" spans="1:3" ht="20.149999999999999" customHeight="1" x14ac:dyDescent="0.3">
      <c r="A20" s="68"/>
      <c r="B20" s="110"/>
      <c r="C20" s="197"/>
    </row>
    <row r="21" spans="1:3" ht="20.149999999999999" customHeight="1" x14ac:dyDescent="0.3">
      <c r="A21" s="68"/>
      <c r="B21" s="110"/>
      <c r="C21" s="197"/>
    </row>
    <row r="22" spans="1:3" ht="20.149999999999999" customHeight="1" x14ac:dyDescent="0.3">
      <c r="A22" s="68"/>
      <c r="B22" s="110"/>
      <c r="C22" s="197"/>
    </row>
    <row r="23" spans="1:3" ht="20.149999999999999" customHeight="1" x14ac:dyDescent="0.3">
      <c r="A23" s="68"/>
      <c r="B23" s="110"/>
      <c r="C23" s="197"/>
    </row>
    <row r="24" spans="1:3" ht="20.149999999999999" customHeight="1" thickBot="1" x14ac:dyDescent="0.35">
      <c r="A24" s="69"/>
      <c r="B24" s="198"/>
      <c r="C24" s="199"/>
    </row>
    <row r="25" spans="1:3" ht="20.149999999999999" customHeight="1" x14ac:dyDescent="0.3">
      <c r="A25" s="171"/>
      <c r="B25" s="123"/>
      <c r="C25" s="200"/>
    </row>
    <row r="26" spans="1:3" ht="20.149999999999999" customHeight="1" x14ac:dyDescent="0.3">
      <c r="A26" s="68"/>
      <c r="B26" s="110"/>
      <c r="C26" s="197"/>
    </row>
    <row r="27" spans="1:3" ht="20.149999999999999" customHeight="1" x14ac:dyDescent="0.3">
      <c r="A27" s="68"/>
      <c r="B27" s="110"/>
      <c r="C27" s="197"/>
    </row>
    <row r="28" spans="1:3" ht="20.149999999999999" customHeight="1" x14ac:dyDescent="0.3">
      <c r="A28" s="68"/>
      <c r="B28" s="110"/>
      <c r="C28" s="197"/>
    </row>
    <row r="29" spans="1:3" ht="20.149999999999999" customHeight="1" x14ac:dyDescent="0.3">
      <c r="A29" s="68"/>
      <c r="B29" s="110"/>
      <c r="C29" s="197"/>
    </row>
    <row r="30" spans="1:3" ht="20.149999999999999" customHeight="1" x14ac:dyDescent="0.3">
      <c r="A30" s="68"/>
      <c r="B30" s="110"/>
      <c r="C30" s="197"/>
    </row>
    <row r="31" spans="1:3" ht="20.149999999999999" customHeight="1" x14ac:dyDescent="0.3">
      <c r="A31" s="68"/>
      <c r="B31" s="110"/>
      <c r="C31" s="197"/>
    </row>
    <row r="32" spans="1:3" ht="20.149999999999999" customHeight="1" x14ac:dyDescent="0.3">
      <c r="A32" s="68"/>
      <c r="B32" s="110"/>
      <c r="C32" s="197"/>
    </row>
    <row r="33" spans="1:3" ht="20.149999999999999" customHeight="1" x14ac:dyDescent="0.3">
      <c r="A33" s="68"/>
      <c r="B33" s="110"/>
      <c r="C33" s="197"/>
    </row>
    <row r="34" spans="1:3" ht="20.149999999999999" customHeight="1" x14ac:dyDescent="0.3">
      <c r="A34" s="68"/>
      <c r="B34" s="110"/>
      <c r="C34" s="197"/>
    </row>
    <row r="35" spans="1:3" ht="20.149999999999999" customHeight="1" x14ac:dyDescent="0.3">
      <c r="A35" s="68"/>
      <c r="B35" s="110"/>
      <c r="C35" s="197"/>
    </row>
    <row r="36" spans="1:3" ht="20.149999999999999" customHeight="1" x14ac:dyDescent="0.3">
      <c r="A36" s="68"/>
      <c r="B36" s="110"/>
      <c r="C36" s="197"/>
    </row>
    <row r="37" spans="1:3" ht="20.149999999999999" customHeight="1" x14ac:dyDescent="0.3">
      <c r="A37" s="68"/>
      <c r="B37" s="110"/>
      <c r="C37" s="197"/>
    </row>
    <row r="38" spans="1:3" ht="20.149999999999999" customHeight="1" x14ac:dyDescent="0.3">
      <c r="A38" s="68"/>
      <c r="B38" s="110"/>
      <c r="C38" s="197"/>
    </row>
    <row r="39" spans="1:3" ht="20.149999999999999" customHeight="1" x14ac:dyDescent="0.3">
      <c r="A39" s="68"/>
      <c r="B39" s="110"/>
      <c r="C39" s="197"/>
    </row>
    <row r="40" spans="1:3" ht="20.149999999999999" customHeight="1" x14ac:dyDescent="0.3">
      <c r="A40" s="68"/>
      <c r="B40" s="110"/>
      <c r="C40" s="197"/>
    </row>
    <row r="41" spans="1:3" ht="20.149999999999999" customHeight="1" x14ac:dyDescent="0.3">
      <c r="A41" s="68"/>
      <c r="B41" s="110"/>
      <c r="C41" s="197"/>
    </row>
    <row r="42" spans="1:3" ht="20.149999999999999" customHeight="1" x14ac:dyDescent="0.3">
      <c r="A42" s="68"/>
      <c r="B42" s="110"/>
      <c r="C42" s="197"/>
    </row>
    <row r="43" spans="1:3" ht="20.149999999999999" customHeight="1" x14ac:dyDescent="0.3">
      <c r="A43" s="68"/>
      <c r="B43" s="110"/>
      <c r="C43" s="197"/>
    </row>
    <row r="44" spans="1:3" ht="20.149999999999999" customHeight="1" thickBot="1" x14ac:dyDescent="0.35">
      <c r="A44" s="69"/>
      <c r="B44" s="198"/>
      <c r="C44" s="199"/>
    </row>
    <row r="45" spans="1:3" ht="20.149999999999999" customHeight="1" x14ac:dyDescent="0.3">
      <c r="A45" s="93"/>
      <c r="B45" s="94"/>
      <c r="C45" s="93"/>
    </row>
    <row r="46" spans="1:3" ht="20.149999999999999" customHeight="1" x14ac:dyDescent="0.3">
      <c r="A46" s="71"/>
      <c r="B46" s="73"/>
      <c r="C46" s="71"/>
    </row>
    <row r="47" spans="1:3" ht="20.149999999999999" customHeight="1" x14ac:dyDescent="0.3">
      <c r="A47" s="71"/>
      <c r="B47" s="73"/>
      <c r="C47" s="71"/>
    </row>
    <row r="48" spans="1:3" ht="20.149999999999999" customHeight="1" x14ac:dyDescent="0.3">
      <c r="A48" s="71"/>
      <c r="B48" s="73"/>
      <c r="C48" s="71"/>
    </row>
    <row r="49" spans="1:3" ht="20.149999999999999" customHeight="1" x14ac:dyDescent="0.3">
      <c r="A49" s="71"/>
      <c r="B49" s="73"/>
      <c r="C49" s="71"/>
    </row>
    <row r="50" spans="1:3" ht="20.149999999999999" customHeight="1" x14ac:dyDescent="0.3">
      <c r="A50" s="71"/>
      <c r="B50" s="73"/>
      <c r="C50" s="71"/>
    </row>
    <row r="51" spans="1:3" ht="20.149999999999999" customHeight="1" x14ac:dyDescent="0.3">
      <c r="A51" s="71"/>
      <c r="B51" s="73"/>
      <c r="C51" s="71"/>
    </row>
    <row r="52" spans="1:3" ht="20.149999999999999" customHeight="1" x14ac:dyDescent="0.3">
      <c r="A52" s="71"/>
      <c r="B52" s="73"/>
      <c r="C52" s="71"/>
    </row>
    <row r="53" spans="1:3" ht="20.149999999999999" customHeight="1" x14ac:dyDescent="0.3">
      <c r="A53" s="71"/>
      <c r="B53" s="73"/>
      <c r="C53" s="71"/>
    </row>
    <row r="54" spans="1:3" ht="20.149999999999999" customHeight="1" x14ac:dyDescent="0.3">
      <c r="A54" s="71"/>
      <c r="B54" s="73"/>
      <c r="C54" s="71"/>
    </row>
    <row r="55" spans="1:3" ht="20.149999999999999" customHeight="1" x14ac:dyDescent="0.3">
      <c r="A55" s="71"/>
      <c r="B55" s="73"/>
      <c r="C55" s="71"/>
    </row>
    <row r="56" spans="1:3" ht="20.149999999999999" customHeight="1" x14ac:dyDescent="0.3">
      <c r="A56" s="71"/>
      <c r="B56" s="73"/>
      <c r="C56" s="71"/>
    </row>
    <row r="57" spans="1:3" ht="20.149999999999999" customHeight="1" x14ac:dyDescent="0.3">
      <c r="A57" s="71"/>
      <c r="B57" s="73"/>
      <c r="C57" s="71"/>
    </row>
    <row r="58" spans="1:3" ht="20.149999999999999" customHeight="1" x14ac:dyDescent="0.3">
      <c r="A58" s="71"/>
      <c r="B58" s="73"/>
      <c r="C58" s="71"/>
    </row>
    <row r="59" spans="1:3" ht="20.149999999999999" customHeight="1" x14ac:dyDescent="0.3">
      <c r="A59" s="71"/>
      <c r="B59" s="73"/>
      <c r="C59" s="71"/>
    </row>
    <row r="60" spans="1:3" ht="20.149999999999999" customHeight="1" x14ac:dyDescent="0.3">
      <c r="A60" s="71"/>
      <c r="B60" s="73"/>
      <c r="C60" s="71"/>
    </row>
    <row r="61" spans="1:3" ht="20.149999999999999" customHeight="1" x14ac:dyDescent="0.3">
      <c r="A61" s="71"/>
      <c r="B61" s="73"/>
      <c r="C61" s="71"/>
    </row>
    <row r="62" spans="1:3" ht="20.149999999999999" customHeight="1" x14ac:dyDescent="0.3">
      <c r="A62" s="71"/>
      <c r="B62" s="73"/>
      <c r="C62" s="71"/>
    </row>
    <row r="63" spans="1:3" ht="20.149999999999999" customHeight="1" x14ac:dyDescent="0.3">
      <c r="A63" s="71"/>
      <c r="B63" s="73"/>
      <c r="C63" s="71"/>
    </row>
    <row r="64" spans="1:3" ht="20.149999999999999" customHeight="1" thickBot="1" x14ac:dyDescent="0.35">
      <c r="A64" s="72"/>
      <c r="B64" s="173"/>
      <c r="C64" s="72"/>
    </row>
    <row r="65" spans="1:3" ht="20.149999999999999" customHeight="1" thickBot="1" x14ac:dyDescent="0.35">
      <c r="A65" s="245" t="s">
        <v>118</v>
      </c>
      <c r="B65" s="246"/>
      <c r="C65" s="247"/>
    </row>
  </sheetData>
  <sheetProtection algorithmName="SHA-512" hashValue="gD2Urrs2ZWLpsDviwhsYWYU+4u/oAoX7UPQ4PKRfzgYS6v1rgr1aI+gdPMNZ7vWC9CpX5NSDgjxYuOfd86+iiA==" saltValue="sL38XVGxhQnzXL3mycXEGw==" spinCount="100000" sheet="1" formatCells="0" formatColumns="0" formatRows="0" sort="0"/>
  <dataValidations count="5">
    <dataValidation allowBlank="1" showInputMessage="1" showErrorMessage="1" prompt="End of fillable field" sqref="D4:D64 A65:C65" xr:uid="{9C754A07-0D47-4EEA-A4A7-D1798CEDA7E1}"/>
    <dataValidation allowBlank="1" showInputMessage="1" showErrorMessage="1" prompt="Describe the modificaiton" sqref="A3" xr:uid="{5BA96D6A-5C44-4755-B52B-860CA89DAC78}"/>
    <dataValidation allowBlank="1" showInputMessage="1" showErrorMessage="1" prompt="Date modification was approved by DEQ" sqref="B3" xr:uid="{D7D1B564-A23D-4E63-BDE4-95F78B3ACD63}"/>
    <dataValidation allowBlank="1" showInputMessage="1" showErrorMessage="1" prompt="Date this modification was incorporated into the preatreatment program." sqref="C3" xr:uid="{484A3B65-A997-4382-B869-FD2C1D49AD6C}"/>
    <dataValidation allowBlank="1" showInputMessage="1" showErrorMessage="1" prompt="List program materials approved since start of pretreatment program " sqref="A1:C1" xr:uid="{DBE67913-3BDD-4D84-8029-A5877EAE4763}"/>
  </dataValidations>
  <pageMargins left="0.7" right="0.7" top="0.75" bottom="0.75" header="0.3" footer="0.3"/>
  <pageSetup scale="91" fitToHeight="0" orientation="landscape" r:id="rId1"/>
  <rowBreaks count="1" manualBreakCount="1">
    <brk id="5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FFE9-AFF5-41D8-96F7-F33B603CD034}">
  <sheetPr>
    <tabColor rgb="FF5796E3"/>
    <pageSetUpPr fitToPage="1"/>
  </sheetPr>
  <dimension ref="A1:B65"/>
  <sheetViews>
    <sheetView zoomScale="115" zoomScaleNormal="115" zoomScaleSheetLayoutView="85" workbookViewId="0">
      <selection activeCell="A4" sqref="A4"/>
    </sheetView>
  </sheetViews>
  <sheetFormatPr defaultColWidth="9.1796875" defaultRowHeight="20.149999999999999" customHeight="1" x14ac:dyDescent="0.3"/>
  <cols>
    <col min="1" max="2" width="50.7265625" style="14" customWidth="1"/>
    <col min="3" max="16384" width="9.1796875" style="14"/>
  </cols>
  <sheetData>
    <row r="1" spans="1:2" ht="30" customHeight="1" thickBot="1" x14ac:dyDescent="0.35">
      <c r="A1" s="234" t="s">
        <v>115</v>
      </c>
      <c r="B1" s="235"/>
    </row>
    <row r="2" spans="1:2" ht="20.149999999999999" customHeight="1" thickBot="1" x14ac:dyDescent="0.4">
      <c r="A2" s="127" t="s">
        <v>121</v>
      </c>
      <c r="B2" s="52"/>
    </row>
    <row r="3" spans="1:2" ht="20.149999999999999" customHeight="1" thickBot="1" x14ac:dyDescent="0.35">
      <c r="A3" s="64" t="s">
        <v>103</v>
      </c>
      <c r="B3" s="64" t="s">
        <v>104</v>
      </c>
    </row>
    <row r="4" spans="1:2" ht="20.149999999999999" customHeight="1" x14ac:dyDescent="0.3">
      <c r="A4" s="171"/>
      <c r="B4" s="171"/>
    </row>
    <row r="5" spans="1:2" ht="20.149999999999999" customHeight="1" x14ac:dyDescent="0.3">
      <c r="A5" s="68"/>
      <c r="B5" s="202"/>
    </row>
    <row r="6" spans="1:2" ht="14" x14ac:dyDescent="0.3">
      <c r="A6" s="243"/>
      <c r="B6" s="201"/>
    </row>
    <row r="7" spans="1:2" ht="20.149999999999999" customHeight="1" x14ac:dyDescent="0.3">
      <c r="A7" s="68"/>
      <c r="B7" s="202"/>
    </row>
    <row r="8" spans="1:2" ht="14" x14ac:dyDescent="0.3">
      <c r="A8" s="244"/>
      <c r="B8" s="248"/>
    </row>
    <row r="9" spans="1:2" ht="20.149999999999999" customHeight="1" x14ac:dyDescent="0.3">
      <c r="A9" s="68"/>
      <c r="B9" s="202"/>
    </row>
    <row r="10" spans="1:2" ht="20.149999999999999" customHeight="1" x14ac:dyDescent="0.3">
      <c r="A10" s="68"/>
      <c r="B10" s="202"/>
    </row>
    <row r="11" spans="1:2" ht="20.149999999999999" customHeight="1" x14ac:dyDescent="0.3">
      <c r="A11" s="68"/>
      <c r="B11" s="202"/>
    </row>
    <row r="12" spans="1:2" ht="20.149999999999999" customHeight="1" x14ac:dyDescent="0.3">
      <c r="A12" s="68"/>
      <c r="B12" s="202"/>
    </row>
    <row r="13" spans="1:2" ht="20.149999999999999" customHeight="1" x14ac:dyDescent="0.3">
      <c r="A13" s="68"/>
      <c r="B13" s="202"/>
    </row>
    <row r="14" spans="1:2" ht="20.149999999999999" customHeight="1" x14ac:dyDescent="0.3">
      <c r="A14" s="68"/>
      <c r="B14" s="202"/>
    </row>
    <row r="15" spans="1:2" ht="20.149999999999999" customHeight="1" x14ac:dyDescent="0.3">
      <c r="A15" s="68"/>
      <c r="B15" s="202"/>
    </row>
    <row r="16" spans="1:2" ht="20.149999999999999" customHeight="1" x14ac:dyDescent="0.3">
      <c r="A16" s="68"/>
      <c r="B16" s="202"/>
    </row>
    <row r="17" spans="1:2" ht="20.149999999999999" customHeight="1" x14ac:dyDescent="0.3">
      <c r="A17" s="68"/>
      <c r="B17" s="202"/>
    </row>
    <row r="18" spans="1:2" ht="20.149999999999999" customHeight="1" x14ac:dyDescent="0.3">
      <c r="A18" s="68"/>
      <c r="B18" s="202"/>
    </row>
    <row r="19" spans="1:2" ht="20.149999999999999" customHeight="1" x14ac:dyDescent="0.3">
      <c r="A19" s="68"/>
      <c r="B19" s="202"/>
    </row>
    <row r="20" spans="1:2" ht="20.149999999999999" customHeight="1" x14ac:dyDescent="0.3">
      <c r="A20" s="68"/>
      <c r="B20" s="202"/>
    </row>
    <row r="21" spans="1:2" ht="20.149999999999999" customHeight="1" x14ac:dyDescent="0.3">
      <c r="A21" s="68"/>
      <c r="B21" s="202"/>
    </row>
    <row r="22" spans="1:2" ht="20.149999999999999" customHeight="1" x14ac:dyDescent="0.3">
      <c r="A22" s="68"/>
      <c r="B22" s="202"/>
    </row>
    <row r="23" spans="1:2" ht="20.149999999999999" customHeight="1" x14ac:dyDescent="0.3">
      <c r="A23" s="68"/>
      <c r="B23" s="202"/>
    </row>
    <row r="24" spans="1:2" ht="20.149999999999999" customHeight="1" thickBot="1" x14ac:dyDescent="0.35">
      <c r="A24" s="69"/>
      <c r="B24" s="249"/>
    </row>
    <row r="25" spans="1:2" ht="20.149999999999999" customHeight="1" x14ac:dyDescent="0.3">
      <c r="A25" s="171"/>
      <c r="B25" s="248"/>
    </row>
    <row r="26" spans="1:2" ht="20.149999999999999" customHeight="1" x14ac:dyDescent="0.3">
      <c r="A26" s="68"/>
      <c r="B26" s="202"/>
    </row>
    <row r="27" spans="1:2" ht="20.149999999999999" customHeight="1" x14ac:dyDescent="0.3">
      <c r="A27" s="68"/>
      <c r="B27" s="202"/>
    </row>
    <row r="28" spans="1:2" ht="20.149999999999999" customHeight="1" x14ac:dyDescent="0.3">
      <c r="A28" s="68"/>
      <c r="B28" s="202"/>
    </row>
    <row r="29" spans="1:2" ht="20.149999999999999" customHeight="1" x14ac:dyDescent="0.3">
      <c r="A29" s="68"/>
      <c r="B29" s="202"/>
    </row>
    <row r="30" spans="1:2" ht="20.149999999999999" customHeight="1" x14ac:dyDescent="0.3">
      <c r="A30" s="68"/>
      <c r="B30" s="202"/>
    </row>
    <row r="31" spans="1:2" ht="20.149999999999999" customHeight="1" x14ac:dyDescent="0.3">
      <c r="A31" s="68"/>
      <c r="B31" s="202"/>
    </row>
    <row r="32" spans="1:2" ht="20.149999999999999" customHeight="1" x14ac:dyDescent="0.3">
      <c r="A32" s="68"/>
      <c r="B32" s="202"/>
    </row>
    <row r="33" spans="1:2" ht="20.149999999999999" customHeight="1" x14ac:dyDescent="0.3">
      <c r="A33" s="68"/>
      <c r="B33" s="202"/>
    </row>
    <row r="34" spans="1:2" ht="20.149999999999999" customHeight="1" x14ac:dyDescent="0.3">
      <c r="A34" s="68"/>
      <c r="B34" s="202"/>
    </row>
    <row r="35" spans="1:2" ht="20.149999999999999" customHeight="1" x14ac:dyDescent="0.3">
      <c r="A35" s="68"/>
      <c r="B35" s="202"/>
    </row>
    <row r="36" spans="1:2" ht="20.149999999999999" customHeight="1" x14ac:dyDescent="0.3">
      <c r="A36" s="68"/>
      <c r="B36" s="202"/>
    </row>
    <row r="37" spans="1:2" ht="20.149999999999999" customHeight="1" x14ac:dyDescent="0.3">
      <c r="A37" s="68"/>
      <c r="B37" s="202"/>
    </row>
    <row r="38" spans="1:2" ht="20.149999999999999" customHeight="1" x14ac:dyDescent="0.3">
      <c r="A38" s="68"/>
      <c r="B38" s="202"/>
    </row>
    <row r="39" spans="1:2" ht="20.149999999999999" customHeight="1" x14ac:dyDescent="0.3">
      <c r="A39" s="68"/>
      <c r="B39" s="202"/>
    </row>
    <row r="40" spans="1:2" ht="20.149999999999999" customHeight="1" x14ac:dyDescent="0.3">
      <c r="A40" s="68"/>
      <c r="B40" s="202"/>
    </row>
    <row r="41" spans="1:2" ht="20.149999999999999" customHeight="1" x14ac:dyDescent="0.3">
      <c r="A41" s="68"/>
      <c r="B41" s="202"/>
    </row>
    <row r="42" spans="1:2" ht="20.149999999999999" customHeight="1" x14ac:dyDescent="0.3">
      <c r="A42" s="68"/>
      <c r="B42" s="202"/>
    </row>
    <row r="43" spans="1:2" ht="20.149999999999999" customHeight="1" x14ac:dyDescent="0.3">
      <c r="A43" s="68"/>
      <c r="B43" s="202"/>
    </row>
    <row r="44" spans="1:2" ht="20.149999999999999" customHeight="1" thickBot="1" x14ac:dyDescent="0.35">
      <c r="A44" s="69"/>
      <c r="B44" s="249"/>
    </row>
    <row r="45" spans="1:2" ht="20.149999999999999" customHeight="1" x14ac:dyDescent="0.3">
      <c r="A45" s="171"/>
      <c r="B45" s="248"/>
    </row>
    <row r="46" spans="1:2" ht="20.149999999999999" customHeight="1" x14ac:dyDescent="0.3">
      <c r="A46" s="68"/>
      <c r="B46" s="202"/>
    </row>
    <row r="47" spans="1:2" ht="20.149999999999999" customHeight="1" x14ac:dyDescent="0.3">
      <c r="A47" s="68"/>
      <c r="B47" s="202"/>
    </row>
    <row r="48" spans="1:2" ht="20.149999999999999" customHeight="1" x14ac:dyDescent="0.3">
      <c r="A48" s="68"/>
      <c r="B48" s="202"/>
    </row>
    <row r="49" spans="1:2" ht="20.149999999999999" customHeight="1" x14ac:dyDescent="0.3">
      <c r="A49" s="68"/>
      <c r="B49" s="202"/>
    </row>
    <row r="50" spans="1:2" ht="20.149999999999999" customHeight="1" x14ac:dyDescent="0.3">
      <c r="A50" s="68"/>
      <c r="B50" s="202"/>
    </row>
    <row r="51" spans="1:2" ht="20.149999999999999" customHeight="1" x14ac:dyDescent="0.3">
      <c r="A51" s="68"/>
      <c r="B51" s="202"/>
    </row>
    <row r="52" spans="1:2" ht="20.149999999999999" customHeight="1" x14ac:dyDescent="0.3">
      <c r="A52" s="68"/>
      <c r="B52" s="202"/>
    </row>
    <row r="53" spans="1:2" ht="20.149999999999999" customHeight="1" x14ac:dyDescent="0.3">
      <c r="A53" s="68"/>
      <c r="B53" s="202"/>
    </row>
    <row r="54" spans="1:2" ht="20.149999999999999" customHeight="1" x14ac:dyDescent="0.3">
      <c r="A54" s="68"/>
      <c r="B54" s="202"/>
    </row>
    <row r="55" spans="1:2" ht="20.149999999999999" customHeight="1" x14ac:dyDescent="0.3">
      <c r="A55" s="68"/>
      <c r="B55" s="202"/>
    </row>
    <row r="56" spans="1:2" ht="20.149999999999999" customHeight="1" x14ac:dyDescent="0.3">
      <c r="A56" s="68"/>
      <c r="B56" s="202"/>
    </row>
    <row r="57" spans="1:2" ht="20.149999999999999" customHeight="1" x14ac:dyDescent="0.3">
      <c r="A57" s="68"/>
      <c r="B57" s="202"/>
    </row>
    <row r="58" spans="1:2" ht="20.149999999999999" customHeight="1" x14ac:dyDescent="0.3">
      <c r="A58" s="68"/>
      <c r="B58" s="202"/>
    </row>
    <row r="59" spans="1:2" ht="20.149999999999999" customHeight="1" x14ac:dyDescent="0.3">
      <c r="A59" s="68"/>
      <c r="B59" s="202"/>
    </row>
    <row r="60" spans="1:2" ht="20.149999999999999" customHeight="1" x14ac:dyDescent="0.3">
      <c r="A60" s="68"/>
      <c r="B60" s="202"/>
    </row>
    <row r="61" spans="1:2" ht="20.149999999999999" customHeight="1" x14ac:dyDescent="0.3">
      <c r="A61" s="68"/>
      <c r="B61" s="202"/>
    </row>
    <row r="62" spans="1:2" ht="20.149999999999999" customHeight="1" x14ac:dyDescent="0.3">
      <c r="A62" s="68"/>
      <c r="B62" s="202"/>
    </row>
    <row r="63" spans="1:2" ht="20.149999999999999" customHeight="1" x14ac:dyDescent="0.3">
      <c r="A63" s="68"/>
      <c r="B63" s="202"/>
    </row>
    <row r="64" spans="1:2" ht="20.149999999999999" customHeight="1" thickBot="1" x14ac:dyDescent="0.35">
      <c r="A64" s="69"/>
      <c r="B64" s="249"/>
    </row>
    <row r="65" spans="1:2" ht="20.149999999999999" customHeight="1" thickBot="1" x14ac:dyDescent="0.35">
      <c r="A65" s="245" t="s">
        <v>118</v>
      </c>
      <c r="B65" s="247"/>
    </row>
  </sheetData>
  <sheetProtection algorithmName="SHA-512" hashValue="NbcpFSgFnbeZmIe922sqpytykWAyeJ7Sk71hvUPBrZcPRCcCnWFpbIwA3+tGIDdp1nG5x45MlQag3to1w+VL9g==" saltValue="p/uyEjwJELr3nsSdNr97WA==" spinCount="100000" sheet="1" formatCells="0" formatColumns="0" formatRows="0" sort="0"/>
  <dataValidations count="4">
    <dataValidation allowBlank="1" showInputMessage="1" showErrorMessage="1" prompt="End of fillable field" sqref="A65:B65 C4:C64" xr:uid="{79B69A90-056C-43FB-BBE9-3D6FE2F2BE4F}"/>
    <dataValidation allowBlank="1" showInputMessage="1" showErrorMessage="1" prompt="List monitored Pollutant " sqref="A3" xr:uid="{0428F3F1-3C5B-40F1-AC0F-1B6CFC15D713}"/>
    <dataValidation allowBlank="1" showInputMessage="1" showErrorMessage="1" prompt="List local limit" sqref="B3" xr:uid="{C2BA1410-E6E6-41E7-A98D-8243B81CD215}"/>
    <dataValidation allowBlank="1" showInputMessage="1" showErrorMessage="1" prompt="List pollutants for which local limits have been established" sqref="A1:B1" xr:uid="{01C46E36-67A8-47DD-B761-A345F27A1D72}"/>
  </dataValidations>
  <pageMargins left="0.7" right="0.7" top="0.75" bottom="0.75" header="0.3" footer="0.3"/>
  <pageSetup scale="80" fitToHeight="0" orientation="landscape" r:id="rId1"/>
  <rowBreaks count="2" manualBreakCount="2">
    <brk id="31" max="2" man="1"/>
    <brk id="84"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95F6-32D4-4E0A-8EAA-5BFC4ADBF503}">
  <sheetPr>
    <tabColor rgb="FF3DC13D"/>
    <pageSetUpPr fitToPage="1"/>
  </sheetPr>
  <dimension ref="A1:D86"/>
  <sheetViews>
    <sheetView zoomScale="145" zoomScaleNormal="145" zoomScaleSheetLayoutView="55" workbookViewId="0">
      <selection activeCell="A4" sqref="A4"/>
    </sheetView>
  </sheetViews>
  <sheetFormatPr defaultColWidth="9.1796875" defaultRowHeight="20.149999999999999" customHeight="1" x14ac:dyDescent="0.3"/>
  <cols>
    <col min="1" max="1" width="40.1796875" style="14" customWidth="1"/>
    <col min="2" max="2" width="32.54296875" style="14" customWidth="1"/>
    <col min="3" max="3" width="29.81640625" style="14" customWidth="1"/>
    <col min="4" max="4" width="27.1796875" style="14" customWidth="1"/>
    <col min="5" max="16384" width="9.1796875" style="14"/>
  </cols>
  <sheetData>
    <row r="1" spans="1:4" ht="30" customHeight="1" thickBot="1" x14ac:dyDescent="0.55000000000000004">
      <c r="A1" s="236" t="s">
        <v>116</v>
      </c>
      <c r="B1" s="237"/>
      <c r="C1" s="238"/>
      <c r="D1" s="239"/>
    </row>
    <row r="2" spans="1:4" ht="20.149999999999999" customHeight="1" thickBot="1" x14ac:dyDescent="0.4">
      <c r="A2" s="226" t="s">
        <v>113</v>
      </c>
      <c r="B2" s="224"/>
      <c r="C2" s="225"/>
      <c r="D2" s="52"/>
    </row>
    <row r="3" spans="1:4" ht="20.149999999999999" customHeight="1" thickBot="1" x14ac:dyDescent="0.35">
      <c r="A3" s="203" t="s">
        <v>106</v>
      </c>
      <c r="B3" s="203" t="s">
        <v>107</v>
      </c>
      <c r="C3" s="203" t="s">
        <v>108</v>
      </c>
      <c r="D3" s="203" t="s">
        <v>36</v>
      </c>
    </row>
    <row r="4" spans="1:4" ht="20.149999999999999" customHeight="1" x14ac:dyDescent="0.3">
      <c r="A4" s="204"/>
      <c r="B4" s="210"/>
      <c r="C4" s="204"/>
      <c r="D4" s="206"/>
    </row>
    <row r="5" spans="1:4" ht="20.149999999999999" customHeight="1" x14ac:dyDescent="0.3">
      <c r="A5" s="205"/>
      <c r="B5" s="211"/>
      <c r="C5" s="205"/>
      <c r="D5" s="207"/>
    </row>
    <row r="6" spans="1:4" ht="20.149999999999999" customHeight="1" x14ac:dyDescent="0.3">
      <c r="A6" s="205"/>
      <c r="B6" s="211"/>
      <c r="C6" s="205"/>
      <c r="D6" s="207"/>
    </row>
    <row r="7" spans="1:4" ht="20.149999999999999" customHeight="1" x14ac:dyDescent="0.3">
      <c r="A7" s="205"/>
      <c r="B7" s="211"/>
      <c r="C7" s="205"/>
      <c r="D7" s="207"/>
    </row>
    <row r="8" spans="1:4" ht="20.149999999999999" customHeight="1" x14ac:dyDescent="0.3">
      <c r="A8" s="205"/>
      <c r="B8" s="211"/>
      <c r="C8" s="205"/>
      <c r="D8" s="207"/>
    </row>
    <row r="9" spans="1:4" ht="20.149999999999999" customHeight="1" x14ac:dyDescent="0.3">
      <c r="A9" s="205"/>
      <c r="B9" s="211"/>
      <c r="C9" s="205"/>
      <c r="D9" s="207"/>
    </row>
    <row r="10" spans="1:4" ht="20.149999999999999" customHeight="1" x14ac:dyDescent="0.3">
      <c r="A10" s="205"/>
      <c r="B10" s="211"/>
      <c r="C10" s="205"/>
      <c r="D10" s="207"/>
    </row>
    <row r="11" spans="1:4" ht="20.149999999999999" customHeight="1" x14ac:dyDescent="0.3">
      <c r="A11" s="205"/>
      <c r="B11" s="211"/>
      <c r="C11" s="205"/>
      <c r="D11" s="207"/>
    </row>
    <row r="12" spans="1:4" ht="20.149999999999999" customHeight="1" x14ac:dyDescent="0.3">
      <c r="A12" s="205"/>
      <c r="B12" s="211"/>
      <c r="C12" s="205"/>
      <c r="D12" s="207"/>
    </row>
    <row r="13" spans="1:4" ht="20.149999999999999" customHeight="1" x14ac:dyDescent="0.3">
      <c r="A13" s="205"/>
      <c r="B13" s="211"/>
      <c r="C13" s="205"/>
      <c r="D13" s="207"/>
    </row>
    <row r="14" spans="1:4" ht="20.149999999999999" customHeight="1" x14ac:dyDescent="0.3">
      <c r="A14" s="205"/>
      <c r="B14" s="211"/>
      <c r="C14" s="205"/>
      <c r="D14" s="207"/>
    </row>
    <row r="15" spans="1:4" ht="20.149999999999999" customHeight="1" x14ac:dyDescent="0.3">
      <c r="A15" s="205"/>
      <c r="B15" s="211"/>
      <c r="C15" s="205"/>
      <c r="D15" s="207"/>
    </row>
    <row r="16" spans="1:4" ht="20.149999999999999" customHeight="1" x14ac:dyDescent="0.3">
      <c r="A16" s="205"/>
      <c r="B16" s="211"/>
      <c r="C16" s="205"/>
      <c r="D16" s="207"/>
    </row>
    <row r="17" spans="1:4" ht="20.149999999999999" customHeight="1" x14ac:dyDescent="0.3">
      <c r="A17" s="205"/>
      <c r="B17" s="211"/>
      <c r="C17" s="205"/>
      <c r="D17" s="207"/>
    </row>
    <row r="18" spans="1:4" ht="20.149999999999999" customHeight="1" x14ac:dyDescent="0.3">
      <c r="A18" s="205"/>
      <c r="B18" s="211"/>
      <c r="C18" s="205"/>
      <c r="D18" s="207"/>
    </row>
    <row r="19" spans="1:4" ht="20.149999999999999" customHeight="1" x14ac:dyDescent="0.3">
      <c r="A19" s="205"/>
      <c r="B19" s="211"/>
      <c r="C19" s="205"/>
      <c r="D19" s="207"/>
    </row>
    <row r="20" spans="1:4" ht="20.149999999999999" customHeight="1" x14ac:dyDescent="0.3">
      <c r="A20" s="205"/>
      <c r="B20" s="211"/>
      <c r="C20" s="205"/>
      <c r="D20" s="207"/>
    </row>
    <row r="21" spans="1:4" ht="20.149999999999999" customHeight="1" x14ac:dyDescent="0.3">
      <c r="A21" s="205"/>
      <c r="B21" s="211"/>
      <c r="C21" s="205"/>
      <c r="D21" s="207"/>
    </row>
    <row r="22" spans="1:4" ht="20.149999999999999" customHeight="1" x14ac:dyDescent="0.3">
      <c r="A22" s="205"/>
      <c r="B22" s="211"/>
      <c r="C22" s="205"/>
      <c r="D22" s="207"/>
    </row>
    <row r="23" spans="1:4" ht="20.149999999999999" customHeight="1" x14ac:dyDescent="0.3">
      <c r="A23" s="205"/>
      <c r="B23" s="211"/>
      <c r="C23" s="205"/>
      <c r="D23" s="207"/>
    </row>
    <row r="24" spans="1:4" ht="20.149999999999999" customHeight="1" x14ac:dyDescent="0.3">
      <c r="A24" s="205"/>
      <c r="B24" s="211"/>
      <c r="C24" s="205"/>
      <c r="D24" s="207"/>
    </row>
    <row r="25" spans="1:4" ht="20.149999999999999" customHeight="1" x14ac:dyDescent="0.3">
      <c r="A25" s="208"/>
      <c r="B25" s="212"/>
      <c r="C25" s="208"/>
      <c r="D25" s="209"/>
    </row>
    <row r="26" spans="1:4" ht="20.149999999999999" customHeight="1" x14ac:dyDescent="0.3">
      <c r="A26" s="165"/>
      <c r="B26" s="167"/>
      <c r="C26" s="165"/>
      <c r="D26" s="168"/>
    </row>
    <row r="27" spans="1:4" ht="20.149999999999999" customHeight="1" x14ac:dyDescent="0.3">
      <c r="A27" s="165"/>
      <c r="B27" s="167"/>
      <c r="C27" s="165"/>
      <c r="D27" s="168"/>
    </row>
    <row r="28" spans="1:4" ht="20.149999999999999" customHeight="1" x14ac:dyDescent="0.3">
      <c r="A28" s="165"/>
      <c r="B28" s="167"/>
      <c r="C28" s="165"/>
      <c r="D28" s="168"/>
    </row>
    <row r="29" spans="1:4" ht="20.149999999999999" customHeight="1" x14ac:dyDescent="0.3">
      <c r="A29" s="165"/>
      <c r="B29" s="167"/>
      <c r="C29" s="165"/>
      <c r="D29" s="168"/>
    </row>
    <row r="30" spans="1:4" ht="20.149999999999999" customHeight="1" x14ac:dyDescent="0.3">
      <c r="A30" s="165"/>
      <c r="B30" s="167"/>
      <c r="C30" s="165"/>
      <c r="D30" s="168"/>
    </row>
    <row r="31" spans="1:4" ht="20.149999999999999" customHeight="1" x14ac:dyDescent="0.3">
      <c r="A31" s="165"/>
      <c r="B31" s="167"/>
      <c r="C31" s="165"/>
      <c r="D31" s="168"/>
    </row>
    <row r="32" spans="1:4" ht="20.149999999999999" customHeight="1" x14ac:dyDescent="0.3">
      <c r="A32" s="165"/>
      <c r="B32" s="167"/>
      <c r="C32" s="165"/>
      <c r="D32" s="168"/>
    </row>
    <row r="33" spans="1:4" ht="20.149999999999999" customHeight="1" x14ac:dyDescent="0.3">
      <c r="A33" s="165"/>
      <c r="B33" s="167"/>
      <c r="C33" s="165"/>
      <c r="D33" s="168"/>
    </row>
    <row r="34" spans="1:4" ht="20.149999999999999" customHeight="1" x14ac:dyDescent="0.3">
      <c r="A34" s="165"/>
      <c r="B34" s="167"/>
      <c r="C34" s="165"/>
      <c r="D34" s="168"/>
    </row>
    <row r="35" spans="1:4" ht="20.149999999999999" customHeight="1" x14ac:dyDescent="0.3">
      <c r="A35" s="165"/>
      <c r="B35" s="167"/>
      <c r="C35" s="165"/>
      <c r="D35" s="168"/>
    </row>
    <row r="36" spans="1:4" ht="20.149999999999999" customHeight="1" x14ac:dyDescent="0.3">
      <c r="A36" s="165"/>
      <c r="B36" s="167"/>
      <c r="C36" s="165"/>
      <c r="D36" s="168"/>
    </row>
    <row r="37" spans="1:4" ht="20.149999999999999" customHeight="1" x14ac:dyDescent="0.3">
      <c r="A37" s="165"/>
      <c r="B37" s="167"/>
      <c r="C37" s="165"/>
      <c r="D37" s="168"/>
    </row>
    <row r="38" spans="1:4" ht="20.149999999999999" customHeight="1" x14ac:dyDescent="0.3">
      <c r="A38" s="165"/>
      <c r="B38" s="167"/>
      <c r="C38" s="165"/>
      <c r="D38" s="168"/>
    </row>
    <row r="39" spans="1:4" ht="20.149999999999999" customHeight="1" x14ac:dyDescent="0.3">
      <c r="A39" s="165"/>
      <c r="B39" s="167"/>
      <c r="C39" s="165"/>
      <c r="D39" s="168"/>
    </row>
    <row r="40" spans="1:4" ht="20.149999999999999" customHeight="1" x14ac:dyDescent="0.3">
      <c r="A40" s="165"/>
      <c r="B40" s="167"/>
      <c r="C40" s="165"/>
      <c r="D40" s="168"/>
    </row>
    <row r="41" spans="1:4" ht="20.149999999999999" customHeight="1" x14ac:dyDescent="0.3">
      <c r="A41" s="165"/>
      <c r="B41" s="167"/>
      <c r="C41" s="165"/>
      <c r="D41" s="168"/>
    </row>
    <row r="42" spans="1:4" ht="20.149999999999999" customHeight="1" x14ac:dyDescent="0.3">
      <c r="A42" s="165"/>
      <c r="B42" s="167"/>
      <c r="C42" s="165"/>
      <c r="D42" s="168"/>
    </row>
    <row r="43" spans="1:4" ht="20.149999999999999" customHeight="1" x14ac:dyDescent="0.3">
      <c r="A43" s="165"/>
      <c r="B43" s="167"/>
      <c r="C43" s="165"/>
      <c r="D43" s="168"/>
    </row>
    <row r="44" spans="1:4" ht="20.149999999999999" customHeight="1" x14ac:dyDescent="0.3">
      <c r="A44" s="165"/>
      <c r="B44" s="167"/>
      <c r="C44" s="165"/>
      <c r="D44" s="168"/>
    </row>
    <row r="45" spans="1:4" ht="20.149999999999999" customHeight="1" x14ac:dyDescent="0.3">
      <c r="A45" s="165"/>
      <c r="B45" s="167"/>
      <c r="C45" s="165"/>
      <c r="D45" s="168"/>
    </row>
    <row r="46" spans="1:4" ht="20.149999999999999" customHeight="1" x14ac:dyDescent="0.3">
      <c r="A46" s="165"/>
      <c r="B46" s="167"/>
      <c r="C46" s="165"/>
      <c r="D46" s="168"/>
    </row>
    <row r="47" spans="1:4" ht="20.149999999999999" customHeight="1" x14ac:dyDescent="0.3">
      <c r="A47" s="165"/>
      <c r="B47" s="167"/>
      <c r="C47" s="165"/>
      <c r="D47" s="168"/>
    </row>
    <row r="48" spans="1:4" ht="20.149999999999999" customHeight="1" x14ac:dyDescent="0.3">
      <c r="A48" s="165"/>
      <c r="B48" s="167"/>
      <c r="C48" s="165"/>
      <c r="D48" s="168"/>
    </row>
    <row r="49" spans="1:4" ht="20.149999999999999" customHeight="1" x14ac:dyDescent="0.3">
      <c r="A49" s="165"/>
      <c r="B49" s="167"/>
      <c r="C49" s="165"/>
      <c r="D49" s="168"/>
    </row>
    <row r="50" spans="1:4" ht="20.149999999999999" customHeight="1" x14ac:dyDescent="0.3">
      <c r="A50" s="165"/>
      <c r="B50" s="167"/>
      <c r="C50" s="165"/>
      <c r="D50" s="168"/>
    </row>
    <row r="51" spans="1:4" ht="20.149999999999999" customHeight="1" x14ac:dyDescent="0.3">
      <c r="A51" s="165"/>
      <c r="B51" s="167"/>
      <c r="C51" s="165"/>
      <c r="D51" s="168"/>
    </row>
    <row r="52" spans="1:4" ht="20.149999999999999" customHeight="1" x14ac:dyDescent="0.3">
      <c r="A52" s="165"/>
      <c r="B52" s="167"/>
      <c r="C52" s="165"/>
      <c r="D52" s="168"/>
    </row>
    <row r="53" spans="1:4" ht="20.149999999999999" customHeight="1" x14ac:dyDescent="0.3">
      <c r="A53" s="165"/>
      <c r="B53" s="167"/>
      <c r="C53" s="165"/>
      <c r="D53" s="168"/>
    </row>
    <row r="54" spans="1:4" ht="20.149999999999999" customHeight="1" x14ac:dyDescent="0.3">
      <c r="A54" s="165"/>
      <c r="B54" s="167"/>
      <c r="C54" s="165"/>
      <c r="D54" s="168"/>
    </row>
    <row r="55" spans="1:4" ht="20.149999999999999" customHeight="1" x14ac:dyDescent="0.3">
      <c r="A55" s="165"/>
      <c r="B55" s="167"/>
      <c r="C55" s="165"/>
      <c r="D55" s="168"/>
    </row>
    <row r="56" spans="1:4" ht="20.149999999999999" customHeight="1" x14ac:dyDescent="0.3">
      <c r="A56" s="165"/>
      <c r="B56" s="167"/>
      <c r="C56" s="165"/>
      <c r="D56" s="168"/>
    </row>
    <row r="57" spans="1:4" ht="20.149999999999999" customHeight="1" x14ac:dyDescent="0.3">
      <c r="A57" s="165"/>
      <c r="B57" s="167"/>
      <c r="C57" s="165"/>
      <c r="D57" s="168"/>
    </row>
    <row r="58" spans="1:4" ht="20.149999999999999" customHeight="1" x14ac:dyDescent="0.3">
      <c r="A58" s="165"/>
      <c r="B58" s="167"/>
      <c r="C58" s="165"/>
      <c r="D58" s="168"/>
    </row>
    <row r="59" spans="1:4" ht="20.149999999999999" customHeight="1" x14ac:dyDescent="0.3">
      <c r="A59" s="165"/>
      <c r="B59" s="167"/>
      <c r="C59" s="165"/>
      <c r="D59" s="168"/>
    </row>
    <row r="60" spans="1:4" ht="20.149999999999999" customHeight="1" x14ac:dyDescent="0.3">
      <c r="A60" s="165"/>
      <c r="B60" s="167"/>
      <c r="C60" s="165"/>
      <c r="D60" s="168"/>
    </row>
    <row r="61" spans="1:4" ht="20.149999999999999" customHeight="1" x14ac:dyDescent="0.3">
      <c r="A61" s="165"/>
      <c r="B61" s="167"/>
      <c r="C61" s="165"/>
      <c r="D61" s="168"/>
    </row>
    <row r="62" spans="1:4" ht="20.149999999999999" customHeight="1" x14ac:dyDescent="0.3">
      <c r="A62" s="165"/>
      <c r="B62" s="167"/>
      <c r="C62" s="165"/>
      <c r="D62" s="168"/>
    </row>
    <row r="63" spans="1:4" ht="20.149999999999999" customHeight="1" x14ac:dyDescent="0.3">
      <c r="A63" s="165"/>
      <c r="B63" s="167"/>
      <c r="C63" s="165"/>
      <c r="D63" s="168"/>
    </row>
    <row r="64" spans="1:4" ht="20.149999999999999" customHeight="1" x14ac:dyDescent="0.3">
      <c r="A64" s="165"/>
      <c r="B64" s="167"/>
      <c r="C64" s="165"/>
      <c r="D64" s="168"/>
    </row>
    <row r="65" spans="1:4" ht="20.149999999999999" customHeight="1" x14ac:dyDescent="0.3">
      <c r="A65" s="165"/>
      <c r="B65" s="167"/>
      <c r="C65" s="165"/>
      <c r="D65" s="168"/>
    </row>
    <row r="66" spans="1:4" ht="20.149999999999999" customHeight="1" x14ac:dyDescent="0.3">
      <c r="A66" s="165"/>
      <c r="B66" s="167"/>
      <c r="C66" s="165"/>
      <c r="D66" s="168"/>
    </row>
    <row r="67" spans="1:4" ht="20.149999999999999" customHeight="1" x14ac:dyDescent="0.3">
      <c r="A67" s="165"/>
      <c r="B67" s="167"/>
      <c r="C67" s="165"/>
      <c r="D67" s="168"/>
    </row>
    <row r="68" spans="1:4" ht="20.149999999999999" customHeight="1" x14ac:dyDescent="0.3">
      <c r="A68" s="165"/>
      <c r="B68" s="167"/>
      <c r="C68" s="165"/>
      <c r="D68" s="168"/>
    </row>
    <row r="69" spans="1:4" ht="20.149999999999999" customHeight="1" x14ac:dyDescent="0.3">
      <c r="A69" s="165"/>
      <c r="B69" s="167"/>
      <c r="C69" s="165"/>
      <c r="D69" s="168"/>
    </row>
    <row r="70" spans="1:4" ht="20.149999999999999" customHeight="1" x14ac:dyDescent="0.3">
      <c r="A70" s="165"/>
      <c r="B70" s="167"/>
      <c r="C70" s="165"/>
      <c r="D70" s="168"/>
    </row>
    <row r="71" spans="1:4" ht="20.149999999999999" customHeight="1" x14ac:dyDescent="0.3">
      <c r="A71" s="165"/>
      <c r="B71" s="167"/>
      <c r="C71" s="165"/>
      <c r="D71" s="168"/>
    </row>
    <row r="72" spans="1:4" ht="20.149999999999999" customHeight="1" x14ac:dyDescent="0.3">
      <c r="A72" s="165"/>
      <c r="B72" s="167"/>
      <c r="C72" s="165"/>
      <c r="D72" s="168"/>
    </row>
    <row r="73" spans="1:4" ht="20.149999999999999" customHeight="1" x14ac:dyDescent="0.3">
      <c r="A73" s="165"/>
      <c r="B73" s="167"/>
      <c r="C73" s="165"/>
      <c r="D73" s="168"/>
    </row>
    <row r="74" spans="1:4" ht="20.149999999999999" customHeight="1" x14ac:dyDescent="0.3">
      <c r="A74" s="165"/>
      <c r="B74" s="167"/>
      <c r="C74" s="165"/>
      <c r="D74" s="168"/>
    </row>
    <row r="75" spans="1:4" ht="20.149999999999999" customHeight="1" x14ac:dyDescent="0.3">
      <c r="A75" s="165"/>
      <c r="B75" s="167"/>
      <c r="C75" s="165"/>
      <c r="D75" s="168"/>
    </row>
    <row r="76" spans="1:4" ht="20.149999999999999" customHeight="1" x14ac:dyDescent="0.3">
      <c r="A76" s="165"/>
      <c r="B76" s="167"/>
      <c r="C76" s="165"/>
      <c r="D76" s="168"/>
    </row>
    <row r="77" spans="1:4" ht="20.149999999999999" customHeight="1" x14ac:dyDescent="0.3">
      <c r="A77" s="165"/>
      <c r="B77" s="167"/>
      <c r="C77" s="165"/>
      <c r="D77" s="168"/>
    </row>
    <row r="78" spans="1:4" ht="20.149999999999999" customHeight="1" x14ac:dyDescent="0.3">
      <c r="A78" s="165"/>
      <c r="B78" s="167"/>
      <c r="C78" s="165"/>
      <c r="D78" s="168"/>
    </row>
    <row r="79" spans="1:4" ht="20.149999999999999" customHeight="1" x14ac:dyDescent="0.3">
      <c r="A79" s="165"/>
      <c r="B79" s="167"/>
      <c r="C79" s="165"/>
      <c r="D79" s="168"/>
    </row>
    <row r="80" spans="1:4" ht="20.149999999999999" customHeight="1" x14ac:dyDescent="0.3">
      <c r="A80" s="165"/>
      <c r="B80" s="167"/>
      <c r="C80" s="165"/>
      <c r="D80" s="168"/>
    </row>
    <row r="81" spans="1:4" ht="20.149999999999999" customHeight="1" x14ac:dyDescent="0.3">
      <c r="A81" s="165"/>
      <c r="B81" s="167"/>
      <c r="C81" s="165"/>
      <c r="D81" s="168"/>
    </row>
    <row r="82" spans="1:4" ht="20.149999999999999" customHeight="1" x14ac:dyDescent="0.3">
      <c r="A82" s="165"/>
      <c r="B82" s="167"/>
      <c r="C82" s="165"/>
      <c r="D82" s="168"/>
    </row>
    <row r="83" spans="1:4" ht="20.149999999999999" customHeight="1" x14ac:dyDescent="0.3">
      <c r="A83" s="165"/>
      <c r="B83" s="167"/>
      <c r="C83" s="165"/>
      <c r="D83" s="168"/>
    </row>
    <row r="84" spans="1:4" ht="20.149999999999999" customHeight="1" x14ac:dyDescent="0.3">
      <c r="A84" s="165"/>
      <c r="B84" s="167"/>
      <c r="C84" s="165"/>
      <c r="D84" s="168"/>
    </row>
    <row r="85" spans="1:4" ht="20.149999999999999" customHeight="1" thickBot="1" x14ac:dyDescent="0.35">
      <c r="A85" s="166"/>
      <c r="B85" s="169"/>
      <c r="C85" s="166"/>
      <c r="D85" s="170"/>
    </row>
    <row r="86" spans="1:4" ht="20.149999999999999" customHeight="1" x14ac:dyDescent="0.3">
      <c r="A86" s="15" t="s">
        <v>118</v>
      </c>
    </row>
  </sheetData>
  <sheetProtection algorithmName="SHA-512" hashValue="nOqkikTAtRFuqef/r/rqV19pKL3vHYjWoar9GuhBt+fChaysFBy4ku9/rUsQVP3jMaidbvH+uh4priMC+azWaA==" saltValue="ydhhekpDrN2BTsJLauQiyA==" spinCount="100000" sheet="1" formatCells="0" formatColumns="0" formatRows="0" sort="0"/>
  <dataValidations count="6">
    <dataValidation allowBlank="1" showInputMessage="1" showErrorMessage="1" prompt="End of fillable field" sqref="E4:E85" xr:uid="{0A440812-3F17-4456-AAAF-82DB6C4A8C27}"/>
    <dataValidation allowBlank="1" showInputMessage="1" showErrorMessage="1" prompt="End of fillable field_x000a_" sqref="A86:D86" xr:uid="{79A457AD-3DCB-44F2-A245-4A33790678A3}"/>
    <dataValidation allowBlank="1" showInputMessage="1" showErrorMessage="1" prompt="Form 4, Question 1 See full annual report for details and instructions." sqref="A2:D2" xr:uid="{1B8D12E0-4125-4F5F-9C9B-809A2A194C8E}"/>
    <dataValidation allowBlank="1" showInputMessage="1" showErrorMessage="1" prompt="Highest recorded MAHL" sqref="C3" xr:uid="{02D9C3AF-7D6C-4FAD-99D8-1AD43D7A087F}"/>
    <dataValidation allowBlank="1" showInputMessage="1" showErrorMessage="1" prompt="List the wasterwater treatment plant assoicated with this results of each row." sqref="D3" xr:uid="{8C42D3A2-8972-4D17-B1B4-63AC2011806A}"/>
    <dataValidation allowBlank="1" showInputMessage="1" showErrorMessage="1" prompt="Provide a comparison of the POTW’s MAHL in lb/day to the highest recording actual loading for each local limit pollutant. " sqref="A1:D1" xr:uid="{8E03AB13-7691-4601-8BAC-52DA9786FDC3}"/>
  </dataValidations>
  <pageMargins left="0.7" right="0.7" top="0.75" bottom="0.75" header="0.3" footer="0.3"/>
  <pageSetup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BB6C3-69B0-43C3-A034-8BCCEE30A702}">
  <sheetPr>
    <tabColor rgb="FFE05124"/>
    <pageSetUpPr fitToPage="1"/>
  </sheetPr>
  <dimension ref="A1:D45"/>
  <sheetViews>
    <sheetView zoomScaleNormal="100" zoomScaleSheetLayoutView="40" workbookViewId="0">
      <selection activeCell="A4" sqref="A4"/>
    </sheetView>
  </sheetViews>
  <sheetFormatPr defaultColWidth="9.1796875" defaultRowHeight="20.149999999999999" customHeight="1" x14ac:dyDescent="0.3"/>
  <cols>
    <col min="1" max="1" width="30.7265625" style="14" customWidth="1"/>
    <col min="2" max="2" width="35.7265625" style="14" customWidth="1"/>
    <col min="3" max="3" width="69.7265625" style="14" customWidth="1"/>
    <col min="4" max="4" width="85.7265625" style="14" customWidth="1"/>
    <col min="5" max="16384" width="9.1796875" style="14"/>
  </cols>
  <sheetData>
    <row r="1" spans="1:4" ht="30" customHeight="1" thickBot="1" x14ac:dyDescent="0.35">
      <c r="A1" s="240" t="s">
        <v>117</v>
      </c>
      <c r="B1" s="241"/>
      <c r="C1" s="241"/>
      <c r="D1" s="242"/>
    </row>
    <row r="2" spans="1:4" s="67" customFormat="1" ht="20.149999999999999" customHeight="1" thickBot="1" x14ac:dyDescent="0.4">
      <c r="A2" s="223" t="s">
        <v>102</v>
      </c>
      <c r="B2" s="221"/>
      <c r="C2" s="221"/>
      <c r="D2" s="222"/>
    </row>
    <row r="3" spans="1:4" ht="20.149999999999999" customHeight="1" thickBot="1" x14ac:dyDescent="0.35">
      <c r="A3" s="203" t="s">
        <v>36</v>
      </c>
      <c r="B3" s="213" t="s">
        <v>110</v>
      </c>
      <c r="C3" s="213" t="s">
        <v>111</v>
      </c>
      <c r="D3" s="213" t="s">
        <v>112</v>
      </c>
    </row>
    <row r="4" spans="1:4" ht="100" customHeight="1" x14ac:dyDescent="0.3">
      <c r="A4" s="214"/>
      <c r="B4" s="215"/>
      <c r="C4" s="216"/>
      <c r="D4" s="220"/>
    </row>
    <row r="5" spans="1:4" ht="100" customHeight="1" x14ac:dyDescent="0.3">
      <c r="A5" s="217"/>
      <c r="B5" s="218"/>
      <c r="C5" s="219"/>
      <c r="D5" s="71"/>
    </row>
    <row r="6" spans="1:4" ht="100" customHeight="1" x14ac:dyDescent="0.3">
      <c r="A6" s="217"/>
      <c r="B6" s="218"/>
      <c r="C6" s="219"/>
      <c r="D6" s="71"/>
    </row>
    <row r="7" spans="1:4" ht="100" customHeight="1" x14ac:dyDescent="0.3">
      <c r="A7" s="217"/>
      <c r="B7" s="218"/>
      <c r="C7" s="219"/>
      <c r="D7" s="71"/>
    </row>
    <row r="8" spans="1:4" ht="100" customHeight="1" x14ac:dyDescent="0.3">
      <c r="A8" s="217"/>
      <c r="B8" s="218"/>
      <c r="C8" s="219"/>
      <c r="D8" s="71"/>
    </row>
    <row r="9" spans="1:4" ht="100" customHeight="1" x14ac:dyDescent="0.3">
      <c r="A9" s="217"/>
      <c r="B9" s="218"/>
      <c r="C9" s="219"/>
      <c r="D9" s="71"/>
    </row>
    <row r="10" spans="1:4" ht="100" customHeight="1" x14ac:dyDescent="0.3">
      <c r="A10" s="217"/>
      <c r="B10" s="218"/>
      <c r="C10" s="219"/>
      <c r="D10" s="71"/>
    </row>
    <row r="11" spans="1:4" ht="100" customHeight="1" x14ac:dyDescent="0.3">
      <c r="A11" s="217"/>
      <c r="B11" s="218"/>
      <c r="C11" s="219"/>
      <c r="D11" s="71"/>
    </row>
    <row r="12" spans="1:4" ht="100" customHeight="1" x14ac:dyDescent="0.3">
      <c r="A12" s="217"/>
      <c r="B12" s="218"/>
      <c r="C12" s="219"/>
      <c r="D12" s="71"/>
    </row>
    <row r="13" spans="1:4" ht="100" customHeight="1" x14ac:dyDescent="0.3">
      <c r="A13" s="217"/>
      <c r="B13" s="218"/>
      <c r="C13" s="219"/>
      <c r="D13" s="71"/>
    </row>
    <row r="14" spans="1:4" ht="100" customHeight="1" x14ac:dyDescent="0.3">
      <c r="A14" s="217"/>
      <c r="B14" s="218"/>
      <c r="C14" s="219"/>
      <c r="D14" s="71"/>
    </row>
    <row r="15" spans="1:4" ht="100" customHeight="1" x14ac:dyDescent="0.3">
      <c r="A15" s="217"/>
      <c r="B15" s="218"/>
      <c r="C15" s="219"/>
      <c r="D15" s="71"/>
    </row>
    <row r="16" spans="1:4" ht="100" customHeight="1" x14ac:dyDescent="0.3">
      <c r="A16" s="217"/>
      <c r="B16" s="218"/>
      <c r="C16" s="219"/>
      <c r="D16" s="71"/>
    </row>
    <row r="17" spans="1:4" ht="100" customHeight="1" x14ac:dyDescent="0.3">
      <c r="A17" s="217"/>
      <c r="B17" s="218"/>
      <c r="C17" s="219"/>
      <c r="D17" s="71"/>
    </row>
    <row r="18" spans="1:4" ht="100" customHeight="1" x14ac:dyDescent="0.3">
      <c r="A18" s="217"/>
      <c r="B18" s="218"/>
      <c r="C18" s="219"/>
      <c r="D18" s="71"/>
    </row>
    <row r="19" spans="1:4" ht="100" customHeight="1" x14ac:dyDescent="0.3">
      <c r="A19" s="217"/>
      <c r="B19" s="218"/>
      <c r="C19" s="219"/>
      <c r="D19" s="71"/>
    </row>
    <row r="20" spans="1:4" ht="100" customHeight="1" x14ac:dyDescent="0.3">
      <c r="A20" s="217"/>
      <c r="B20" s="218"/>
      <c r="C20" s="219"/>
      <c r="D20" s="71"/>
    </row>
    <row r="21" spans="1:4" ht="100" customHeight="1" x14ac:dyDescent="0.3">
      <c r="A21" s="217"/>
      <c r="B21" s="218"/>
      <c r="C21" s="219"/>
      <c r="D21" s="71"/>
    </row>
    <row r="22" spans="1:4" ht="100" customHeight="1" x14ac:dyDescent="0.3">
      <c r="A22" s="217"/>
      <c r="B22" s="218"/>
      <c r="C22" s="219"/>
      <c r="D22" s="71"/>
    </row>
    <row r="23" spans="1:4" ht="100" customHeight="1" x14ac:dyDescent="0.3">
      <c r="A23" s="217"/>
      <c r="B23" s="218"/>
      <c r="C23" s="219"/>
      <c r="D23" s="71"/>
    </row>
    <row r="24" spans="1:4" ht="100" customHeight="1" x14ac:dyDescent="0.3">
      <c r="A24" s="217"/>
      <c r="B24" s="218"/>
      <c r="C24" s="219"/>
      <c r="D24" s="71"/>
    </row>
    <row r="25" spans="1:4" ht="100" customHeight="1" x14ac:dyDescent="0.3">
      <c r="A25" s="217"/>
      <c r="B25" s="218"/>
      <c r="C25" s="219"/>
      <c r="D25" s="71"/>
    </row>
    <row r="26" spans="1:4" ht="100" customHeight="1" x14ac:dyDescent="0.3">
      <c r="A26" s="217"/>
      <c r="B26" s="218"/>
      <c r="C26" s="219"/>
      <c r="D26" s="71"/>
    </row>
    <row r="27" spans="1:4" ht="100" customHeight="1" x14ac:dyDescent="0.3">
      <c r="A27" s="217"/>
      <c r="B27" s="218"/>
      <c r="C27" s="219"/>
      <c r="D27" s="71"/>
    </row>
    <row r="28" spans="1:4" ht="100" customHeight="1" x14ac:dyDescent="0.3">
      <c r="A28" s="217"/>
      <c r="B28" s="218"/>
      <c r="C28" s="219"/>
      <c r="D28" s="71"/>
    </row>
    <row r="29" spans="1:4" ht="100" customHeight="1" x14ac:dyDescent="0.3">
      <c r="A29" s="217"/>
      <c r="B29" s="218"/>
      <c r="C29" s="219"/>
      <c r="D29" s="71"/>
    </row>
    <row r="30" spans="1:4" ht="100" customHeight="1" x14ac:dyDescent="0.3">
      <c r="A30" s="217"/>
      <c r="B30" s="218"/>
      <c r="C30" s="219"/>
      <c r="D30" s="71"/>
    </row>
    <row r="31" spans="1:4" ht="100" customHeight="1" x14ac:dyDescent="0.3">
      <c r="A31" s="217"/>
      <c r="B31" s="218"/>
      <c r="C31" s="219"/>
      <c r="D31" s="71"/>
    </row>
    <row r="32" spans="1:4" ht="100" customHeight="1" x14ac:dyDescent="0.3">
      <c r="A32" s="217"/>
      <c r="B32" s="218"/>
      <c r="C32" s="219"/>
      <c r="D32" s="71"/>
    </row>
    <row r="33" spans="1:4" ht="100" customHeight="1" x14ac:dyDescent="0.3">
      <c r="A33" s="217"/>
      <c r="B33" s="218"/>
      <c r="C33" s="219"/>
      <c r="D33" s="71"/>
    </row>
    <row r="34" spans="1:4" ht="100" customHeight="1" x14ac:dyDescent="0.3">
      <c r="A34" s="217"/>
      <c r="B34" s="218"/>
      <c r="C34" s="219"/>
      <c r="D34" s="71"/>
    </row>
    <row r="35" spans="1:4" ht="100" customHeight="1" x14ac:dyDescent="0.3">
      <c r="A35" s="217"/>
      <c r="B35" s="218"/>
      <c r="C35" s="219"/>
      <c r="D35" s="71"/>
    </row>
    <row r="36" spans="1:4" ht="100" customHeight="1" x14ac:dyDescent="0.3">
      <c r="A36" s="217"/>
      <c r="B36" s="218"/>
      <c r="C36" s="219"/>
      <c r="D36" s="71"/>
    </row>
    <row r="37" spans="1:4" ht="100" customHeight="1" x14ac:dyDescent="0.3">
      <c r="A37" s="217"/>
      <c r="B37" s="218"/>
      <c r="C37" s="219"/>
      <c r="D37" s="71"/>
    </row>
    <row r="38" spans="1:4" ht="100" customHeight="1" x14ac:dyDescent="0.3">
      <c r="A38" s="217"/>
      <c r="B38" s="218"/>
      <c r="C38" s="219"/>
      <c r="D38" s="71"/>
    </row>
    <row r="39" spans="1:4" ht="100" customHeight="1" x14ac:dyDescent="0.3">
      <c r="A39" s="217"/>
      <c r="B39" s="218"/>
      <c r="C39" s="219"/>
      <c r="D39" s="71"/>
    </row>
    <row r="40" spans="1:4" ht="100" customHeight="1" x14ac:dyDescent="0.3">
      <c r="A40" s="217"/>
      <c r="B40" s="218"/>
      <c r="C40" s="219"/>
      <c r="D40" s="71"/>
    </row>
    <row r="41" spans="1:4" ht="100" customHeight="1" x14ac:dyDescent="0.3">
      <c r="A41" s="217"/>
      <c r="B41" s="218"/>
      <c r="C41" s="219"/>
      <c r="D41" s="71"/>
    </row>
    <row r="42" spans="1:4" ht="100" customHeight="1" x14ac:dyDescent="0.3">
      <c r="A42" s="217"/>
      <c r="B42" s="218"/>
      <c r="C42" s="219"/>
      <c r="D42" s="71"/>
    </row>
    <row r="43" spans="1:4" ht="100" customHeight="1" x14ac:dyDescent="0.3">
      <c r="A43" s="217"/>
      <c r="B43" s="218"/>
      <c r="C43" s="219"/>
      <c r="D43" s="71"/>
    </row>
    <row r="44" spans="1:4" ht="100" customHeight="1" thickBot="1" x14ac:dyDescent="0.35">
      <c r="A44" s="228"/>
      <c r="B44" s="229"/>
      <c r="C44" s="230"/>
      <c r="D44" s="87"/>
    </row>
    <row r="45" spans="1:4" ht="21.75" customHeight="1" thickTop="1" x14ac:dyDescent="0.3">
      <c r="A45" s="231" t="s">
        <v>118</v>
      </c>
      <c r="B45" s="227"/>
      <c r="C45" s="227"/>
      <c r="D45" s="55"/>
    </row>
  </sheetData>
  <sheetProtection algorithmName="SHA-512" hashValue="ahhxhIvX0QfRVo+lq8nKvq31KOe5zVYChIpNeznpuPUBvTf7WUfziTREmLO/Y4b96pAIRGf3oCVR30Io4b95fA==" saltValue="wWgdwSbRgQVrlo9OCpSqrw==" spinCount="100000" sheet="1" formatCells="0" formatColumns="0" formatRows="0" sort="0"/>
  <dataValidations count="7">
    <dataValidation allowBlank="1" showInputMessage="1" showErrorMessage="1" prompt="List the wastewater treatmeant that had the exceedance" sqref="A3" xr:uid="{AF19712E-C22D-4A00-AD18-A5C76B99C85D}"/>
    <dataValidation allowBlank="1" showInputMessage="1" showErrorMessage="1" prompt="List exceeded pollutant" sqref="B3" xr:uid="{0AAFD305-3D78-49DA-AE0A-911A21EC52E8}"/>
    <dataValidation allowBlank="1" showInputMessage="1" showErrorMessage="1" prompt="Provide the calculations used to determine the exceedance." sqref="C3" xr:uid="{8CCCB578-6458-4D73-8D4C-FDB826FD20E0}"/>
    <dataValidation allowBlank="1" showInputMessage="1" showErrorMessage="1" prompt="Provide a brief synopsis of the exceedance, and use the comment space attachment to provide a detailed narrative if needed. " sqref="D3" xr:uid="{815CB1E9-8BDF-4C52-9980-B30BBCB20E8E}"/>
    <dataValidation allowBlank="1" showInputMessage="1" showErrorMessage="1" prompt="End of fillable field_x000a_" sqref="E4:E45" xr:uid="{CF1997E4-A46E-4BC3-AC72-38869D666FA7}"/>
    <dataValidation allowBlank="1" showInputMessage="1" showErrorMessage="1" prompt="End of fillable field" sqref="A45:D45" xr:uid="{192899DE-BF53-4FAA-B2CF-44CD2961EC75}"/>
    <dataValidation allowBlank="1" showInputMessage="1" showErrorMessage="1" prompt="For each MAHL exceedance provide a narrative discussion and show associated calculations to demonstrate whether a pass through occurred. " sqref="A1:D1" xr:uid="{94446EF3-8B86-47BD-BF5A-AFFF28DB1B32}"/>
  </dataValidations>
  <pageMargins left="0.7" right="0.7" top="0.75" bottom="0.75" header="0.3" footer="0.3"/>
  <pageSetup scale="55" fitToHeight="0" orientation="landscape" r:id="rId1"/>
  <rowBreaks count="4" manualBreakCount="4">
    <brk id="18" max="3" man="1"/>
    <brk id="26" max="3" man="1"/>
    <brk id="34" max="3" man="1"/>
    <brk id="42"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F12AC-EE18-452A-BCE7-F87D252582E5}">
  <sheetPr codeName="Sheet2">
    <tabColor theme="4" tint="0.59999389629810485"/>
    <pageSetUpPr fitToPage="1"/>
  </sheetPr>
  <dimension ref="A1:I105"/>
  <sheetViews>
    <sheetView zoomScale="90" zoomScaleNormal="90" zoomScaleSheetLayoutView="55" zoomScalePageLayoutView="55" workbookViewId="0">
      <selection activeCell="G4" sqref="G4"/>
    </sheetView>
  </sheetViews>
  <sheetFormatPr defaultRowHeight="14.5" x14ac:dyDescent="0.35"/>
  <cols>
    <col min="1" max="1" width="35.7265625" customWidth="1"/>
    <col min="2" max="2" width="15.7265625" customWidth="1"/>
    <col min="3" max="3" width="20.7265625" bestFit="1" customWidth="1"/>
    <col min="4" max="4" width="25.7265625" customWidth="1"/>
    <col min="5" max="5" width="26.453125" bestFit="1" customWidth="1"/>
    <col min="6" max="6" width="30.7265625" customWidth="1"/>
    <col min="7" max="7" width="32.7265625" customWidth="1"/>
    <col min="8" max="8" width="35.7265625" customWidth="1"/>
    <col min="9" max="9" width="10.453125" bestFit="1" customWidth="1"/>
    <col min="10" max="10" width="4.54296875" customWidth="1"/>
  </cols>
  <sheetData>
    <row r="1" spans="1:9" s="61" customFormat="1" ht="30" customHeight="1" thickTop="1" thickBot="1" x14ac:dyDescent="0.7">
      <c r="A1" s="58" t="s">
        <v>92</v>
      </c>
      <c r="B1" s="59"/>
      <c r="C1" s="59"/>
      <c r="D1" s="59"/>
      <c r="E1" s="59"/>
      <c r="F1" s="59"/>
      <c r="G1" s="59"/>
      <c r="H1" s="59"/>
      <c r="I1" s="60"/>
    </row>
    <row r="2" spans="1:9" ht="20.149999999999999" customHeight="1" thickTop="1" thickBot="1" x14ac:dyDescent="0.4">
      <c r="A2" s="62" t="s">
        <v>96</v>
      </c>
      <c r="I2" s="56"/>
    </row>
    <row r="3" spans="1:9" s="65" customFormat="1" ht="20.149999999999999" customHeight="1" thickBot="1" x14ac:dyDescent="0.4">
      <c r="A3" s="63" t="s">
        <v>31</v>
      </c>
      <c r="B3" s="64" t="s">
        <v>32</v>
      </c>
      <c r="C3" s="64" t="s">
        <v>68</v>
      </c>
      <c r="D3" s="64" t="s">
        <v>91</v>
      </c>
      <c r="E3" s="64" t="s">
        <v>34</v>
      </c>
      <c r="F3" s="64" t="s">
        <v>35</v>
      </c>
      <c r="G3" s="64" t="s">
        <v>36</v>
      </c>
      <c r="H3" s="64" t="s">
        <v>69</v>
      </c>
      <c r="I3" s="98" t="s">
        <v>70</v>
      </c>
    </row>
    <row r="4" spans="1:9" ht="20.149999999999999" customHeight="1" x14ac:dyDescent="0.35">
      <c r="A4" s="99"/>
      <c r="B4" s="70"/>
      <c r="C4" s="94"/>
      <c r="D4" s="70"/>
      <c r="E4" s="94"/>
      <c r="F4" s="75"/>
      <c r="G4" s="95"/>
      <c r="H4" s="75"/>
      <c r="I4" s="100"/>
    </row>
    <row r="5" spans="1:9" ht="20.149999999999999" customHeight="1" x14ac:dyDescent="0.35">
      <c r="A5" s="101"/>
      <c r="B5" s="71"/>
      <c r="C5" s="73"/>
      <c r="D5" s="71"/>
      <c r="E5" s="73"/>
      <c r="F5" s="68"/>
      <c r="G5" s="74"/>
      <c r="H5" s="68"/>
      <c r="I5" s="102"/>
    </row>
    <row r="6" spans="1:9" ht="20.149999999999999" customHeight="1" x14ac:dyDescent="0.35">
      <c r="A6" s="101"/>
      <c r="B6" s="71"/>
      <c r="C6" s="73"/>
      <c r="D6" s="71"/>
      <c r="E6" s="73"/>
      <c r="F6" s="68"/>
      <c r="G6" s="74"/>
      <c r="H6" s="68"/>
      <c r="I6" s="102"/>
    </row>
    <row r="7" spans="1:9" ht="20.149999999999999" customHeight="1" x14ac:dyDescent="0.35">
      <c r="A7" s="101"/>
      <c r="B7" s="71"/>
      <c r="C7" s="73"/>
      <c r="D7" s="71"/>
      <c r="E7" s="73"/>
      <c r="F7" s="68"/>
      <c r="G7" s="74"/>
      <c r="H7" s="68"/>
      <c r="I7" s="102"/>
    </row>
    <row r="8" spans="1:9" ht="20.149999999999999" customHeight="1" x14ac:dyDescent="0.35">
      <c r="A8" s="101"/>
      <c r="B8" s="71"/>
      <c r="C8" s="73"/>
      <c r="D8" s="71"/>
      <c r="E8" s="73"/>
      <c r="F8" s="68"/>
      <c r="G8" s="74"/>
      <c r="H8" s="68"/>
      <c r="I8" s="102"/>
    </row>
    <row r="9" spans="1:9" ht="20.149999999999999" customHeight="1" x14ac:dyDescent="0.35">
      <c r="A9" s="101"/>
      <c r="B9" s="71"/>
      <c r="C9" s="73"/>
      <c r="D9" s="71"/>
      <c r="E9" s="73"/>
      <c r="F9" s="68"/>
      <c r="G9" s="74"/>
      <c r="H9" s="68"/>
      <c r="I9" s="102"/>
    </row>
    <row r="10" spans="1:9" ht="20.149999999999999" customHeight="1" x14ac:dyDescent="0.35">
      <c r="A10" s="101"/>
      <c r="B10" s="71"/>
      <c r="C10" s="73"/>
      <c r="D10" s="71"/>
      <c r="E10" s="73"/>
      <c r="F10" s="68"/>
      <c r="G10" s="74"/>
      <c r="H10" s="68"/>
      <c r="I10" s="102"/>
    </row>
    <row r="11" spans="1:9" ht="20.149999999999999" customHeight="1" x14ac:dyDescent="0.35">
      <c r="A11" s="101"/>
      <c r="B11" s="71"/>
      <c r="C11" s="73"/>
      <c r="D11" s="71"/>
      <c r="E11" s="73"/>
      <c r="F11" s="68"/>
      <c r="G11" s="74"/>
      <c r="H11" s="68"/>
      <c r="I11" s="102"/>
    </row>
    <row r="12" spans="1:9" ht="20.149999999999999" customHeight="1" x14ac:dyDescent="0.35">
      <c r="A12" s="101"/>
      <c r="B12" s="71"/>
      <c r="C12" s="73"/>
      <c r="D12" s="71"/>
      <c r="E12" s="73"/>
      <c r="F12" s="68"/>
      <c r="G12" s="74"/>
      <c r="H12" s="68"/>
      <c r="I12" s="102"/>
    </row>
    <row r="13" spans="1:9" ht="20.149999999999999" customHeight="1" x14ac:dyDescent="0.35">
      <c r="A13" s="101"/>
      <c r="B13" s="71"/>
      <c r="C13" s="73"/>
      <c r="D13" s="71"/>
      <c r="E13" s="73"/>
      <c r="F13" s="68"/>
      <c r="G13" s="74"/>
      <c r="H13" s="68"/>
      <c r="I13" s="102"/>
    </row>
    <row r="14" spans="1:9" ht="20.149999999999999" customHeight="1" x14ac:dyDescent="0.35">
      <c r="A14" s="101"/>
      <c r="B14" s="71"/>
      <c r="C14" s="73"/>
      <c r="D14" s="71"/>
      <c r="E14" s="73"/>
      <c r="F14" s="68"/>
      <c r="G14" s="74"/>
      <c r="H14" s="68"/>
      <c r="I14" s="102"/>
    </row>
    <row r="15" spans="1:9" ht="20.149999999999999" customHeight="1" x14ac:dyDescent="0.35">
      <c r="A15" s="101"/>
      <c r="B15" s="71"/>
      <c r="C15" s="73"/>
      <c r="D15" s="71"/>
      <c r="E15" s="73"/>
      <c r="F15" s="68"/>
      <c r="G15" s="74"/>
      <c r="H15" s="68"/>
      <c r="I15" s="102"/>
    </row>
    <row r="16" spans="1:9" ht="20.149999999999999" customHeight="1" x14ac:dyDescent="0.35">
      <c r="A16" s="101"/>
      <c r="B16" s="71"/>
      <c r="C16" s="73"/>
      <c r="D16" s="71"/>
      <c r="E16" s="73"/>
      <c r="F16" s="68"/>
      <c r="G16" s="74"/>
      <c r="H16" s="68"/>
      <c r="I16" s="102"/>
    </row>
    <row r="17" spans="1:9" ht="20.149999999999999" customHeight="1" x14ac:dyDescent="0.35">
      <c r="A17" s="101"/>
      <c r="B17" s="71"/>
      <c r="C17" s="73"/>
      <c r="D17" s="71"/>
      <c r="E17" s="73"/>
      <c r="F17" s="68"/>
      <c r="G17" s="74"/>
      <c r="H17" s="68"/>
      <c r="I17" s="102"/>
    </row>
    <row r="18" spans="1:9" ht="20.149999999999999" customHeight="1" x14ac:dyDescent="0.35">
      <c r="A18" s="101"/>
      <c r="B18" s="71"/>
      <c r="C18" s="73"/>
      <c r="D18" s="71"/>
      <c r="E18" s="73"/>
      <c r="F18" s="68"/>
      <c r="G18" s="74"/>
      <c r="H18" s="68"/>
      <c r="I18" s="102"/>
    </row>
    <row r="19" spans="1:9" ht="20.149999999999999" customHeight="1" x14ac:dyDescent="0.35">
      <c r="A19" s="101"/>
      <c r="B19" s="71"/>
      <c r="C19" s="73"/>
      <c r="D19" s="71"/>
      <c r="E19" s="73"/>
      <c r="F19" s="68"/>
      <c r="G19" s="74"/>
      <c r="H19" s="68"/>
      <c r="I19" s="102"/>
    </row>
    <row r="20" spans="1:9" ht="20.149999999999999" customHeight="1" x14ac:dyDescent="0.35">
      <c r="A20" s="101"/>
      <c r="B20" s="71"/>
      <c r="C20" s="73"/>
      <c r="D20" s="71"/>
      <c r="E20" s="73"/>
      <c r="F20" s="68"/>
      <c r="G20" s="74"/>
      <c r="H20" s="68"/>
      <c r="I20" s="102"/>
    </row>
    <row r="21" spans="1:9" ht="20.149999999999999" customHeight="1" x14ac:dyDescent="0.35">
      <c r="A21" s="101"/>
      <c r="B21" s="71"/>
      <c r="C21" s="73"/>
      <c r="D21" s="71"/>
      <c r="E21" s="73"/>
      <c r="F21" s="68"/>
      <c r="G21" s="74"/>
      <c r="H21" s="68"/>
      <c r="I21" s="102"/>
    </row>
    <row r="22" spans="1:9" ht="20.149999999999999" customHeight="1" x14ac:dyDescent="0.35">
      <c r="A22" s="101"/>
      <c r="B22" s="71"/>
      <c r="C22" s="73"/>
      <c r="D22" s="71"/>
      <c r="E22" s="73"/>
      <c r="F22" s="68"/>
      <c r="G22" s="74"/>
      <c r="H22" s="68"/>
      <c r="I22" s="102"/>
    </row>
    <row r="23" spans="1:9" ht="20.149999999999999" customHeight="1" x14ac:dyDescent="0.35">
      <c r="A23" s="101"/>
      <c r="B23" s="71"/>
      <c r="C23" s="73"/>
      <c r="D23" s="71"/>
      <c r="E23" s="73"/>
      <c r="F23" s="68"/>
      <c r="G23" s="74"/>
      <c r="H23" s="68"/>
      <c r="I23" s="102"/>
    </row>
    <row r="24" spans="1:9" ht="20.149999999999999" customHeight="1" thickBot="1" x14ac:dyDescent="0.4">
      <c r="A24" s="172"/>
      <c r="B24" s="72"/>
      <c r="C24" s="173"/>
      <c r="D24" s="72"/>
      <c r="E24" s="173"/>
      <c r="F24" s="69"/>
      <c r="G24" s="174"/>
      <c r="H24" s="69"/>
      <c r="I24" s="175"/>
    </row>
    <row r="25" spans="1:9" ht="20.149999999999999" customHeight="1" x14ac:dyDescent="0.35">
      <c r="A25" s="99"/>
      <c r="B25" s="93"/>
      <c r="C25" s="94"/>
      <c r="D25" s="93"/>
      <c r="E25" s="94"/>
      <c r="F25" s="171"/>
      <c r="G25" s="95"/>
      <c r="H25" s="171"/>
      <c r="I25" s="100"/>
    </row>
    <row r="26" spans="1:9" ht="20.149999999999999" customHeight="1" x14ac:dyDescent="0.35">
      <c r="A26" s="101"/>
      <c r="B26" s="71"/>
      <c r="C26" s="73"/>
      <c r="D26" s="71"/>
      <c r="E26" s="73"/>
      <c r="F26" s="68"/>
      <c r="G26" s="74"/>
      <c r="H26" s="68"/>
      <c r="I26" s="102"/>
    </row>
    <row r="27" spans="1:9" ht="20.149999999999999" customHeight="1" x14ac:dyDescent="0.35">
      <c r="A27" s="101"/>
      <c r="B27" s="71"/>
      <c r="C27" s="73"/>
      <c r="D27" s="71"/>
      <c r="E27" s="73"/>
      <c r="F27" s="68"/>
      <c r="G27" s="74"/>
      <c r="H27" s="68"/>
      <c r="I27" s="102"/>
    </row>
    <row r="28" spans="1:9" ht="20.149999999999999" customHeight="1" x14ac:dyDescent="0.35">
      <c r="A28" s="101"/>
      <c r="B28" s="71"/>
      <c r="C28" s="73"/>
      <c r="D28" s="71"/>
      <c r="E28" s="73"/>
      <c r="F28" s="68"/>
      <c r="G28" s="74"/>
      <c r="H28" s="68"/>
      <c r="I28" s="102"/>
    </row>
    <row r="29" spans="1:9" ht="20.149999999999999" customHeight="1" x14ac:dyDescent="0.35">
      <c r="A29" s="101"/>
      <c r="B29" s="71"/>
      <c r="C29" s="73"/>
      <c r="D29" s="71"/>
      <c r="E29" s="73"/>
      <c r="F29" s="68"/>
      <c r="G29" s="74"/>
      <c r="H29" s="68"/>
      <c r="I29" s="102"/>
    </row>
    <row r="30" spans="1:9" ht="20.149999999999999" customHeight="1" x14ac:dyDescent="0.35">
      <c r="A30" s="101"/>
      <c r="B30" s="71"/>
      <c r="C30" s="73"/>
      <c r="D30" s="71"/>
      <c r="E30" s="73"/>
      <c r="F30" s="68"/>
      <c r="G30" s="74"/>
      <c r="H30" s="68"/>
      <c r="I30" s="102"/>
    </row>
    <row r="31" spans="1:9" ht="20.149999999999999" customHeight="1" x14ac:dyDescent="0.35">
      <c r="A31" s="101"/>
      <c r="B31" s="71"/>
      <c r="C31" s="73"/>
      <c r="D31" s="71"/>
      <c r="E31" s="73"/>
      <c r="F31" s="68"/>
      <c r="G31" s="74"/>
      <c r="H31" s="68"/>
      <c r="I31" s="102"/>
    </row>
    <row r="32" spans="1:9" ht="20.149999999999999" customHeight="1" x14ac:dyDescent="0.35">
      <c r="A32" s="101"/>
      <c r="B32" s="71"/>
      <c r="C32" s="73"/>
      <c r="D32" s="71"/>
      <c r="E32" s="73"/>
      <c r="F32" s="68"/>
      <c r="G32" s="74"/>
      <c r="H32" s="68"/>
      <c r="I32" s="102"/>
    </row>
    <row r="33" spans="1:9" ht="20.149999999999999" customHeight="1" x14ac:dyDescent="0.35">
      <c r="A33" s="101"/>
      <c r="B33" s="71"/>
      <c r="C33" s="73"/>
      <c r="D33" s="71"/>
      <c r="E33" s="73"/>
      <c r="F33" s="68"/>
      <c r="G33" s="74"/>
      <c r="H33" s="68"/>
      <c r="I33" s="102"/>
    </row>
    <row r="34" spans="1:9" ht="20.149999999999999" customHeight="1" x14ac:dyDescent="0.35">
      <c r="A34" s="101"/>
      <c r="B34" s="71"/>
      <c r="C34" s="73"/>
      <c r="D34" s="71"/>
      <c r="E34" s="73"/>
      <c r="F34" s="68"/>
      <c r="G34" s="74"/>
      <c r="H34" s="68"/>
      <c r="I34" s="102"/>
    </row>
    <row r="35" spans="1:9" ht="20.149999999999999" customHeight="1" x14ac:dyDescent="0.35">
      <c r="A35" s="101"/>
      <c r="B35" s="71"/>
      <c r="C35" s="73"/>
      <c r="D35" s="71"/>
      <c r="E35" s="73"/>
      <c r="F35" s="68"/>
      <c r="G35" s="74"/>
      <c r="H35" s="68"/>
      <c r="I35" s="102"/>
    </row>
    <row r="36" spans="1:9" ht="20.149999999999999" customHeight="1" x14ac:dyDescent="0.35">
      <c r="A36" s="101"/>
      <c r="B36" s="71"/>
      <c r="C36" s="73"/>
      <c r="D36" s="71"/>
      <c r="E36" s="73"/>
      <c r="F36" s="68"/>
      <c r="G36" s="74"/>
      <c r="H36" s="68"/>
      <c r="I36" s="102"/>
    </row>
    <row r="37" spans="1:9" ht="20.149999999999999" customHeight="1" x14ac:dyDescent="0.35">
      <c r="A37" s="101"/>
      <c r="B37" s="71"/>
      <c r="C37" s="73"/>
      <c r="D37" s="71"/>
      <c r="E37" s="73"/>
      <c r="F37" s="68"/>
      <c r="G37" s="74"/>
      <c r="H37" s="68"/>
      <c r="I37" s="102"/>
    </row>
    <row r="38" spans="1:9" ht="20.149999999999999" customHeight="1" x14ac:dyDescent="0.35">
      <c r="A38" s="101"/>
      <c r="B38" s="71"/>
      <c r="C38" s="73"/>
      <c r="D38" s="71"/>
      <c r="E38" s="73"/>
      <c r="F38" s="68"/>
      <c r="G38" s="74"/>
      <c r="H38" s="68"/>
      <c r="I38" s="102"/>
    </row>
    <row r="39" spans="1:9" ht="20.149999999999999" customHeight="1" x14ac:dyDescent="0.35">
      <c r="A39" s="101"/>
      <c r="B39" s="71"/>
      <c r="C39" s="73"/>
      <c r="D39" s="71"/>
      <c r="E39" s="73"/>
      <c r="F39" s="68"/>
      <c r="G39" s="74"/>
      <c r="H39" s="68"/>
      <c r="I39" s="102"/>
    </row>
    <row r="40" spans="1:9" ht="20.149999999999999" customHeight="1" x14ac:dyDescent="0.35">
      <c r="A40" s="101"/>
      <c r="B40" s="71"/>
      <c r="C40" s="73"/>
      <c r="D40" s="71"/>
      <c r="E40" s="73"/>
      <c r="F40" s="68"/>
      <c r="G40" s="74"/>
      <c r="H40" s="68"/>
      <c r="I40" s="102"/>
    </row>
    <row r="41" spans="1:9" ht="20.149999999999999" customHeight="1" x14ac:dyDescent="0.35">
      <c r="A41" s="101"/>
      <c r="B41" s="71"/>
      <c r="C41" s="73"/>
      <c r="D41" s="71"/>
      <c r="E41" s="73"/>
      <c r="F41" s="68"/>
      <c r="G41" s="74"/>
      <c r="H41" s="68"/>
      <c r="I41" s="102"/>
    </row>
    <row r="42" spans="1:9" ht="20.149999999999999" customHeight="1" x14ac:dyDescent="0.35">
      <c r="A42" s="101"/>
      <c r="B42" s="71"/>
      <c r="C42" s="73"/>
      <c r="D42" s="71"/>
      <c r="E42" s="73"/>
      <c r="F42" s="68"/>
      <c r="G42" s="74"/>
      <c r="H42" s="68"/>
      <c r="I42" s="102"/>
    </row>
    <row r="43" spans="1:9" ht="20.149999999999999" customHeight="1" x14ac:dyDescent="0.35">
      <c r="A43" s="101"/>
      <c r="B43" s="71"/>
      <c r="C43" s="73"/>
      <c r="D43" s="71"/>
      <c r="E43" s="73"/>
      <c r="F43" s="68"/>
      <c r="G43" s="74"/>
      <c r="H43" s="68"/>
      <c r="I43" s="102"/>
    </row>
    <row r="44" spans="1:9" ht="20.149999999999999" customHeight="1" thickBot="1" x14ac:dyDescent="0.4">
      <c r="A44" s="172"/>
      <c r="B44" s="72"/>
      <c r="C44" s="173"/>
      <c r="D44" s="72"/>
      <c r="E44" s="173"/>
      <c r="F44" s="69"/>
      <c r="G44" s="174"/>
      <c r="H44" s="69"/>
      <c r="I44" s="175"/>
    </row>
    <row r="45" spans="1:9" ht="20.149999999999999" customHeight="1" x14ac:dyDescent="0.35">
      <c r="A45" s="99"/>
      <c r="B45" s="93"/>
      <c r="C45" s="94"/>
      <c r="D45" s="93"/>
      <c r="E45" s="94"/>
      <c r="F45" s="171"/>
      <c r="G45" s="95"/>
      <c r="H45" s="171"/>
      <c r="I45" s="100"/>
    </row>
    <row r="46" spans="1:9" ht="20.149999999999999" customHeight="1" x14ac:dyDescent="0.35">
      <c r="A46" s="101"/>
      <c r="B46" s="71"/>
      <c r="C46" s="73"/>
      <c r="D46" s="71"/>
      <c r="E46" s="73"/>
      <c r="F46" s="68"/>
      <c r="G46" s="74"/>
      <c r="H46" s="68"/>
      <c r="I46" s="102"/>
    </row>
    <row r="47" spans="1:9" ht="20.149999999999999" customHeight="1" x14ac:dyDescent="0.35">
      <c r="A47" s="101"/>
      <c r="B47" s="71"/>
      <c r="C47" s="73"/>
      <c r="D47" s="71"/>
      <c r="E47" s="73"/>
      <c r="F47" s="68"/>
      <c r="G47" s="74"/>
      <c r="H47" s="68"/>
      <c r="I47" s="102"/>
    </row>
    <row r="48" spans="1:9" ht="20.149999999999999" customHeight="1" x14ac:dyDescent="0.35">
      <c r="A48" s="101"/>
      <c r="B48" s="71"/>
      <c r="C48" s="73"/>
      <c r="D48" s="71"/>
      <c r="E48" s="73"/>
      <c r="F48" s="68"/>
      <c r="G48" s="74"/>
      <c r="H48" s="68"/>
      <c r="I48" s="102"/>
    </row>
    <row r="49" spans="1:9" ht="20.149999999999999" customHeight="1" x14ac:dyDescent="0.35">
      <c r="A49" s="101"/>
      <c r="B49" s="71"/>
      <c r="C49" s="73"/>
      <c r="D49" s="71"/>
      <c r="E49" s="73"/>
      <c r="F49" s="68"/>
      <c r="G49" s="74"/>
      <c r="H49" s="68"/>
      <c r="I49" s="102"/>
    </row>
    <row r="50" spans="1:9" ht="20.149999999999999" customHeight="1" x14ac:dyDescent="0.35">
      <c r="A50" s="101"/>
      <c r="B50" s="71"/>
      <c r="C50" s="73"/>
      <c r="D50" s="71"/>
      <c r="E50" s="73"/>
      <c r="F50" s="68"/>
      <c r="G50" s="74"/>
      <c r="H50" s="68"/>
      <c r="I50" s="102"/>
    </row>
    <row r="51" spans="1:9" ht="20.149999999999999" customHeight="1" x14ac:dyDescent="0.35">
      <c r="A51" s="101"/>
      <c r="B51" s="71"/>
      <c r="C51" s="73"/>
      <c r="D51" s="71"/>
      <c r="E51" s="73"/>
      <c r="F51" s="68"/>
      <c r="G51" s="74"/>
      <c r="H51" s="68"/>
      <c r="I51" s="102"/>
    </row>
    <row r="52" spans="1:9" ht="20.149999999999999" customHeight="1" x14ac:dyDescent="0.35">
      <c r="A52" s="101"/>
      <c r="B52" s="71"/>
      <c r="C52" s="73"/>
      <c r="D52" s="71"/>
      <c r="E52" s="73"/>
      <c r="F52" s="68"/>
      <c r="G52" s="74"/>
      <c r="H52" s="68"/>
      <c r="I52" s="102"/>
    </row>
    <row r="53" spans="1:9" ht="20.149999999999999" customHeight="1" x14ac:dyDescent="0.35">
      <c r="A53" s="101"/>
      <c r="B53" s="71"/>
      <c r="C53" s="73"/>
      <c r="D53" s="71"/>
      <c r="E53" s="73"/>
      <c r="F53" s="68"/>
      <c r="G53" s="74"/>
      <c r="H53" s="68"/>
      <c r="I53" s="102"/>
    </row>
    <row r="54" spans="1:9" ht="20.149999999999999" customHeight="1" x14ac:dyDescent="0.35">
      <c r="A54" s="101"/>
      <c r="B54" s="71"/>
      <c r="C54" s="73"/>
      <c r="D54" s="71"/>
      <c r="E54" s="73"/>
      <c r="F54" s="68"/>
      <c r="G54" s="74"/>
      <c r="H54" s="68"/>
      <c r="I54" s="102"/>
    </row>
    <row r="55" spans="1:9" ht="20.149999999999999" customHeight="1" x14ac:dyDescent="0.35">
      <c r="A55" s="101"/>
      <c r="B55" s="71"/>
      <c r="C55" s="73"/>
      <c r="D55" s="71"/>
      <c r="E55" s="73"/>
      <c r="F55" s="68"/>
      <c r="G55" s="74"/>
      <c r="H55" s="68"/>
      <c r="I55" s="102"/>
    </row>
    <row r="56" spans="1:9" ht="20.149999999999999" customHeight="1" x14ac:dyDescent="0.35">
      <c r="A56" s="101"/>
      <c r="B56" s="71"/>
      <c r="C56" s="73"/>
      <c r="D56" s="71"/>
      <c r="E56" s="73"/>
      <c r="F56" s="68"/>
      <c r="G56" s="74"/>
      <c r="H56" s="68"/>
      <c r="I56" s="102"/>
    </row>
    <row r="57" spans="1:9" ht="20.149999999999999" customHeight="1" x14ac:dyDescent="0.35">
      <c r="A57" s="101"/>
      <c r="B57" s="71"/>
      <c r="C57" s="73"/>
      <c r="D57" s="71"/>
      <c r="E57" s="73"/>
      <c r="F57" s="68"/>
      <c r="G57" s="74"/>
      <c r="H57" s="68"/>
      <c r="I57" s="102"/>
    </row>
    <row r="58" spans="1:9" ht="20.149999999999999" customHeight="1" x14ac:dyDescent="0.35">
      <c r="A58" s="101"/>
      <c r="B58" s="71"/>
      <c r="C58" s="73"/>
      <c r="D58" s="71"/>
      <c r="E58" s="73"/>
      <c r="F58" s="68"/>
      <c r="G58" s="74"/>
      <c r="H58" s="68"/>
      <c r="I58" s="102"/>
    </row>
    <row r="59" spans="1:9" ht="20.149999999999999" customHeight="1" x14ac:dyDescent="0.35">
      <c r="A59" s="101"/>
      <c r="B59" s="71"/>
      <c r="C59" s="73"/>
      <c r="D59" s="71"/>
      <c r="E59" s="73"/>
      <c r="F59" s="68"/>
      <c r="G59" s="74"/>
      <c r="H59" s="68"/>
      <c r="I59" s="102"/>
    </row>
    <row r="60" spans="1:9" ht="20.149999999999999" customHeight="1" x14ac:dyDescent="0.35">
      <c r="A60" s="101"/>
      <c r="B60" s="71"/>
      <c r="C60" s="73"/>
      <c r="D60" s="71"/>
      <c r="E60" s="73"/>
      <c r="F60" s="68"/>
      <c r="G60" s="74"/>
      <c r="H60" s="68"/>
      <c r="I60" s="102"/>
    </row>
    <row r="61" spans="1:9" ht="20.149999999999999" customHeight="1" x14ac:dyDescent="0.35">
      <c r="A61" s="101"/>
      <c r="B61" s="71"/>
      <c r="C61" s="73"/>
      <c r="D61" s="71"/>
      <c r="E61" s="73"/>
      <c r="F61" s="68"/>
      <c r="G61" s="74"/>
      <c r="H61" s="68"/>
      <c r="I61" s="102"/>
    </row>
    <row r="62" spans="1:9" ht="20.149999999999999" customHeight="1" x14ac:dyDescent="0.35">
      <c r="A62" s="101"/>
      <c r="B62" s="71"/>
      <c r="C62" s="73"/>
      <c r="D62" s="71"/>
      <c r="E62" s="73"/>
      <c r="F62" s="68"/>
      <c r="G62" s="74"/>
      <c r="H62" s="68"/>
      <c r="I62" s="102"/>
    </row>
    <row r="63" spans="1:9" ht="20.149999999999999" customHeight="1" x14ac:dyDescent="0.35">
      <c r="A63" s="101"/>
      <c r="B63" s="71"/>
      <c r="C63" s="73"/>
      <c r="D63" s="71"/>
      <c r="E63" s="73"/>
      <c r="F63" s="68"/>
      <c r="G63" s="74"/>
      <c r="H63" s="68"/>
      <c r="I63" s="102"/>
    </row>
    <row r="64" spans="1:9" ht="20.149999999999999" customHeight="1" thickBot="1" x14ac:dyDescent="0.4">
      <c r="A64" s="172"/>
      <c r="B64" s="72"/>
      <c r="C64" s="173"/>
      <c r="D64" s="72"/>
      <c r="E64" s="173"/>
      <c r="F64" s="69"/>
      <c r="G64" s="174"/>
      <c r="H64" s="69"/>
      <c r="I64" s="175"/>
    </row>
    <row r="65" spans="1:9" ht="20.149999999999999" customHeight="1" x14ac:dyDescent="0.35">
      <c r="A65" s="99"/>
      <c r="B65" s="93"/>
      <c r="C65" s="94"/>
      <c r="D65" s="93"/>
      <c r="E65" s="94"/>
      <c r="F65" s="171"/>
      <c r="G65" s="95"/>
      <c r="H65" s="171"/>
      <c r="I65" s="100"/>
    </row>
    <row r="66" spans="1:9" ht="20.149999999999999" customHeight="1" x14ac:dyDescent="0.35">
      <c r="A66" s="101"/>
      <c r="B66" s="71"/>
      <c r="C66" s="73"/>
      <c r="D66" s="71"/>
      <c r="E66" s="73"/>
      <c r="F66" s="68"/>
      <c r="G66" s="74"/>
      <c r="H66" s="68"/>
      <c r="I66" s="102"/>
    </row>
    <row r="67" spans="1:9" ht="20.149999999999999" customHeight="1" x14ac:dyDescent="0.35">
      <c r="A67" s="101"/>
      <c r="B67" s="71"/>
      <c r="C67" s="73"/>
      <c r="D67" s="71"/>
      <c r="E67" s="73"/>
      <c r="F67" s="68"/>
      <c r="G67" s="74"/>
      <c r="H67" s="68"/>
      <c r="I67" s="102"/>
    </row>
    <row r="68" spans="1:9" ht="20.149999999999999" customHeight="1" x14ac:dyDescent="0.35">
      <c r="A68" s="101"/>
      <c r="B68" s="71"/>
      <c r="C68" s="73"/>
      <c r="D68" s="71"/>
      <c r="E68" s="73"/>
      <c r="F68" s="68"/>
      <c r="G68" s="74"/>
      <c r="H68" s="68"/>
      <c r="I68" s="102"/>
    </row>
    <row r="69" spans="1:9" ht="20.149999999999999" customHeight="1" x14ac:dyDescent="0.35">
      <c r="A69" s="101"/>
      <c r="B69" s="71"/>
      <c r="C69" s="73"/>
      <c r="D69" s="71"/>
      <c r="E69" s="73"/>
      <c r="F69" s="68"/>
      <c r="G69" s="74"/>
      <c r="H69" s="68"/>
      <c r="I69" s="102"/>
    </row>
    <row r="70" spans="1:9" ht="20.149999999999999" customHeight="1" x14ac:dyDescent="0.35">
      <c r="A70" s="101"/>
      <c r="B70" s="71"/>
      <c r="C70" s="73"/>
      <c r="D70" s="71"/>
      <c r="E70" s="73"/>
      <c r="F70" s="68"/>
      <c r="G70" s="74"/>
      <c r="H70" s="68"/>
      <c r="I70" s="102"/>
    </row>
    <row r="71" spans="1:9" ht="20.149999999999999" customHeight="1" x14ac:dyDescent="0.35">
      <c r="A71" s="101"/>
      <c r="B71" s="71"/>
      <c r="C71" s="73"/>
      <c r="D71" s="71"/>
      <c r="E71" s="73"/>
      <c r="F71" s="68"/>
      <c r="G71" s="74"/>
      <c r="H71" s="68"/>
      <c r="I71" s="102"/>
    </row>
    <row r="72" spans="1:9" ht="20.149999999999999" customHeight="1" x14ac:dyDescent="0.35">
      <c r="A72" s="101"/>
      <c r="B72" s="71"/>
      <c r="C72" s="73"/>
      <c r="D72" s="71"/>
      <c r="E72" s="73"/>
      <c r="F72" s="68"/>
      <c r="G72" s="74"/>
      <c r="H72" s="68"/>
      <c r="I72" s="102"/>
    </row>
    <row r="73" spans="1:9" ht="20.149999999999999" customHeight="1" x14ac:dyDescent="0.35">
      <c r="A73" s="101"/>
      <c r="B73" s="71"/>
      <c r="C73" s="73"/>
      <c r="D73" s="71"/>
      <c r="E73" s="73"/>
      <c r="F73" s="68"/>
      <c r="G73" s="74"/>
      <c r="H73" s="68"/>
      <c r="I73" s="102"/>
    </row>
    <row r="74" spans="1:9" ht="20.149999999999999" customHeight="1" x14ac:dyDescent="0.35">
      <c r="A74" s="101"/>
      <c r="B74" s="71"/>
      <c r="C74" s="73"/>
      <c r="D74" s="71"/>
      <c r="E74" s="73"/>
      <c r="F74" s="68"/>
      <c r="G74" s="74"/>
      <c r="H74" s="68"/>
      <c r="I74" s="102"/>
    </row>
    <row r="75" spans="1:9" ht="20.149999999999999" customHeight="1" x14ac:dyDescent="0.35">
      <c r="A75" s="101"/>
      <c r="B75" s="71"/>
      <c r="C75" s="73"/>
      <c r="D75" s="71"/>
      <c r="E75" s="73"/>
      <c r="F75" s="68"/>
      <c r="G75" s="74"/>
      <c r="H75" s="68"/>
      <c r="I75" s="102"/>
    </row>
    <row r="76" spans="1:9" ht="20.149999999999999" customHeight="1" x14ac:dyDescent="0.35">
      <c r="A76" s="101"/>
      <c r="B76" s="71"/>
      <c r="C76" s="73"/>
      <c r="D76" s="71"/>
      <c r="E76" s="73"/>
      <c r="F76" s="68"/>
      <c r="G76" s="74"/>
      <c r="H76" s="68"/>
      <c r="I76" s="102"/>
    </row>
    <row r="77" spans="1:9" ht="20.149999999999999" customHeight="1" x14ac:dyDescent="0.35">
      <c r="A77" s="101"/>
      <c r="B77" s="71"/>
      <c r="C77" s="73"/>
      <c r="D77" s="71"/>
      <c r="E77" s="73"/>
      <c r="F77" s="68"/>
      <c r="G77" s="74"/>
      <c r="H77" s="68"/>
      <c r="I77" s="102"/>
    </row>
    <row r="78" spans="1:9" ht="20.149999999999999" customHeight="1" x14ac:dyDescent="0.35">
      <c r="A78" s="101"/>
      <c r="B78" s="71"/>
      <c r="C78" s="73"/>
      <c r="D78" s="71"/>
      <c r="E78" s="73"/>
      <c r="F78" s="68"/>
      <c r="G78" s="74"/>
      <c r="H78" s="68"/>
      <c r="I78" s="102"/>
    </row>
    <row r="79" spans="1:9" ht="20.149999999999999" customHeight="1" x14ac:dyDescent="0.35">
      <c r="A79" s="101"/>
      <c r="B79" s="71"/>
      <c r="C79" s="73"/>
      <c r="D79" s="71"/>
      <c r="E79" s="73"/>
      <c r="F79" s="68"/>
      <c r="G79" s="74"/>
      <c r="H79" s="68"/>
      <c r="I79" s="102"/>
    </row>
    <row r="80" spans="1:9" ht="20.149999999999999" customHeight="1" x14ac:dyDescent="0.35">
      <c r="A80" s="101"/>
      <c r="B80" s="71"/>
      <c r="C80" s="73"/>
      <c r="D80" s="71"/>
      <c r="E80" s="73"/>
      <c r="F80" s="68"/>
      <c r="G80" s="74"/>
      <c r="H80" s="68"/>
      <c r="I80" s="102"/>
    </row>
    <row r="81" spans="1:9" ht="20.149999999999999" customHeight="1" x14ac:dyDescent="0.35">
      <c r="A81" s="101"/>
      <c r="B81" s="71"/>
      <c r="C81" s="73"/>
      <c r="D81" s="71"/>
      <c r="E81" s="73"/>
      <c r="F81" s="68"/>
      <c r="G81" s="74"/>
      <c r="H81" s="68"/>
      <c r="I81" s="102"/>
    </row>
    <row r="82" spans="1:9" ht="20.149999999999999" customHeight="1" x14ac:dyDescent="0.35">
      <c r="A82" s="101"/>
      <c r="B82" s="71"/>
      <c r="C82" s="73"/>
      <c r="D82" s="71"/>
      <c r="E82" s="73"/>
      <c r="F82" s="68"/>
      <c r="G82" s="74"/>
      <c r="H82" s="68"/>
      <c r="I82" s="102"/>
    </row>
    <row r="83" spans="1:9" ht="20.149999999999999" customHeight="1" x14ac:dyDescent="0.35">
      <c r="A83" s="101"/>
      <c r="B83" s="71"/>
      <c r="C83" s="73"/>
      <c r="D83" s="71"/>
      <c r="E83" s="73"/>
      <c r="F83" s="68"/>
      <c r="G83" s="74"/>
      <c r="H83" s="68"/>
      <c r="I83" s="102"/>
    </row>
    <row r="84" spans="1:9" ht="20.149999999999999" customHeight="1" thickBot="1" x14ac:dyDescent="0.4">
      <c r="A84" s="172"/>
      <c r="B84" s="72"/>
      <c r="C84" s="173"/>
      <c r="D84" s="72"/>
      <c r="E84" s="173"/>
      <c r="F84" s="69"/>
      <c r="G84" s="174"/>
      <c r="H84" s="69"/>
      <c r="I84" s="175"/>
    </row>
    <row r="85" spans="1:9" ht="20.149999999999999" customHeight="1" x14ac:dyDescent="0.35">
      <c r="A85" s="99"/>
      <c r="B85" s="93"/>
      <c r="C85" s="94"/>
      <c r="D85" s="93"/>
      <c r="E85" s="94"/>
      <c r="F85" s="171"/>
      <c r="G85" s="95"/>
      <c r="H85" s="171"/>
      <c r="I85" s="100"/>
    </row>
    <row r="86" spans="1:9" ht="20.149999999999999" customHeight="1" x14ac:dyDescent="0.35">
      <c r="A86" s="101"/>
      <c r="B86" s="71"/>
      <c r="C86" s="73"/>
      <c r="D86" s="71"/>
      <c r="E86" s="73"/>
      <c r="F86" s="68"/>
      <c r="G86" s="74"/>
      <c r="H86" s="68"/>
      <c r="I86" s="102"/>
    </row>
    <row r="87" spans="1:9" ht="20.149999999999999" customHeight="1" x14ac:dyDescent="0.35">
      <c r="A87" s="101"/>
      <c r="B87" s="71"/>
      <c r="C87" s="73"/>
      <c r="D87" s="71"/>
      <c r="E87" s="73"/>
      <c r="F87" s="68"/>
      <c r="G87" s="74"/>
      <c r="H87" s="68"/>
      <c r="I87" s="102"/>
    </row>
    <row r="88" spans="1:9" ht="20.149999999999999" customHeight="1" x14ac:dyDescent="0.35">
      <c r="A88" s="101"/>
      <c r="B88" s="71"/>
      <c r="C88" s="73"/>
      <c r="D88" s="71"/>
      <c r="E88" s="73"/>
      <c r="F88" s="68"/>
      <c r="G88" s="74"/>
      <c r="H88" s="68"/>
      <c r="I88" s="102"/>
    </row>
    <row r="89" spans="1:9" ht="20.149999999999999" customHeight="1" x14ac:dyDescent="0.35">
      <c r="A89" s="101"/>
      <c r="B89" s="71"/>
      <c r="C89" s="73"/>
      <c r="D89" s="71"/>
      <c r="E89" s="73"/>
      <c r="F89" s="68"/>
      <c r="G89" s="74"/>
      <c r="H89" s="68"/>
      <c r="I89" s="102"/>
    </row>
    <row r="90" spans="1:9" ht="20.149999999999999" customHeight="1" x14ac:dyDescent="0.35">
      <c r="A90" s="101"/>
      <c r="B90" s="71"/>
      <c r="C90" s="73"/>
      <c r="D90" s="71"/>
      <c r="E90" s="73"/>
      <c r="F90" s="68"/>
      <c r="G90" s="74"/>
      <c r="H90" s="68"/>
      <c r="I90" s="102"/>
    </row>
    <row r="91" spans="1:9" ht="20.149999999999999" customHeight="1" x14ac:dyDescent="0.35">
      <c r="A91" s="101"/>
      <c r="B91" s="71"/>
      <c r="C91" s="73"/>
      <c r="D91" s="71"/>
      <c r="E91" s="73"/>
      <c r="F91" s="68"/>
      <c r="G91" s="74"/>
      <c r="H91" s="68"/>
      <c r="I91" s="102"/>
    </row>
    <row r="92" spans="1:9" ht="20.149999999999999" customHeight="1" x14ac:dyDescent="0.35">
      <c r="A92" s="101"/>
      <c r="B92" s="71"/>
      <c r="C92" s="73"/>
      <c r="D92" s="71"/>
      <c r="E92" s="73"/>
      <c r="F92" s="68"/>
      <c r="G92" s="74"/>
      <c r="H92" s="68"/>
      <c r="I92" s="102"/>
    </row>
    <row r="93" spans="1:9" ht="20.149999999999999" customHeight="1" x14ac:dyDescent="0.35">
      <c r="A93" s="101"/>
      <c r="B93" s="71"/>
      <c r="C93" s="73"/>
      <c r="D93" s="71"/>
      <c r="E93" s="73"/>
      <c r="F93" s="68"/>
      <c r="G93" s="74"/>
      <c r="H93" s="68"/>
      <c r="I93" s="102"/>
    </row>
    <row r="94" spans="1:9" ht="20.149999999999999" customHeight="1" x14ac:dyDescent="0.35">
      <c r="A94" s="101"/>
      <c r="B94" s="71"/>
      <c r="C94" s="73"/>
      <c r="D94" s="71"/>
      <c r="E94" s="73"/>
      <c r="F94" s="68"/>
      <c r="G94" s="74"/>
      <c r="H94" s="68"/>
      <c r="I94" s="102"/>
    </row>
    <row r="95" spans="1:9" ht="20.149999999999999" customHeight="1" x14ac:dyDescent="0.35">
      <c r="A95" s="101"/>
      <c r="B95" s="71"/>
      <c r="C95" s="73"/>
      <c r="D95" s="71"/>
      <c r="E95" s="73"/>
      <c r="F95" s="68"/>
      <c r="G95" s="74"/>
      <c r="H95" s="68"/>
      <c r="I95" s="102"/>
    </row>
    <row r="96" spans="1:9" ht="20.149999999999999" customHeight="1" x14ac:dyDescent="0.35">
      <c r="A96" s="101"/>
      <c r="B96" s="71"/>
      <c r="C96" s="73"/>
      <c r="D96" s="71"/>
      <c r="E96" s="73"/>
      <c r="F96" s="68"/>
      <c r="G96" s="74"/>
      <c r="H96" s="68"/>
      <c r="I96" s="102"/>
    </row>
    <row r="97" spans="1:9" ht="20.149999999999999" customHeight="1" x14ac:dyDescent="0.35">
      <c r="A97" s="101"/>
      <c r="B97" s="71"/>
      <c r="C97" s="73"/>
      <c r="D97" s="71"/>
      <c r="E97" s="73"/>
      <c r="F97" s="68"/>
      <c r="G97" s="74"/>
      <c r="H97" s="68"/>
      <c r="I97" s="102"/>
    </row>
    <row r="98" spans="1:9" ht="20.149999999999999" customHeight="1" x14ac:dyDescent="0.35">
      <c r="A98" s="101"/>
      <c r="B98" s="71"/>
      <c r="C98" s="73"/>
      <c r="D98" s="71"/>
      <c r="E98" s="73"/>
      <c r="F98" s="68"/>
      <c r="G98" s="74"/>
      <c r="H98" s="68"/>
      <c r="I98" s="102"/>
    </row>
    <row r="99" spans="1:9" ht="20.149999999999999" customHeight="1" x14ac:dyDescent="0.35">
      <c r="A99" s="101"/>
      <c r="B99" s="71"/>
      <c r="C99" s="73"/>
      <c r="D99" s="71"/>
      <c r="E99" s="73"/>
      <c r="F99" s="68"/>
      <c r="G99" s="74"/>
      <c r="H99" s="68"/>
      <c r="I99" s="102"/>
    </row>
    <row r="100" spans="1:9" ht="20.149999999999999" customHeight="1" x14ac:dyDescent="0.35">
      <c r="A100" s="101"/>
      <c r="B100" s="71"/>
      <c r="C100" s="73"/>
      <c r="D100" s="71"/>
      <c r="E100" s="73"/>
      <c r="F100" s="68"/>
      <c r="G100" s="74"/>
      <c r="H100" s="68"/>
      <c r="I100" s="102"/>
    </row>
    <row r="101" spans="1:9" ht="20.149999999999999" customHeight="1" x14ac:dyDescent="0.35">
      <c r="A101" s="101"/>
      <c r="B101" s="71"/>
      <c r="C101" s="73"/>
      <c r="D101" s="71"/>
      <c r="E101" s="73"/>
      <c r="F101" s="68"/>
      <c r="G101" s="74"/>
      <c r="H101" s="68"/>
      <c r="I101" s="102"/>
    </row>
    <row r="102" spans="1:9" ht="20.149999999999999" customHeight="1" x14ac:dyDescent="0.35">
      <c r="A102" s="101"/>
      <c r="B102" s="71"/>
      <c r="C102" s="73"/>
      <c r="D102" s="71"/>
      <c r="E102" s="73"/>
      <c r="F102" s="68"/>
      <c r="G102" s="74"/>
      <c r="H102" s="68"/>
      <c r="I102" s="102"/>
    </row>
    <row r="103" spans="1:9" ht="20.149999999999999" customHeight="1" x14ac:dyDescent="0.35">
      <c r="A103" s="101"/>
      <c r="B103" s="71"/>
      <c r="C103" s="73"/>
      <c r="D103" s="71"/>
      <c r="E103" s="73"/>
      <c r="F103" s="68"/>
      <c r="G103" s="74"/>
      <c r="H103" s="68"/>
      <c r="I103" s="102"/>
    </row>
    <row r="104" spans="1:9" ht="20.149999999999999" customHeight="1" thickBot="1" x14ac:dyDescent="0.4">
      <c r="A104" s="103"/>
      <c r="B104" s="104"/>
      <c r="C104" s="105"/>
      <c r="D104" s="104"/>
      <c r="E104" s="105"/>
      <c r="F104" s="104"/>
      <c r="G104" s="105"/>
      <c r="H104" s="106"/>
      <c r="I104" s="107"/>
    </row>
    <row r="105" spans="1:9" ht="20.149999999999999" customHeight="1" thickTop="1" x14ac:dyDescent="0.35">
      <c r="A105" s="15" t="s">
        <v>118</v>
      </c>
    </row>
  </sheetData>
  <sheetProtection algorithmName="SHA-512" hashValue="YUwJXktOi9ekxzgOPkbdFEFot/BIqbqnrIaXu9CiqJiaxPXh1YqYX3mJ1QZzXj9n6yJcoWPEerJaAQvQ+zdkGA==" saltValue="OgXfOCy052y2JOg9ZA3VDw==" spinCount="100000" sheet="1" formatCells="0" formatColumns="0" formatRows="0" sort="0"/>
  <dataValidations count="7">
    <dataValidation allowBlank="1" showInputMessage="1" showErrorMessage="1" prompt="Permitted Facility Address" sqref="H3:I3" xr:uid="{B2088929-DBAF-4832-A639-80F63594635F}"/>
    <dataValidation allowBlank="1" showInputMessage="1" showErrorMessage="1" prompt="Please list the receiving facility." sqref="G3" xr:uid="{F3EA9DF8-36F3-4C5B-8E5F-384AEE56485A}"/>
    <dataValidation allowBlank="1" showInputMessage="1" showErrorMessage="1" prompt="No need to type 40 CRF part... We just need the subsections after that bit. " sqref="D3" xr:uid="{891E897F-CD51-4D87-8FAA-3E8E82DC1172}"/>
    <dataValidation allowBlank="1" showInputMessage="1" showErrorMessage="1" prompt="There are no status changes, please leave blank" sqref="B3" xr:uid="{9160884A-0319-475F-9C44-F3449DE32738}"/>
    <dataValidation allowBlank="1" showInputMessage="1" showErrorMessage="1" prompt="Does this facilty have a permit?" sqref="C3" xr:uid="{6A5A888F-C3BC-43B4-AAA5-0D5C6042F2C3}"/>
    <dataValidation allowBlank="1" showInputMessage="1" showErrorMessage="1" prompt="End of fillable field" sqref="J4:J104 A105:J105" xr:uid="{9064CAC5-ABD7-4279-9AB9-0721D6474BC5}"/>
    <dataValidation type="whole" errorStyle="information" allowBlank="1" showInputMessage="1" showErrorMessage="1" errorTitle="Error" error="Enter a 5-digit zip code." sqref="I4:I104" xr:uid="{77A70678-0881-41CA-A578-558E19399058}">
      <formula1>501</formula1>
      <formula2>99950</formula2>
    </dataValidation>
  </dataValidations>
  <pageMargins left="0.7" right="0.7" top="0.75" bottom="0.75" header="0.3" footer="0.3"/>
  <pageSetup scale="52" fitToHeight="0" orientation="landscape" r:id="rId1"/>
  <rowBreaks count="1" manualBreakCount="1">
    <brk id="48" max="8" man="1"/>
  </rowBreaks>
  <extLst>
    <ext xmlns:x14="http://schemas.microsoft.com/office/spreadsheetml/2009/9/main" uri="{CCE6A557-97BC-4b89-ADB6-D9C93CAAB3DF}">
      <x14:dataValidations xmlns:xm="http://schemas.microsoft.com/office/excel/2006/main" count="3">
        <x14:dataValidation type="list" errorStyle="information" allowBlank="1" showInputMessage="1" showErrorMessage="1" errorTitle="Error" error="Choose from the dropdown list._x000a_" xr:uid="{A0F254C5-8B1B-495B-8F4F-14F53CD89E03}">
          <x14:formula1>
            <xm:f>'Dropdown List'!$C$2:$C$7</xm:f>
          </x14:formula1>
          <xm:sqref>E4:E104</xm:sqref>
        </x14:dataValidation>
        <x14:dataValidation type="list" errorStyle="information" allowBlank="1" showInputMessage="1" showErrorMessage="1" errorTitle="Error" error="Choose from the dropdown list._x000a_" xr:uid="{40A64150-B8A9-4CE0-BBB3-4068D5628B3F}">
          <x14:formula1>
            <xm:f>'Dropdown List'!$D$2:$D$4</xm:f>
          </x14:formula1>
          <xm:sqref>B4:B104</xm:sqref>
        </x14:dataValidation>
        <x14:dataValidation type="list" errorStyle="information" allowBlank="1" showInputMessage="1" showErrorMessage="1" errorTitle="Error" error="Choose from the dropdown list._x000a_" xr:uid="{3B0BC548-F317-49AF-BA11-01D3E19BB9F8}">
          <x14:formula1>
            <xm:f>'Dropdown List'!$E$2:$E$3</xm:f>
          </x14:formula1>
          <xm:sqref>C4:C104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C0CD6-578A-474A-8D0B-55C08AAFB3DB}">
  <sheetPr codeName="Sheet3">
    <tabColor rgb="FFFFC000"/>
    <pageSetUpPr fitToPage="1"/>
  </sheetPr>
  <dimension ref="A1:F45"/>
  <sheetViews>
    <sheetView zoomScale="85" zoomScaleNormal="85" workbookViewId="0">
      <selection activeCell="A4" sqref="A4"/>
    </sheetView>
  </sheetViews>
  <sheetFormatPr defaultColWidth="9.1796875" defaultRowHeight="14" x14ac:dyDescent="0.3"/>
  <cols>
    <col min="1" max="1" width="35.7265625" style="20" customWidth="1"/>
    <col min="2" max="2" width="19" style="14" bestFit="1" customWidth="1"/>
    <col min="3" max="3" width="22.7265625" style="14" customWidth="1"/>
    <col min="4" max="4" width="20.7265625" style="14" customWidth="1"/>
    <col min="5" max="5" width="24.1796875" style="20" customWidth="1"/>
    <col min="6" max="6" width="40.7265625" style="20" customWidth="1"/>
    <col min="7" max="7" width="4.26953125" style="14" customWidth="1"/>
    <col min="8" max="16384" width="9.1796875" style="14"/>
  </cols>
  <sheetData>
    <row r="1" spans="1:6" ht="30" customHeight="1" thickTop="1" thickBot="1" x14ac:dyDescent="0.35">
      <c r="A1" s="76" t="s">
        <v>93</v>
      </c>
      <c r="B1" s="77"/>
      <c r="C1" s="77"/>
      <c r="D1" s="77"/>
      <c r="E1" s="78"/>
      <c r="F1" s="79"/>
    </row>
    <row r="2" spans="1:6" s="67" customFormat="1" ht="18" thickBot="1" x14ac:dyDescent="0.4">
      <c r="A2" s="80" t="s">
        <v>97</v>
      </c>
      <c r="E2" s="81"/>
      <c r="F2" s="82"/>
    </row>
    <row r="3" spans="1:6" s="15" customFormat="1" ht="14.5" thickBot="1" x14ac:dyDescent="0.35">
      <c r="A3" s="96" t="s">
        <v>31</v>
      </c>
      <c r="B3" s="64" t="s">
        <v>42</v>
      </c>
      <c r="C3" s="64" t="s">
        <v>43</v>
      </c>
      <c r="D3" s="64" t="s">
        <v>50</v>
      </c>
      <c r="E3" s="57" t="s">
        <v>36</v>
      </c>
      <c r="F3" s="91" t="s">
        <v>55</v>
      </c>
    </row>
    <row r="4" spans="1:6" ht="20.149999999999999" customHeight="1" x14ac:dyDescent="0.3">
      <c r="A4" s="92"/>
      <c r="B4" s="93"/>
      <c r="C4" s="94"/>
      <c r="D4" s="93"/>
      <c r="E4" s="95"/>
      <c r="F4" s="84"/>
    </row>
    <row r="5" spans="1:6" ht="20.149999999999999" customHeight="1" x14ac:dyDescent="0.3">
      <c r="A5" s="83"/>
      <c r="B5" s="71"/>
      <c r="C5" s="73"/>
      <c r="D5" s="71"/>
      <c r="E5" s="74"/>
      <c r="F5" s="85"/>
    </row>
    <row r="6" spans="1:6" ht="20.149999999999999" customHeight="1" x14ac:dyDescent="0.3">
      <c r="A6" s="83"/>
      <c r="B6" s="71"/>
      <c r="C6" s="73"/>
      <c r="D6" s="71"/>
      <c r="E6" s="74"/>
      <c r="F6" s="85"/>
    </row>
    <row r="7" spans="1:6" ht="20.149999999999999" customHeight="1" x14ac:dyDescent="0.3">
      <c r="A7" s="83"/>
      <c r="B7" s="71"/>
      <c r="C7" s="73"/>
      <c r="D7" s="71"/>
      <c r="E7" s="74"/>
      <c r="F7" s="85"/>
    </row>
    <row r="8" spans="1:6" ht="20.149999999999999" customHeight="1" x14ac:dyDescent="0.3">
      <c r="A8" s="83"/>
      <c r="B8" s="71"/>
      <c r="C8" s="73"/>
      <c r="D8" s="71"/>
      <c r="E8" s="74"/>
      <c r="F8" s="85"/>
    </row>
    <row r="9" spans="1:6" ht="20.149999999999999" customHeight="1" x14ac:dyDescent="0.3">
      <c r="A9" s="83"/>
      <c r="B9" s="71"/>
      <c r="C9" s="73"/>
      <c r="D9" s="71"/>
      <c r="E9" s="74"/>
      <c r="F9" s="85"/>
    </row>
    <row r="10" spans="1:6" ht="20.149999999999999" customHeight="1" x14ac:dyDescent="0.3">
      <c r="A10" s="83"/>
      <c r="B10" s="71"/>
      <c r="C10" s="73"/>
      <c r="D10" s="71"/>
      <c r="E10" s="74"/>
      <c r="F10" s="85"/>
    </row>
    <row r="11" spans="1:6" ht="20.149999999999999" customHeight="1" x14ac:dyDescent="0.3">
      <c r="A11" s="83"/>
      <c r="B11" s="71"/>
      <c r="C11" s="73"/>
      <c r="D11" s="71"/>
      <c r="E11" s="74"/>
      <c r="F11" s="85"/>
    </row>
    <row r="12" spans="1:6" ht="20.149999999999999" customHeight="1" x14ac:dyDescent="0.3">
      <c r="A12" s="83"/>
      <c r="B12" s="71"/>
      <c r="C12" s="73"/>
      <c r="D12" s="71"/>
      <c r="E12" s="74"/>
      <c r="F12" s="85"/>
    </row>
    <row r="13" spans="1:6" ht="20.149999999999999" customHeight="1" x14ac:dyDescent="0.3">
      <c r="A13" s="83"/>
      <c r="B13" s="71"/>
      <c r="C13" s="73"/>
      <c r="D13" s="71"/>
      <c r="E13" s="74"/>
      <c r="F13" s="85"/>
    </row>
    <row r="14" spans="1:6" ht="20.149999999999999" customHeight="1" x14ac:dyDescent="0.3">
      <c r="A14" s="83"/>
      <c r="B14" s="71"/>
      <c r="C14" s="73"/>
      <c r="D14" s="71"/>
      <c r="E14" s="74"/>
      <c r="F14" s="85"/>
    </row>
    <row r="15" spans="1:6" ht="20.149999999999999" customHeight="1" x14ac:dyDescent="0.3">
      <c r="A15" s="83"/>
      <c r="B15" s="71"/>
      <c r="C15" s="73"/>
      <c r="D15" s="71"/>
      <c r="E15" s="74"/>
      <c r="F15" s="85"/>
    </row>
    <row r="16" spans="1:6" ht="20.149999999999999" customHeight="1" x14ac:dyDescent="0.3">
      <c r="A16" s="83"/>
      <c r="B16" s="71"/>
      <c r="C16" s="73"/>
      <c r="D16" s="71"/>
      <c r="E16" s="74"/>
      <c r="F16" s="85"/>
    </row>
    <row r="17" spans="1:6" ht="20.149999999999999" customHeight="1" x14ac:dyDescent="0.3">
      <c r="A17" s="83"/>
      <c r="B17" s="71"/>
      <c r="C17" s="73"/>
      <c r="D17" s="71"/>
      <c r="E17" s="74"/>
      <c r="F17" s="85"/>
    </row>
    <row r="18" spans="1:6" ht="20.149999999999999" customHeight="1" x14ac:dyDescent="0.3">
      <c r="A18" s="83"/>
      <c r="B18" s="71"/>
      <c r="C18" s="73"/>
      <c r="D18" s="71"/>
      <c r="E18" s="74"/>
      <c r="F18" s="85"/>
    </row>
    <row r="19" spans="1:6" ht="20.149999999999999" customHeight="1" x14ac:dyDescent="0.3">
      <c r="A19" s="83"/>
      <c r="B19" s="71"/>
      <c r="C19" s="73"/>
      <c r="D19" s="71"/>
      <c r="E19" s="74"/>
      <c r="F19" s="85"/>
    </row>
    <row r="20" spans="1:6" ht="20.149999999999999" customHeight="1" x14ac:dyDescent="0.3">
      <c r="A20" s="83"/>
      <c r="B20" s="71"/>
      <c r="C20" s="73"/>
      <c r="D20" s="71"/>
      <c r="E20" s="74"/>
      <c r="F20" s="85"/>
    </row>
    <row r="21" spans="1:6" ht="20.149999999999999" customHeight="1" x14ac:dyDescent="0.3">
      <c r="A21" s="83"/>
      <c r="B21" s="71"/>
      <c r="C21" s="73"/>
      <c r="D21" s="71"/>
      <c r="E21" s="74"/>
      <c r="F21" s="85"/>
    </row>
    <row r="22" spans="1:6" ht="20.149999999999999" customHeight="1" x14ac:dyDescent="0.3">
      <c r="A22" s="83"/>
      <c r="B22" s="71"/>
      <c r="C22" s="73"/>
      <c r="D22" s="71"/>
      <c r="E22" s="74"/>
      <c r="F22" s="85"/>
    </row>
    <row r="23" spans="1:6" ht="20.149999999999999" customHeight="1" x14ac:dyDescent="0.3">
      <c r="A23" s="83"/>
      <c r="B23" s="71"/>
      <c r="C23" s="73"/>
      <c r="D23" s="71"/>
      <c r="E23" s="74"/>
      <c r="F23" s="85"/>
    </row>
    <row r="24" spans="1:6" ht="20.149999999999999" customHeight="1" thickBot="1" x14ac:dyDescent="0.35">
      <c r="A24" s="194"/>
      <c r="B24" s="72"/>
      <c r="C24" s="173"/>
      <c r="D24" s="72"/>
      <c r="E24" s="174"/>
      <c r="F24" s="195"/>
    </row>
    <row r="25" spans="1:6" ht="20.149999999999999" customHeight="1" x14ac:dyDescent="0.3">
      <c r="A25" s="92"/>
      <c r="B25" s="93"/>
      <c r="C25" s="94"/>
      <c r="D25" s="93"/>
      <c r="E25" s="95"/>
      <c r="F25" s="193"/>
    </row>
    <row r="26" spans="1:6" ht="20.149999999999999" customHeight="1" x14ac:dyDescent="0.3">
      <c r="A26" s="83"/>
      <c r="B26" s="71"/>
      <c r="C26" s="73"/>
      <c r="D26" s="71"/>
      <c r="E26" s="74"/>
      <c r="F26" s="85"/>
    </row>
    <row r="27" spans="1:6" ht="20.149999999999999" customHeight="1" x14ac:dyDescent="0.3">
      <c r="A27" s="83"/>
      <c r="B27" s="71"/>
      <c r="C27" s="73"/>
      <c r="D27" s="71"/>
      <c r="E27" s="74"/>
      <c r="F27" s="85"/>
    </row>
    <row r="28" spans="1:6" ht="20.149999999999999" customHeight="1" x14ac:dyDescent="0.3">
      <c r="A28" s="83"/>
      <c r="B28" s="71"/>
      <c r="C28" s="73"/>
      <c r="D28" s="71"/>
      <c r="E28" s="74"/>
      <c r="F28" s="85"/>
    </row>
    <row r="29" spans="1:6" ht="20.149999999999999" customHeight="1" x14ac:dyDescent="0.3">
      <c r="A29" s="83"/>
      <c r="B29" s="71"/>
      <c r="C29" s="73"/>
      <c r="D29" s="71"/>
      <c r="E29" s="74"/>
      <c r="F29" s="85"/>
    </row>
    <row r="30" spans="1:6" ht="20.149999999999999" customHeight="1" x14ac:dyDescent="0.3">
      <c r="A30" s="83"/>
      <c r="B30" s="71"/>
      <c r="C30" s="73"/>
      <c r="D30" s="71"/>
      <c r="E30" s="74"/>
      <c r="F30" s="85"/>
    </row>
    <row r="31" spans="1:6" ht="20.149999999999999" customHeight="1" x14ac:dyDescent="0.3">
      <c r="A31" s="83"/>
      <c r="B31" s="71"/>
      <c r="C31" s="73"/>
      <c r="D31" s="71"/>
      <c r="E31" s="74"/>
      <c r="F31" s="85"/>
    </row>
    <row r="32" spans="1:6" ht="20.149999999999999" customHeight="1" x14ac:dyDescent="0.3">
      <c r="A32" s="83"/>
      <c r="B32" s="71"/>
      <c r="C32" s="73"/>
      <c r="D32" s="71"/>
      <c r="E32" s="74"/>
      <c r="F32" s="85"/>
    </row>
    <row r="33" spans="1:6" ht="20.149999999999999" customHeight="1" x14ac:dyDescent="0.3">
      <c r="A33" s="83"/>
      <c r="B33" s="71"/>
      <c r="C33" s="73"/>
      <c r="D33" s="71"/>
      <c r="E33" s="74"/>
      <c r="F33" s="85"/>
    </row>
    <row r="34" spans="1:6" ht="20.149999999999999" customHeight="1" x14ac:dyDescent="0.3">
      <c r="A34" s="83"/>
      <c r="B34" s="71"/>
      <c r="C34" s="73"/>
      <c r="D34" s="71"/>
      <c r="E34" s="74"/>
      <c r="F34" s="85"/>
    </row>
    <row r="35" spans="1:6" ht="20.149999999999999" customHeight="1" x14ac:dyDescent="0.3">
      <c r="A35" s="83"/>
      <c r="B35" s="71"/>
      <c r="C35" s="73"/>
      <c r="D35" s="71"/>
      <c r="E35" s="74"/>
      <c r="F35" s="85"/>
    </row>
    <row r="36" spans="1:6" ht="20.149999999999999" customHeight="1" x14ac:dyDescent="0.3">
      <c r="A36" s="83"/>
      <c r="B36" s="71"/>
      <c r="C36" s="73"/>
      <c r="D36" s="71"/>
      <c r="E36" s="74"/>
      <c r="F36" s="85"/>
    </row>
    <row r="37" spans="1:6" ht="20.149999999999999" customHeight="1" x14ac:dyDescent="0.3">
      <c r="A37" s="83"/>
      <c r="B37" s="71"/>
      <c r="C37" s="73"/>
      <c r="D37" s="71"/>
      <c r="E37" s="74"/>
      <c r="F37" s="85"/>
    </row>
    <row r="38" spans="1:6" ht="20.149999999999999" customHeight="1" x14ac:dyDescent="0.3">
      <c r="A38" s="83"/>
      <c r="B38" s="71"/>
      <c r="C38" s="73"/>
      <c r="D38" s="71"/>
      <c r="E38" s="74"/>
      <c r="F38" s="85"/>
    </row>
    <row r="39" spans="1:6" ht="20.149999999999999" customHeight="1" x14ac:dyDescent="0.3">
      <c r="A39" s="83"/>
      <c r="B39" s="71"/>
      <c r="C39" s="73"/>
      <c r="D39" s="71"/>
      <c r="E39" s="74"/>
      <c r="F39" s="85"/>
    </row>
    <row r="40" spans="1:6" ht="20.149999999999999" customHeight="1" x14ac:dyDescent="0.3">
      <c r="A40" s="83"/>
      <c r="B40" s="71"/>
      <c r="C40" s="73"/>
      <c r="D40" s="71"/>
      <c r="E40" s="74"/>
      <c r="F40" s="85"/>
    </row>
    <row r="41" spans="1:6" ht="20.149999999999999" customHeight="1" x14ac:dyDescent="0.3">
      <c r="A41" s="83"/>
      <c r="B41" s="71"/>
      <c r="C41" s="73"/>
      <c r="D41" s="71"/>
      <c r="E41" s="74"/>
      <c r="F41" s="85"/>
    </row>
    <row r="42" spans="1:6" ht="20.149999999999999" customHeight="1" x14ac:dyDescent="0.3">
      <c r="A42" s="83"/>
      <c r="B42" s="71"/>
      <c r="C42" s="73"/>
      <c r="D42" s="71"/>
      <c r="E42" s="74"/>
      <c r="F42" s="85"/>
    </row>
    <row r="43" spans="1:6" ht="20.149999999999999" customHeight="1" x14ac:dyDescent="0.3">
      <c r="A43" s="83"/>
      <c r="B43" s="71"/>
      <c r="C43" s="73"/>
      <c r="D43" s="71"/>
      <c r="E43" s="74"/>
      <c r="F43" s="85"/>
    </row>
    <row r="44" spans="1:6" ht="20.149999999999999" customHeight="1" thickBot="1" x14ac:dyDescent="0.35">
      <c r="A44" s="86"/>
      <c r="B44" s="87"/>
      <c r="C44" s="88"/>
      <c r="D44" s="87"/>
      <c r="E44" s="89"/>
      <c r="F44" s="90"/>
    </row>
    <row r="45" spans="1:6" ht="14.5" thickTop="1" x14ac:dyDescent="0.3">
      <c r="A45" s="232" t="s">
        <v>118</v>
      </c>
    </row>
  </sheetData>
  <sheetProtection algorithmName="SHA-512" hashValue="mEiBJxBEGhWolvCaY4fPnV7t70KRCB2iFvLN5E8x9TbzcjrP+xMMc9DjdWXHXfb5xGCqEOq+3HgGFF276p4htA==" saltValue="zum8rD8YInqbSN3pWu0UgA==" spinCount="100000" sheet="1" formatCells="0" formatColumns="0" formatRows="0" sort="0"/>
  <dataValidations count="1">
    <dataValidation allowBlank="1" showInputMessage="1" showErrorMessage="1" prompt="End of fillable field" sqref="G4:G45 A45:F45" xr:uid="{5986248E-297A-4121-92FE-21DCFEC651A4}"/>
  </dataValidations>
  <pageMargins left="0.7" right="0.7" top="0.75" bottom="0.75" header="0.3" footer="0.3"/>
  <pageSetup scale="75" fitToHeight="0" orientation="landscape" r:id="rId1"/>
  <rowBreaks count="1" manualBreakCount="1">
    <brk id="65" max="6" man="1"/>
  </rowBreaks>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Title="Error" error="Choose from dropdown list." xr:uid="{DDC8C0DE-B809-415B-B828-9124A9984F8F}">
          <x14:formula1>
            <xm:f>'Dropdown List'!$F$2:$F$3</xm:f>
          </x14:formula1>
          <xm:sqref>B4:B44</xm:sqref>
        </x14:dataValidation>
        <x14:dataValidation type="list" errorStyle="information" allowBlank="1" showInputMessage="1" showErrorMessage="1" errorTitle="Error" error="Choose form dropdown list." xr:uid="{BD2BC46A-8E1A-4A72-A741-A1D052A1379E}">
          <x14:formula1>
            <xm:f>'Dropdown List'!$G$2:$G$7</xm:f>
          </x14:formula1>
          <xm:sqref>C4:C44</xm:sqref>
        </x14:dataValidation>
        <x14:dataValidation type="list" allowBlank="1" showInputMessage="1" showErrorMessage="1" xr:uid="{93D3A903-44E5-4C12-BA83-23B345A95BE4}">
          <x14:formula1>
            <xm:f>'Dropdown List'!$H$2:$H$4</xm:f>
          </x14:formula1>
          <xm:sqref>D46:D103</xm:sqref>
        </x14:dataValidation>
        <x14:dataValidation type="list" errorStyle="information" allowBlank="1" showInputMessage="1" showErrorMessage="1" errorTitle="Error" error="Choose from dropdown list." xr:uid="{4C767DDC-B3AA-4E18-A0DC-A3C2734A1269}">
          <x14:formula1>
            <xm:f>'Dropdown List'!$H$2:$H$4</xm:f>
          </x14:formula1>
          <xm:sqref>D4:D44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52134-D5D1-4901-A23B-47E235AA8D62}">
  <sheetPr codeName="Sheet4">
    <tabColor theme="9" tint="0.59999389629810485"/>
    <pageSetUpPr fitToPage="1"/>
  </sheetPr>
  <dimension ref="A1:K45"/>
  <sheetViews>
    <sheetView zoomScale="85" zoomScaleNormal="85" zoomScaleSheetLayoutView="85" workbookViewId="0">
      <selection activeCell="A4" sqref="A4"/>
    </sheetView>
  </sheetViews>
  <sheetFormatPr defaultColWidth="9.1796875" defaultRowHeight="14" x14ac:dyDescent="0.3"/>
  <cols>
    <col min="1" max="1" width="43.7265625" style="14" customWidth="1"/>
    <col min="2" max="2" width="25" style="14" customWidth="1"/>
    <col min="3" max="3" width="18.26953125" style="14" customWidth="1"/>
    <col min="4" max="4" width="26.54296875" style="14" customWidth="1"/>
    <col min="5" max="5" width="20.453125" style="14" customWidth="1"/>
    <col min="6" max="6" width="26.81640625" style="14" customWidth="1"/>
    <col min="7" max="7" width="19.54296875" style="14" customWidth="1"/>
    <col min="8" max="11" width="9.1796875" style="14"/>
    <col min="12" max="12" width="28" style="14" customWidth="1"/>
    <col min="13" max="16384" width="9.1796875" style="14"/>
  </cols>
  <sheetData>
    <row r="1" spans="1:11" ht="30" customHeight="1" thickBot="1" x14ac:dyDescent="0.45">
      <c r="A1" s="115" t="s">
        <v>94</v>
      </c>
      <c r="B1" s="116"/>
      <c r="C1" s="53"/>
      <c r="D1" s="53"/>
      <c r="E1" s="53"/>
      <c r="F1" s="53"/>
      <c r="G1" s="53"/>
      <c r="H1" s="53"/>
      <c r="I1" s="53"/>
      <c r="J1" s="53"/>
      <c r="K1" s="54"/>
    </row>
    <row r="2" spans="1:11" ht="20.149999999999999" customHeight="1" thickBot="1" x14ac:dyDescent="0.4">
      <c r="A2" s="127" t="s">
        <v>98</v>
      </c>
      <c r="B2" s="51"/>
      <c r="C2" s="51"/>
      <c r="D2" s="51"/>
      <c r="E2" s="51"/>
      <c r="F2" s="51"/>
      <c r="G2" s="51"/>
      <c r="H2" s="51"/>
      <c r="I2" s="51"/>
      <c r="J2" s="51"/>
      <c r="K2" s="52"/>
    </row>
    <row r="3" spans="1:11" s="22" customFormat="1" ht="42.75" customHeight="1" thickBot="1" x14ac:dyDescent="0.4">
      <c r="A3" s="96" t="s">
        <v>3</v>
      </c>
      <c r="B3" s="96" t="s">
        <v>36</v>
      </c>
      <c r="C3" s="96" t="s">
        <v>56</v>
      </c>
      <c r="D3" s="96" t="s">
        <v>57</v>
      </c>
      <c r="E3" s="96" t="s">
        <v>58</v>
      </c>
      <c r="F3" s="96" t="s">
        <v>59</v>
      </c>
      <c r="G3" s="96" t="s">
        <v>60</v>
      </c>
      <c r="H3" s="96">
        <v>1</v>
      </c>
      <c r="I3" s="96">
        <v>2</v>
      </c>
      <c r="J3" s="96">
        <v>3</v>
      </c>
      <c r="K3" s="96">
        <v>4</v>
      </c>
    </row>
    <row r="4" spans="1:11" ht="20.149999999999999" customHeight="1" x14ac:dyDescent="0.3">
      <c r="A4" s="250"/>
      <c r="B4" s="171"/>
      <c r="C4" s="123"/>
      <c r="D4" s="93"/>
      <c r="E4" s="94"/>
      <c r="F4" s="93"/>
      <c r="G4" s="94"/>
      <c r="H4" s="124"/>
      <c r="I4" s="125"/>
      <c r="J4" s="124"/>
      <c r="K4" s="126"/>
    </row>
    <row r="5" spans="1:11" ht="20.149999999999999" customHeight="1" x14ac:dyDescent="0.3">
      <c r="A5" s="251"/>
      <c r="B5" s="68"/>
      <c r="C5" s="110"/>
      <c r="D5" s="71"/>
      <c r="E5" s="73"/>
      <c r="F5" s="71"/>
      <c r="G5" s="73"/>
      <c r="H5" s="112"/>
      <c r="I5" s="114"/>
      <c r="J5" s="112"/>
      <c r="K5" s="117"/>
    </row>
    <row r="6" spans="1:11" ht="20.149999999999999" customHeight="1" x14ac:dyDescent="0.3">
      <c r="A6" s="251"/>
      <c r="B6" s="68"/>
      <c r="C6" s="110"/>
      <c r="D6" s="71"/>
      <c r="E6" s="73"/>
      <c r="F6" s="71"/>
      <c r="G6" s="73"/>
      <c r="H6" s="112"/>
      <c r="I6" s="114"/>
      <c r="J6" s="112"/>
      <c r="K6" s="117"/>
    </row>
    <row r="7" spans="1:11" ht="20.149999999999999" customHeight="1" x14ac:dyDescent="0.3">
      <c r="A7" s="251"/>
      <c r="B7" s="68"/>
      <c r="C7" s="110"/>
      <c r="D7" s="71"/>
      <c r="E7" s="73"/>
      <c r="F7" s="71"/>
      <c r="G7" s="73"/>
      <c r="H7" s="112"/>
      <c r="I7" s="114"/>
      <c r="J7" s="112"/>
      <c r="K7" s="117"/>
    </row>
    <row r="8" spans="1:11" ht="20.149999999999999" customHeight="1" x14ac:dyDescent="0.3">
      <c r="A8" s="251"/>
      <c r="B8" s="68"/>
      <c r="C8" s="110"/>
      <c r="D8" s="71"/>
      <c r="E8" s="73"/>
      <c r="F8" s="71"/>
      <c r="G8" s="73"/>
      <c r="H8" s="112"/>
      <c r="I8" s="114"/>
      <c r="J8" s="112"/>
      <c r="K8" s="117"/>
    </row>
    <row r="9" spans="1:11" ht="20.149999999999999" customHeight="1" x14ac:dyDescent="0.3">
      <c r="A9" s="251"/>
      <c r="B9" s="68"/>
      <c r="C9" s="110"/>
      <c r="D9" s="71"/>
      <c r="E9" s="73"/>
      <c r="F9" s="71"/>
      <c r="G9" s="73"/>
      <c r="H9" s="112"/>
      <c r="I9" s="114"/>
      <c r="J9" s="112"/>
      <c r="K9" s="117"/>
    </row>
    <row r="10" spans="1:11" ht="20.149999999999999" customHeight="1" x14ac:dyDescent="0.3">
      <c r="A10" s="251"/>
      <c r="B10" s="68"/>
      <c r="C10" s="110"/>
      <c r="D10" s="71"/>
      <c r="E10" s="73"/>
      <c r="F10" s="71"/>
      <c r="G10" s="73"/>
      <c r="H10" s="112"/>
      <c r="I10" s="114"/>
      <c r="J10" s="112"/>
      <c r="K10" s="117"/>
    </row>
    <row r="11" spans="1:11" ht="20.149999999999999" customHeight="1" x14ac:dyDescent="0.3">
      <c r="A11" s="118"/>
      <c r="B11" s="108"/>
      <c r="C11" s="111"/>
      <c r="D11" s="112"/>
      <c r="E11" s="114"/>
      <c r="F11" s="112"/>
      <c r="G11" s="114"/>
      <c r="H11" s="112"/>
      <c r="I11" s="114"/>
      <c r="J11" s="112"/>
      <c r="K11" s="117"/>
    </row>
    <row r="12" spans="1:11" ht="20.149999999999999" customHeight="1" x14ac:dyDescent="0.3">
      <c r="A12" s="118"/>
      <c r="B12" s="108"/>
      <c r="C12" s="111"/>
      <c r="D12" s="112"/>
      <c r="E12" s="114"/>
      <c r="F12" s="112"/>
      <c r="G12" s="114"/>
      <c r="H12" s="112"/>
      <c r="I12" s="114"/>
      <c r="J12" s="112"/>
      <c r="K12" s="117"/>
    </row>
    <row r="13" spans="1:11" ht="20.149999999999999" customHeight="1" x14ac:dyDescent="0.3">
      <c r="A13" s="118"/>
      <c r="B13" s="108"/>
      <c r="C13" s="111"/>
      <c r="D13" s="112"/>
      <c r="E13" s="114"/>
      <c r="F13" s="112"/>
      <c r="G13" s="114"/>
      <c r="H13" s="112"/>
      <c r="I13" s="114"/>
      <c r="J13" s="112"/>
      <c r="K13" s="117"/>
    </row>
    <row r="14" spans="1:11" ht="20.149999999999999" customHeight="1" x14ac:dyDescent="0.3">
      <c r="A14" s="118"/>
      <c r="B14" s="108"/>
      <c r="C14" s="111"/>
      <c r="D14" s="112"/>
      <c r="E14" s="114"/>
      <c r="F14" s="112"/>
      <c r="G14" s="114"/>
      <c r="H14" s="112"/>
      <c r="I14" s="114"/>
      <c r="J14" s="112"/>
      <c r="K14" s="117"/>
    </row>
    <row r="15" spans="1:11" ht="20.149999999999999" customHeight="1" x14ac:dyDescent="0.3">
      <c r="A15" s="118"/>
      <c r="B15" s="108"/>
      <c r="C15" s="111"/>
      <c r="D15" s="112"/>
      <c r="E15" s="114"/>
      <c r="F15" s="112"/>
      <c r="G15" s="114"/>
      <c r="H15" s="112"/>
      <c r="I15" s="114"/>
      <c r="J15" s="112"/>
      <c r="K15" s="117"/>
    </row>
    <row r="16" spans="1:11" ht="20.149999999999999" customHeight="1" x14ac:dyDescent="0.3">
      <c r="A16" s="118"/>
      <c r="B16" s="108"/>
      <c r="C16" s="111"/>
      <c r="D16" s="112"/>
      <c r="E16" s="114"/>
      <c r="F16" s="112"/>
      <c r="G16" s="114"/>
      <c r="H16" s="112"/>
      <c r="I16" s="114"/>
      <c r="J16" s="112"/>
      <c r="K16" s="117"/>
    </row>
    <row r="17" spans="1:11" ht="20.149999999999999" customHeight="1" x14ac:dyDescent="0.3">
      <c r="A17" s="118"/>
      <c r="B17" s="108"/>
      <c r="C17" s="111"/>
      <c r="D17" s="112"/>
      <c r="E17" s="114"/>
      <c r="F17" s="112"/>
      <c r="G17" s="114"/>
      <c r="H17" s="112"/>
      <c r="I17" s="114"/>
      <c r="J17" s="112"/>
      <c r="K17" s="117"/>
    </row>
    <row r="18" spans="1:11" ht="20.149999999999999" customHeight="1" x14ac:dyDescent="0.3">
      <c r="A18" s="118"/>
      <c r="B18" s="108"/>
      <c r="C18" s="111"/>
      <c r="D18" s="112"/>
      <c r="E18" s="114"/>
      <c r="F18" s="112"/>
      <c r="G18" s="114"/>
      <c r="H18" s="112"/>
      <c r="I18" s="114"/>
      <c r="J18" s="112"/>
      <c r="K18" s="117"/>
    </row>
    <row r="19" spans="1:11" ht="20.149999999999999" customHeight="1" x14ac:dyDescent="0.3">
      <c r="A19" s="118"/>
      <c r="B19" s="108"/>
      <c r="C19" s="111"/>
      <c r="D19" s="112"/>
      <c r="E19" s="114"/>
      <c r="F19" s="112"/>
      <c r="G19" s="114"/>
      <c r="H19" s="112"/>
      <c r="I19" s="114"/>
      <c r="J19" s="112"/>
      <c r="K19" s="117"/>
    </row>
    <row r="20" spans="1:11" ht="20.149999999999999" customHeight="1" x14ac:dyDescent="0.3">
      <c r="A20" s="118"/>
      <c r="B20" s="108"/>
      <c r="C20" s="111"/>
      <c r="D20" s="112"/>
      <c r="E20" s="114"/>
      <c r="F20" s="112"/>
      <c r="G20" s="114"/>
      <c r="H20" s="112"/>
      <c r="I20" s="114"/>
      <c r="J20" s="112"/>
      <c r="K20" s="117"/>
    </row>
    <row r="21" spans="1:11" ht="20.149999999999999" customHeight="1" x14ac:dyDescent="0.3">
      <c r="A21" s="118"/>
      <c r="B21" s="108"/>
      <c r="C21" s="111"/>
      <c r="D21" s="112"/>
      <c r="E21" s="114"/>
      <c r="F21" s="112"/>
      <c r="G21" s="114"/>
      <c r="H21" s="112"/>
      <c r="I21" s="114"/>
      <c r="J21" s="112"/>
      <c r="K21" s="117"/>
    </row>
    <row r="22" spans="1:11" ht="20.149999999999999" customHeight="1" x14ac:dyDescent="0.3">
      <c r="A22" s="118"/>
      <c r="B22" s="108"/>
      <c r="C22" s="111"/>
      <c r="D22" s="112"/>
      <c r="E22" s="114"/>
      <c r="F22" s="112"/>
      <c r="G22" s="114"/>
      <c r="H22" s="112"/>
      <c r="I22" s="114"/>
      <c r="J22" s="112"/>
      <c r="K22" s="117"/>
    </row>
    <row r="23" spans="1:11" ht="20.149999999999999" customHeight="1" x14ac:dyDescent="0.3">
      <c r="A23" s="118"/>
      <c r="B23" s="108"/>
      <c r="C23" s="111"/>
      <c r="D23" s="112"/>
      <c r="E23" s="114"/>
      <c r="F23" s="112"/>
      <c r="G23" s="114"/>
      <c r="H23" s="112"/>
      <c r="I23" s="114"/>
      <c r="J23" s="112"/>
      <c r="K23" s="117"/>
    </row>
    <row r="24" spans="1:11" ht="20.149999999999999" customHeight="1" thickBot="1" x14ac:dyDescent="0.35">
      <c r="A24" s="119"/>
      <c r="B24" s="109"/>
      <c r="C24" s="120"/>
      <c r="D24" s="113"/>
      <c r="E24" s="121"/>
      <c r="F24" s="113"/>
      <c r="G24" s="121"/>
      <c r="H24" s="113"/>
      <c r="I24" s="121"/>
      <c r="J24" s="113"/>
      <c r="K24" s="122"/>
    </row>
    <row r="25" spans="1:11" ht="20.149999999999999" customHeight="1" x14ac:dyDescent="0.3">
      <c r="A25" s="190"/>
      <c r="B25" s="191"/>
      <c r="C25" s="192"/>
      <c r="D25" s="124"/>
      <c r="E25" s="125"/>
      <c r="F25" s="124"/>
      <c r="G25" s="125"/>
      <c r="H25" s="124"/>
      <c r="I25" s="125"/>
      <c r="J25" s="124"/>
      <c r="K25" s="126"/>
    </row>
    <row r="26" spans="1:11" ht="20.149999999999999" customHeight="1" x14ac:dyDescent="0.3">
      <c r="A26" s="118"/>
      <c r="B26" s="108"/>
      <c r="C26" s="111"/>
      <c r="D26" s="112"/>
      <c r="E26" s="114"/>
      <c r="F26" s="112"/>
      <c r="G26" s="114"/>
      <c r="H26" s="112"/>
      <c r="I26" s="114"/>
      <c r="J26" s="112"/>
      <c r="K26" s="117"/>
    </row>
    <row r="27" spans="1:11" ht="20.149999999999999" customHeight="1" x14ac:dyDescent="0.3">
      <c r="A27" s="118"/>
      <c r="B27" s="108"/>
      <c r="C27" s="111"/>
      <c r="D27" s="112"/>
      <c r="E27" s="114"/>
      <c r="F27" s="112"/>
      <c r="G27" s="114"/>
      <c r="H27" s="112"/>
      <c r="I27" s="114"/>
      <c r="J27" s="112"/>
      <c r="K27" s="117"/>
    </row>
    <row r="28" spans="1:11" ht="20.149999999999999" customHeight="1" x14ac:dyDescent="0.3">
      <c r="A28" s="118"/>
      <c r="B28" s="108"/>
      <c r="C28" s="111"/>
      <c r="D28" s="112"/>
      <c r="E28" s="114"/>
      <c r="F28" s="112"/>
      <c r="G28" s="114"/>
      <c r="H28" s="112"/>
      <c r="I28" s="114"/>
      <c r="J28" s="112"/>
      <c r="K28" s="117"/>
    </row>
    <row r="29" spans="1:11" ht="20.149999999999999" customHeight="1" x14ac:dyDescent="0.3">
      <c r="A29" s="118"/>
      <c r="B29" s="108"/>
      <c r="C29" s="111"/>
      <c r="D29" s="112"/>
      <c r="E29" s="114"/>
      <c r="F29" s="112"/>
      <c r="G29" s="114"/>
      <c r="H29" s="112"/>
      <c r="I29" s="114"/>
      <c r="J29" s="112"/>
      <c r="K29" s="117"/>
    </row>
    <row r="30" spans="1:11" ht="20.149999999999999" customHeight="1" x14ac:dyDescent="0.3">
      <c r="A30" s="118"/>
      <c r="B30" s="108"/>
      <c r="C30" s="111"/>
      <c r="D30" s="112"/>
      <c r="E30" s="114"/>
      <c r="F30" s="112"/>
      <c r="G30" s="114"/>
      <c r="H30" s="112"/>
      <c r="I30" s="114"/>
      <c r="J30" s="112"/>
      <c r="K30" s="117"/>
    </row>
    <row r="31" spans="1:11" ht="20.149999999999999" customHeight="1" x14ac:dyDescent="0.3">
      <c r="A31" s="118"/>
      <c r="B31" s="108"/>
      <c r="C31" s="111"/>
      <c r="D31" s="112"/>
      <c r="E31" s="114"/>
      <c r="F31" s="112"/>
      <c r="G31" s="114"/>
      <c r="H31" s="112"/>
      <c r="I31" s="114"/>
      <c r="J31" s="112"/>
      <c r="K31" s="117"/>
    </row>
    <row r="32" spans="1:11" ht="20.149999999999999" customHeight="1" x14ac:dyDescent="0.3">
      <c r="A32" s="118"/>
      <c r="B32" s="108"/>
      <c r="C32" s="111"/>
      <c r="D32" s="112"/>
      <c r="E32" s="114"/>
      <c r="F32" s="112"/>
      <c r="G32" s="114"/>
      <c r="H32" s="112"/>
      <c r="I32" s="114"/>
      <c r="J32" s="112"/>
      <c r="K32" s="117"/>
    </row>
    <row r="33" spans="1:11" ht="20.149999999999999" customHeight="1" x14ac:dyDescent="0.3">
      <c r="A33" s="118"/>
      <c r="B33" s="108"/>
      <c r="C33" s="111"/>
      <c r="D33" s="112"/>
      <c r="E33" s="114"/>
      <c r="F33" s="112"/>
      <c r="G33" s="114"/>
      <c r="H33" s="112"/>
      <c r="I33" s="114"/>
      <c r="J33" s="112"/>
      <c r="K33" s="117"/>
    </row>
    <row r="34" spans="1:11" ht="20.149999999999999" customHeight="1" x14ac:dyDescent="0.3">
      <c r="A34" s="118"/>
      <c r="B34" s="108"/>
      <c r="C34" s="111"/>
      <c r="D34" s="112"/>
      <c r="E34" s="114"/>
      <c r="F34" s="112"/>
      <c r="G34" s="114"/>
      <c r="H34" s="112"/>
      <c r="I34" s="114"/>
      <c r="J34" s="112"/>
      <c r="K34" s="117"/>
    </row>
    <row r="35" spans="1:11" ht="20.149999999999999" customHeight="1" x14ac:dyDescent="0.3">
      <c r="A35" s="118"/>
      <c r="B35" s="108"/>
      <c r="C35" s="111"/>
      <c r="D35" s="112"/>
      <c r="E35" s="114"/>
      <c r="F35" s="112"/>
      <c r="G35" s="114"/>
      <c r="H35" s="112"/>
      <c r="I35" s="114"/>
      <c r="J35" s="112"/>
      <c r="K35" s="117"/>
    </row>
    <row r="36" spans="1:11" ht="20.149999999999999" customHeight="1" x14ac:dyDescent="0.3">
      <c r="A36" s="118"/>
      <c r="B36" s="108"/>
      <c r="C36" s="111"/>
      <c r="D36" s="112"/>
      <c r="E36" s="114"/>
      <c r="F36" s="112"/>
      <c r="G36" s="114"/>
      <c r="H36" s="112"/>
      <c r="I36" s="114"/>
      <c r="J36" s="112"/>
      <c r="K36" s="117"/>
    </row>
    <row r="37" spans="1:11" ht="20.149999999999999" customHeight="1" x14ac:dyDescent="0.3">
      <c r="A37" s="118"/>
      <c r="B37" s="108"/>
      <c r="C37" s="111"/>
      <c r="D37" s="112"/>
      <c r="E37" s="114"/>
      <c r="F37" s="112"/>
      <c r="G37" s="114"/>
      <c r="H37" s="112"/>
      <c r="I37" s="114"/>
      <c r="J37" s="112"/>
      <c r="K37" s="117"/>
    </row>
    <row r="38" spans="1:11" ht="20.149999999999999" customHeight="1" x14ac:dyDescent="0.3">
      <c r="A38" s="118"/>
      <c r="B38" s="108"/>
      <c r="C38" s="111"/>
      <c r="D38" s="112"/>
      <c r="E38" s="114"/>
      <c r="F38" s="112"/>
      <c r="G38" s="114"/>
      <c r="H38" s="112"/>
      <c r="I38" s="114"/>
      <c r="J38" s="112"/>
      <c r="K38" s="117"/>
    </row>
    <row r="39" spans="1:11" ht="20.149999999999999" customHeight="1" x14ac:dyDescent="0.3">
      <c r="A39" s="118"/>
      <c r="B39" s="108"/>
      <c r="C39" s="111"/>
      <c r="D39" s="112"/>
      <c r="E39" s="114"/>
      <c r="F39" s="112"/>
      <c r="G39" s="114"/>
      <c r="H39" s="112"/>
      <c r="I39" s="114"/>
      <c r="J39" s="112"/>
      <c r="K39" s="117"/>
    </row>
    <row r="40" spans="1:11" ht="20.149999999999999" customHeight="1" x14ac:dyDescent="0.3">
      <c r="A40" s="118"/>
      <c r="B40" s="108"/>
      <c r="C40" s="111"/>
      <c r="D40" s="112"/>
      <c r="E40" s="114"/>
      <c r="F40" s="112"/>
      <c r="G40" s="114"/>
      <c r="H40" s="112"/>
      <c r="I40" s="114"/>
      <c r="J40" s="112"/>
      <c r="K40" s="117"/>
    </row>
    <row r="41" spans="1:11" ht="20.149999999999999" customHeight="1" x14ac:dyDescent="0.3">
      <c r="A41" s="118"/>
      <c r="B41" s="108"/>
      <c r="C41" s="111"/>
      <c r="D41" s="112"/>
      <c r="E41" s="114"/>
      <c r="F41" s="112"/>
      <c r="G41" s="114"/>
      <c r="H41" s="112"/>
      <c r="I41" s="114"/>
      <c r="J41" s="112"/>
      <c r="K41" s="117"/>
    </row>
    <row r="42" spans="1:11" ht="20.149999999999999" customHeight="1" x14ac:dyDescent="0.3">
      <c r="A42" s="118"/>
      <c r="B42" s="108"/>
      <c r="C42" s="111"/>
      <c r="D42" s="112"/>
      <c r="E42" s="114"/>
      <c r="F42" s="112"/>
      <c r="G42" s="114"/>
      <c r="H42" s="112"/>
      <c r="I42" s="114"/>
      <c r="J42" s="112"/>
      <c r="K42" s="117"/>
    </row>
    <row r="43" spans="1:11" ht="20.149999999999999" customHeight="1" x14ac:dyDescent="0.3">
      <c r="A43" s="118"/>
      <c r="B43" s="108"/>
      <c r="C43" s="111"/>
      <c r="D43" s="112"/>
      <c r="E43" s="114"/>
      <c r="F43" s="112"/>
      <c r="G43" s="114"/>
      <c r="H43" s="112"/>
      <c r="I43" s="114"/>
      <c r="J43" s="112"/>
      <c r="K43" s="117"/>
    </row>
    <row r="44" spans="1:11" ht="20.149999999999999" customHeight="1" thickBot="1" x14ac:dyDescent="0.35">
      <c r="A44" s="119"/>
      <c r="B44" s="109"/>
      <c r="C44" s="120"/>
      <c r="D44" s="113"/>
      <c r="E44" s="121"/>
      <c r="F44" s="113"/>
      <c r="G44" s="121"/>
      <c r="H44" s="113"/>
      <c r="I44" s="121"/>
      <c r="J44" s="113"/>
      <c r="K44" s="122"/>
    </row>
    <row r="45" spans="1:11" x14ac:dyDescent="0.3">
      <c r="A45" s="15" t="s">
        <v>118</v>
      </c>
    </row>
  </sheetData>
  <sheetProtection algorithmName="SHA-512" hashValue="fHW/g8po0XY2AHglbk3qG3Alkd8UoYDFNTcxKrqhZleEqkrbaSOg9uDBADEPPnMZSJ/JUqnY5aJdHPu05Od2DA==" saltValue="yMXjug8hePWinIleikxSxw==" spinCount="100000" sheet="1" formatCells="0" formatColumns="0" formatRows="0" sort="0"/>
  <dataValidations count="6">
    <dataValidation allowBlank="1" showInputMessage="1" showErrorMessage="1" promptTitle="SNC by quarter" prompt="Select from the list below." sqref="H3:K3" xr:uid="{CA710D8D-5083-4D4F-B9C3-1C532E91A405}"/>
    <dataValidation allowBlank="1" showInputMessage="1" showErrorMessage="1" promptTitle="All regulated pollutants" prompt="List ansswers below" sqref="E3:G3" xr:uid="{210986CE-95C6-4850-BBCF-D753B50ABCFA}"/>
    <dataValidation allowBlank="1" showInputMessage="1" showErrorMessage="1" prompt="Permittee information" sqref="A3 C3:D3" xr:uid="{A09CE15B-2B89-4160-8DD3-114A6D9DF22A}"/>
    <dataValidation allowBlank="1" showInputMessage="1" showErrorMessage="1" prompt="End of fillable field" sqref="A45:L45 L4:L44" xr:uid="{5698EA1C-FE8B-456B-B1FA-94EB8A509ABF}"/>
    <dataValidation allowBlank="1" showInputMessage="1" showErrorMessage="1" prompt="Wastewater Treatment plant" sqref="B3" xr:uid="{4EAB4068-6CD5-4919-BBEB-49957D581855}"/>
    <dataValidation type="whole" errorStyle="information" operator="greaterThanOrEqual" allowBlank="1" showInputMessage="1" showErrorMessage="1" errorTitle="Error" error="Enter whole numbers" sqref="D4:F44" xr:uid="{F27EEB90-7AE0-4A75-85D5-CAA3BA9DB6EE}">
      <formula1>0</formula1>
    </dataValidation>
  </dataValidations>
  <pageMargins left="0.7" right="0.7" top="0.75" bottom="0.75" header="0.3" footer="0.3"/>
  <pageSetup scale="53" orientation="landscape" r:id="rId1"/>
  <rowBreaks count="1" manualBreakCount="1">
    <brk id="22"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F95097E-57E0-4518-9F0E-D2C6CE652BD5}">
          <x14:formula1>
            <xm:f>'Dropdown List'!$J$2:$J$5</xm:f>
          </x14:formula1>
          <xm:sqref>H4:K44</xm:sqref>
        </x14:dataValidation>
        <x14:dataValidation type="list" errorStyle="information" allowBlank="1" showInputMessage="1" showErrorMessage="1" errorTitle="Error" error="Answer using the dropdown list." xr:uid="{D4E50DB3-09DC-43A6-9B57-389107480F71}">
          <x14:formula1>
            <xm:f>'Dropdown List'!$E$2:$E$3</xm:f>
          </x14:formula1>
          <xm:sqref>G4:G44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934F-DCEE-462E-9E85-2251A609CC91}">
  <sheetPr codeName="Sheet5">
    <tabColor theme="8"/>
    <pageSetUpPr fitToPage="1"/>
  </sheetPr>
  <dimension ref="A1:I105"/>
  <sheetViews>
    <sheetView zoomScale="85" zoomScaleNormal="85" workbookViewId="0">
      <selection activeCell="A4" sqref="A4"/>
    </sheetView>
  </sheetViews>
  <sheetFormatPr defaultRowHeight="14.5" x14ac:dyDescent="0.35"/>
  <cols>
    <col min="1" max="1" width="35.7265625" customWidth="1"/>
    <col min="2" max="2" width="20.7265625" customWidth="1"/>
    <col min="3" max="4" width="35.7265625" customWidth="1"/>
    <col min="5" max="5" width="23.81640625" bestFit="1" customWidth="1"/>
    <col min="6" max="6" width="35.7265625" customWidth="1"/>
    <col min="7" max="7" width="26.1796875" customWidth="1"/>
    <col min="8" max="8" width="32.54296875" customWidth="1"/>
    <col min="9" max="9" width="51.1796875" customWidth="1"/>
  </cols>
  <sheetData>
    <row r="1" spans="1:9" ht="30" customHeight="1" thickBot="1" x14ac:dyDescent="0.7">
      <c r="A1" s="148" t="s">
        <v>95</v>
      </c>
      <c r="B1" s="149"/>
      <c r="C1" s="149"/>
      <c r="D1" s="149"/>
      <c r="E1" s="149"/>
      <c r="F1" s="149"/>
      <c r="G1" s="149"/>
      <c r="H1" s="149"/>
      <c r="I1" s="252"/>
    </row>
    <row r="2" spans="1:9" ht="20.149999999999999" customHeight="1" thickBot="1" x14ac:dyDescent="0.5">
      <c r="A2" s="144" t="s">
        <v>123</v>
      </c>
      <c r="B2" s="145"/>
      <c r="C2" s="145"/>
      <c r="D2" s="145"/>
      <c r="E2" s="145"/>
      <c r="F2" s="145"/>
      <c r="G2" s="145"/>
      <c r="H2" s="145"/>
      <c r="I2" s="146"/>
    </row>
    <row r="3" spans="1:9" s="9" customFormat="1" ht="20.149999999999999" customHeight="1" thickBot="1" x14ac:dyDescent="0.4">
      <c r="A3" s="96" t="s">
        <v>3</v>
      </c>
      <c r="B3" s="96" t="s">
        <v>4</v>
      </c>
      <c r="C3" s="96" t="s">
        <v>5</v>
      </c>
      <c r="D3" s="253" t="s">
        <v>6</v>
      </c>
      <c r="E3" s="253" t="s">
        <v>67</v>
      </c>
      <c r="F3" s="253" t="s">
        <v>7</v>
      </c>
      <c r="G3" s="253" t="s">
        <v>66</v>
      </c>
      <c r="H3" s="96" t="s">
        <v>36</v>
      </c>
      <c r="I3" s="260" t="s">
        <v>122</v>
      </c>
    </row>
    <row r="4" spans="1:9" ht="20.149999999999999" customHeight="1" x14ac:dyDescent="0.35">
      <c r="A4" s="150"/>
      <c r="B4" s="130"/>
      <c r="C4" s="141"/>
      <c r="D4" s="158"/>
      <c r="E4" s="143"/>
      <c r="F4" s="142"/>
      <c r="G4" s="143"/>
      <c r="H4" s="254"/>
      <c r="I4" s="184"/>
    </row>
    <row r="5" spans="1:9" ht="20.149999999999999" customHeight="1" x14ac:dyDescent="0.35">
      <c r="A5" s="151"/>
      <c r="B5" s="131"/>
      <c r="C5" s="135"/>
      <c r="D5" s="159"/>
      <c r="E5" s="138"/>
      <c r="F5" s="137"/>
      <c r="G5" s="138"/>
      <c r="H5" s="255"/>
      <c r="I5" s="160"/>
    </row>
    <row r="6" spans="1:9" ht="20.149999999999999" customHeight="1" x14ac:dyDescent="0.35">
      <c r="A6" s="151"/>
      <c r="B6" s="131"/>
      <c r="C6" s="135"/>
      <c r="D6" s="159"/>
      <c r="E6" s="138"/>
      <c r="F6" s="137"/>
      <c r="G6" s="138"/>
      <c r="H6" s="255"/>
      <c r="I6" s="160"/>
    </row>
    <row r="7" spans="1:9" ht="20.149999999999999" customHeight="1" x14ac:dyDescent="0.35">
      <c r="A7" s="151"/>
      <c r="B7" s="131"/>
      <c r="C7" s="135"/>
      <c r="D7" s="159"/>
      <c r="E7" s="138"/>
      <c r="F7" s="137"/>
      <c r="G7" s="138"/>
      <c r="H7" s="255"/>
      <c r="I7" s="160"/>
    </row>
    <row r="8" spans="1:9" ht="20.149999999999999" customHeight="1" x14ac:dyDescent="0.35">
      <c r="A8" s="151"/>
      <c r="B8" s="131"/>
      <c r="C8" s="135"/>
      <c r="D8" s="159"/>
      <c r="E8" s="138"/>
      <c r="F8" s="137"/>
      <c r="G8" s="138"/>
      <c r="H8" s="255"/>
      <c r="I8" s="160"/>
    </row>
    <row r="9" spans="1:9" x14ac:dyDescent="0.35">
      <c r="A9" s="151"/>
      <c r="B9" s="131"/>
      <c r="C9" s="135"/>
      <c r="D9" s="159"/>
      <c r="E9" s="138"/>
      <c r="F9" s="137"/>
      <c r="G9" s="138"/>
      <c r="H9" s="255"/>
      <c r="I9" s="160"/>
    </row>
    <row r="10" spans="1:9" ht="20.149999999999999" customHeight="1" x14ac:dyDescent="0.35">
      <c r="A10" s="151"/>
      <c r="B10" s="131"/>
      <c r="C10" s="135"/>
      <c r="D10" s="159"/>
      <c r="E10" s="138"/>
      <c r="F10" s="137"/>
      <c r="G10" s="138"/>
      <c r="H10" s="255"/>
      <c r="I10" s="160"/>
    </row>
    <row r="11" spans="1:9" ht="20.149999999999999" customHeight="1" x14ac:dyDescent="0.35">
      <c r="A11" s="151"/>
      <c r="B11" s="156"/>
      <c r="C11" s="135"/>
      <c r="D11" s="159"/>
      <c r="E11" s="138"/>
      <c r="F11" s="137"/>
      <c r="G11" s="138"/>
      <c r="H11" s="255"/>
      <c r="I11" s="160"/>
    </row>
    <row r="12" spans="1:9" ht="20.149999999999999" customHeight="1" x14ac:dyDescent="0.35">
      <c r="A12" s="151"/>
      <c r="B12" s="131"/>
      <c r="C12" s="157"/>
      <c r="D12" s="159"/>
      <c r="E12" s="138"/>
      <c r="F12" s="137"/>
      <c r="G12" s="138"/>
      <c r="H12" s="255"/>
      <c r="I12" s="160"/>
    </row>
    <row r="13" spans="1:9" ht="20.149999999999999" customHeight="1" x14ac:dyDescent="0.35">
      <c r="A13" s="151"/>
      <c r="B13" s="140"/>
      <c r="C13" s="141"/>
      <c r="D13" s="159"/>
      <c r="E13" s="138"/>
      <c r="F13" s="137"/>
      <c r="G13" s="138"/>
      <c r="H13" s="255"/>
      <c r="I13" s="160"/>
    </row>
    <row r="14" spans="1:9" ht="20.149999999999999" customHeight="1" x14ac:dyDescent="0.35">
      <c r="A14" s="151"/>
      <c r="B14" s="131"/>
      <c r="C14" s="135"/>
      <c r="D14" s="159"/>
      <c r="E14" s="138"/>
      <c r="F14" s="137"/>
      <c r="G14" s="138"/>
      <c r="H14" s="255"/>
      <c r="I14" s="160"/>
    </row>
    <row r="15" spans="1:9" ht="20.149999999999999" customHeight="1" x14ac:dyDescent="0.35">
      <c r="A15" s="151"/>
      <c r="B15" s="131"/>
      <c r="C15" s="135"/>
      <c r="D15" s="159"/>
      <c r="E15" s="138"/>
      <c r="F15" s="137"/>
      <c r="G15" s="138"/>
      <c r="H15" s="255"/>
      <c r="I15" s="160"/>
    </row>
    <row r="16" spans="1:9" ht="20.149999999999999" customHeight="1" x14ac:dyDescent="0.35">
      <c r="A16" s="151"/>
      <c r="B16" s="131"/>
      <c r="C16" s="135"/>
      <c r="D16" s="159"/>
      <c r="E16" s="138"/>
      <c r="F16" s="137"/>
      <c r="G16" s="138"/>
      <c r="H16" s="255"/>
      <c r="I16" s="160"/>
    </row>
    <row r="17" spans="1:9" ht="20.149999999999999" customHeight="1" x14ac:dyDescent="0.35">
      <c r="A17" s="151"/>
      <c r="B17" s="131"/>
      <c r="C17" s="135"/>
      <c r="D17" s="159"/>
      <c r="E17" s="138"/>
      <c r="F17" s="137"/>
      <c r="G17" s="138"/>
      <c r="H17" s="255"/>
      <c r="I17" s="160"/>
    </row>
    <row r="18" spans="1:9" ht="20.149999999999999" customHeight="1" x14ac:dyDescent="0.35">
      <c r="A18" s="151"/>
      <c r="B18" s="131"/>
      <c r="C18" s="135"/>
      <c r="D18" s="159"/>
      <c r="E18" s="138"/>
      <c r="F18" s="137"/>
      <c r="G18" s="138"/>
      <c r="H18" s="255"/>
      <c r="I18" s="160"/>
    </row>
    <row r="19" spans="1:9" ht="20.149999999999999" customHeight="1" x14ac:dyDescent="0.35">
      <c r="A19" s="151"/>
      <c r="B19" s="131"/>
      <c r="C19" s="135"/>
      <c r="D19" s="159"/>
      <c r="E19" s="138"/>
      <c r="F19" s="137"/>
      <c r="G19" s="138"/>
      <c r="H19" s="255"/>
      <c r="I19" s="160"/>
    </row>
    <row r="20" spans="1:9" ht="20.149999999999999" customHeight="1" x14ac:dyDescent="0.35">
      <c r="A20" s="151"/>
      <c r="B20" s="131"/>
      <c r="C20" s="135"/>
      <c r="D20" s="159"/>
      <c r="E20" s="138"/>
      <c r="F20" s="137"/>
      <c r="G20" s="138"/>
      <c r="H20" s="255"/>
      <c r="I20" s="160"/>
    </row>
    <row r="21" spans="1:9" ht="20.149999999999999" customHeight="1" x14ac:dyDescent="0.35">
      <c r="A21" s="151"/>
      <c r="B21" s="131"/>
      <c r="C21" s="135"/>
      <c r="D21" s="159"/>
      <c r="E21" s="138"/>
      <c r="F21" s="137"/>
      <c r="G21" s="138"/>
      <c r="H21" s="255"/>
      <c r="I21" s="160"/>
    </row>
    <row r="22" spans="1:9" ht="20.149999999999999" customHeight="1" x14ac:dyDescent="0.35">
      <c r="A22" s="151"/>
      <c r="B22" s="131"/>
      <c r="C22" s="135"/>
      <c r="D22" s="159"/>
      <c r="E22" s="138"/>
      <c r="F22" s="137"/>
      <c r="G22" s="138"/>
      <c r="H22" s="255"/>
      <c r="I22" s="160"/>
    </row>
    <row r="23" spans="1:9" ht="20.149999999999999" customHeight="1" x14ac:dyDescent="0.35">
      <c r="A23" s="151"/>
      <c r="B23" s="131"/>
      <c r="C23" s="135"/>
      <c r="D23" s="159"/>
      <c r="E23" s="138"/>
      <c r="F23" s="137"/>
      <c r="G23" s="138"/>
      <c r="H23" s="255"/>
      <c r="I23" s="160"/>
    </row>
    <row r="24" spans="1:9" ht="20.149999999999999" customHeight="1" thickBot="1" x14ac:dyDescent="0.4">
      <c r="A24" s="176"/>
      <c r="B24" s="177"/>
      <c r="C24" s="178"/>
      <c r="D24" s="179"/>
      <c r="E24" s="180"/>
      <c r="F24" s="147"/>
      <c r="G24" s="180"/>
      <c r="H24" s="256"/>
      <c r="I24" s="161"/>
    </row>
    <row r="25" spans="1:9" ht="20.149999999999999" customHeight="1" x14ac:dyDescent="0.35">
      <c r="A25" s="150"/>
      <c r="B25" s="140"/>
      <c r="C25" s="141"/>
      <c r="D25" s="158"/>
      <c r="E25" s="143"/>
      <c r="F25" s="142"/>
      <c r="G25" s="143"/>
      <c r="H25" s="254"/>
      <c r="I25" s="184"/>
    </row>
    <row r="26" spans="1:9" ht="20.149999999999999" customHeight="1" x14ac:dyDescent="0.35">
      <c r="A26" s="151"/>
      <c r="B26" s="131"/>
      <c r="C26" s="135"/>
      <c r="D26" s="159"/>
      <c r="E26" s="138"/>
      <c r="F26" s="137"/>
      <c r="G26" s="138"/>
      <c r="H26" s="255"/>
      <c r="I26" s="160"/>
    </row>
    <row r="27" spans="1:9" ht="20.149999999999999" customHeight="1" x14ac:dyDescent="0.35">
      <c r="A27" s="151"/>
      <c r="B27" s="131"/>
      <c r="C27" s="135"/>
      <c r="D27" s="159"/>
      <c r="E27" s="138"/>
      <c r="F27" s="137"/>
      <c r="G27" s="138"/>
      <c r="H27" s="255"/>
      <c r="I27" s="160"/>
    </row>
    <row r="28" spans="1:9" ht="20.149999999999999" customHeight="1" x14ac:dyDescent="0.35">
      <c r="A28" s="151"/>
      <c r="B28" s="131"/>
      <c r="C28" s="135"/>
      <c r="D28" s="159"/>
      <c r="E28" s="138"/>
      <c r="F28" s="137"/>
      <c r="G28" s="138"/>
      <c r="H28" s="255"/>
      <c r="I28" s="160"/>
    </row>
    <row r="29" spans="1:9" ht="20.149999999999999" customHeight="1" x14ac:dyDescent="0.35">
      <c r="A29" s="151"/>
      <c r="B29" s="131"/>
      <c r="C29" s="135"/>
      <c r="D29" s="159"/>
      <c r="E29" s="138"/>
      <c r="F29" s="137"/>
      <c r="G29" s="138"/>
      <c r="H29" s="255"/>
      <c r="I29" s="160"/>
    </row>
    <row r="30" spans="1:9" ht="20.149999999999999" customHeight="1" x14ac:dyDescent="0.35">
      <c r="A30" s="151"/>
      <c r="B30" s="131"/>
      <c r="C30" s="135"/>
      <c r="D30" s="159"/>
      <c r="E30" s="138"/>
      <c r="F30" s="137"/>
      <c r="G30" s="138"/>
      <c r="H30" s="255"/>
      <c r="I30" s="160"/>
    </row>
    <row r="31" spans="1:9" ht="20.149999999999999" customHeight="1" x14ac:dyDescent="0.35">
      <c r="A31" s="151"/>
      <c r="B31" s="131"/>
      <c r="C31" s="135"/>
      <c r="D31" s="159"/>
      <c r="E31" s="138"/>
      <c r="F31" s="137"/>
      <c r="G31" s="138"/>
      <c r="H31" s="255"/>
      <c r="I31" s="160"/>
    </row>
    <row r="32" spans="1:9" ht="20.149999999999999" customHeight="1" x14ac:dyDescent="0.35">
      <c r="A32" s="151"/>
      <c r="B32" s="131"/>
      <c r="C32" s="135"/>
      <c r="D32" s="159"/>
      <c r="E32" s="138"/>
      <c r="F32" s="137"/>
      <c r="G32" s="138"/>
      <c r="H32" s="255"/>
      <c r="I32" s="160"/>
    </row>
    <row r="33" spans="1:9" ht="20.149999999999999" customHeight="1" x14ac:dyDescent="0.35">
      <c r="A33" s="151"/>
      <c r="B33" s="131"/>
      <c r="C33" s="135"/>
      <c r="D33" s="159"/>
      <c r="E33" s="138"/>
      <c r="F33" s="137"/>
      <c r="G33" s="138"/>
      <c r="H33" s="255"/>
      <c r="I33" s="160"/>
    </row>
    <row r="34" spans="1:9" ht="20.149999999999999" customHeight="1" x14ac:dyDescent="0.35">
      <c r="A34" s="151"/>
      <c r="B34" s="131"/>
      <c r="C34" s="135"/>
      <c r="D34" s="159"/>
      <c r="E34" s="138"/>
      <c r="F34" s="137"/>
      <c r="G34" s="138"/>
      <c r="H34" s="255"/>
      <c r="I34" s="160"/>
    </row>
    <row r="35" spans="1:9" ht="20.149999999999999" customHeight="1" x14ac:dyDescent="0.35">
      <c r="A35" s="151"/>
      <c r="B35" s="131"/>
      <c r="C35" s="135"/>
      <c r="D35" s="159"/>
      <c r="E35" s="138"/>
      <c r="F35" s="137"/>
      <c r="G35" s="138"/>
      <c r="H35" s="255"/>
      <c r="I35" s="160"/>
    </row>
    <row r="36" spans="1:9" ht="20.149999999999999" customHeight="1" x14ac:dyDescent="0.35">
      <c r="A36" s="151"/>
      <c r="B36" s="131"/>
      <c r="C36" s="135"/>
      <c r="D36" s="159"/>
      <c r="E36" s="138"/>
      <c r="F36" s="137"/>
      <c r="G36" s="138"/>
      <c r="H36" s="255"/>
      <c r="I36" s="160"/>
    </row>
    <row r="37" spans="1:9" ht="20.149999999999999" customHeight="1" x14ac:dyDescent="0.35">
      <c r="A37" s="151"/>
      <c r="B37" s="131"/>
      <c r="C37" s="135"/>
      <c r="D37" s="159"/>
      <c r="E37" s="138"/>
      <c r="F37" s="137"/>
      <c r="G37" s="138"/>
      <c r="H37" s="255"/>
      <c r="I37" s="160"/>
    </row>
    <row r="38" spans="1:9" ht="20.149999999999999" customHeight="1" x14ac:dyDescent="0.35">
      <c r="A38" s="151"/>
      <c r="B38" s="131"/>
      <c r="C38" s="135"/>
      <c r="D38" s="159"/>
      <c r="E38" s="138"/>
      <c r="F38" s="137"/>
      <c r="G38" s="138"/>
      <c r="H38" s="255"/>
      <c r="I38" s="160"/>
    </row>
    <row r="39" spans="1:9" ht="20.149999999999999" customHeight="1" x14ac:dyDescent="0.35">
      <c r="A39" s="151"/>
      <c r="B39" s="131"/>
      <c r="C39" s="135"/>
      <c r="D39" s="159"/>
      <c r="E39" s="138"/>
      <c r="F39" s="137"/>
      <c r="G39" s="138"/>
      <c r="H39" s="255"/>
      <c r="I39" s="160"/>
    </row>
    <row r="40" spans="1:9" ht="20.149999999999999" customHeight="1" x14ac:dyDescent="0.35">
      <c r="A40" s="151"/>
      <c r="B40" s="131"/>
      <c r="C40" s="135"/>
      <c r="D40" s="159"/>
      <c r="E40" s="138"/>
      <c r="F40" s="137"/>
      <c r="G40" s="138"/>
      <c r="H40" s="255"/>
      <c r="I40" s="160"/>
    </row>
    <row r="41" spans="1:9" ht="20.149999999999999" customHeight="1" x14ac:dyDescent="0.35">
      <c r="A41" s="151"/>
      <c r="B41" s="131"/>
      <c r="C41" s="135"/>
      <c r="D41" s="159"/>
      <c r="E41" s="138"/>
      <c r="F41" s="137"/>
      <c r="G41" s="138"/>
      <c r="H41" s="255"/>
      <c r="I41" s="160"/>
    </row>
    <row r="42" spans="1:9" ht="20.149999999999999" customHeight="1" x14ac:dyDescent="0.35">
      <c r="A42" s="151"/>
      <c r="B42" s="131"/>
      <c r="C42" s="135"/>
      <c r="D42" s="159"/>
      <c r="E42" s="138"/>
      <c r="F42" s="137"/>
      <c r="G42" s="138"/>
      <c r="H42" s="255"/>
      <c r="I42" s="160"/>
    </row>
    <row r="43" spans="1:9" ht="20.149999999999999" customHeight="1" x14ac:dyDescent="0.35">
      <c r="A43" s="151"/>
      <c r="B43" s="131"/>
      <c r="C43" s="135"/>
      <c r="D43" s="159"/>
      <c r="E43" s="138"/>
      <c r="F43" s="137"/>
      <c r="G43" s="138"/>
      <c r="H43" s="255"/>
      <c r="I43" s="160"/>
    </row>
    <row r="44" spans="1:9" ht="20.149999999999999" customHeight="1" thickBot="1" x14ac:dyDescent="0.4">
      <c r="A44" s="176"/>
      <c r="B44" s="177"/>
      <c r="C44" s="178"/>
      <c r="D44" s="179"/>
      <c r="E44" s="180"/>
      <c r="F44" s="147"/>
      <c r="G44" s="180"/>
      <c r="H44" s="256"/>
      <c r="I44" s="161"/>
    </row>
    <row r="45" spans="1:9" ht="20.149999999999999" customHeight="1" x14ac:dyDescent="0.35">
      <c r="A45" s="150"/>
      <c r="B45" s="140"/>
      <c r="C45" s="141"/>
      <c r="D45" s="158"/>
      <c r="E45" s="143"/>
      <c r="F45" s="142"/>
      <c r="G45" s="143"/>
      <c r="H45" s="254"/>
      <c r="I45" s="184"/>
    </row>
    <row r="46" spans="1:9" ht="20.149999999999999" customHeight="1" x14ac:dyDescent="0.35">
      <c r="A46" s="151"/>
      <c r="B46" s="131"/>
      <c r="C46" s="135"/>
      <c r="D46" s="159"/>
      <c r="E46" s="138"/>
      <c r="F46" s="137"/>
      <c r="G46" s="138"/>
      <c r="H46" s="255"/>
      <c r="I46" s="160"/>
    </row>
    <row r="47" spans="1:9" ht="20.149999999999999" customHeight="1" x14ac:dyDescent="0.35">
      <c r="A47" s="151"/>
      <c r="B47" s="131"/>
      <c r="C47" s="135"/>
      <c r="D47" s="159"/>
      <c r="E47" s="138"/>
      <c r="F47" s="137"/>
      <c r="G47" s="138"/>
      <c r="H47" s="255"/>
      <c r="I47" s="160"/>
    </row>
    <row r="48" spans="1:9" ht="20.149999999999999" customHeight="1" x14ac:dyDescent="0.35">
      <c r="A48" s="151"/>
      <c r="B48" s="131"/>
      <c r="C48" s="135"/>
      <c r="D48" s="159"/>
      <c r="E48" s="138"/>
      <c r="F48" s="137"/>
      <c r="G48" s="138"/>
      <c r="H48" s="255"/>
      <c r="I48" s="160"/>
    </row>
    <row r="49" spans="1:9" ht="20.149999999999999" customHeight="1" x14ac:dyDescent="0.35">
      <c r="A49" s="151"/>
      <c r="B49" s="131"/>
      <c r="C49" s="135"/>
      <c r="D49" s="159"/>
      <c r="E49" s="138"/>
      <c r="F49" s="137"/>
      <c r="G49" s="138"/>
      <c r="H49" s="255"/>
      <c r="I49" s="160"/>
    </row>
    <row r="50" spans="1:9" ht="20.149999999999999" customHeight="1" x14ac:dyDescent="0.35">
      <c r="A50" s="151"/>
      <c r="B50" s="131"/>
      <c r="C50" s="135"/>
      <c r="D50" s="159"/>
      <c r="E50" s="138"/>
      <c r="F50" s="137"/>
      <c r="G50" s="138"/>
      <c r="H50" s="255"/>
      <c r="I50" s="160"/>
    </row>
    <row r="51" spans="1:9" ht="20.149999999999999" customHeight="1" x14ac:dyDescent="0.35">
      <c r="A51" s="151"/>
      <c r="B51" s="131"/>
      <c r="C51" s="135"/>
      <c r="D51" s="159"/>
      <c r="E51" s="138"/>
      <c r="F51" s="137"/>
      <c r="G51" s="138"/>
      <c r="H51" s="255"/>
      <c r="I51" s="160"/>
    </row>
    <row r="52" spans="1:9" ht="20.149999999999999" customHeight="1" x14ac:dyDescent="0.35">
      <c r="A52" s="151"/>
      <c r="B52" s="131"/>
      <c r="C52" s="135"/>
      <c r="D52" s="159"/>
      <c r="E52" s="138"/>
      <c r="F52" s="137"/>
      <c r="G52" s="138"/>
      <c r="H52" s="255"/>
      <c r="I52" s="160"/>
    </row>
    <row r="53" spans="1:9" ht="20.149999999999999" customHeight="1" x14ac:dyDescent="0.35">
      <c r="A53" s="151"/>
      <c r="B53" s="131"/>
      <c r="C53" s="135"/>
      <c r="D53" s="159"/>
      <c r="E53" s="138"/>
      <c r="F53" s="137"/>
      <c r="G53" s="138"/>
      <c r="H53" s="255"/>
      <c r="I53" s="160"/>
    </row>
    <row r="54" spans="1:9" ht="20.149999999999999" customHeight="1" x14ac:dyDescent="0.35">
      <c r="A54" s="152"/>
      <c r="B54" s="132"/>
      <c r="C54" s="136"/>
      <c r="D54" s="160"/>
      <c r="E54" s="139"/>
      <c r="F54" s="133"/>
      <c r="G54" s="139"/>
      <c r="H54" s="257"/>
      <c r="I54" s="160"/>
    </row>
    <row r="55" spans="1:9" ht="20.149999999999999" customHeight="1" x14ac:dyDescent="0.35">
      <c r="A55" s="152"/>
      <c r="B55" s="132"/>
      <c r="C55" s="136"/>
      <c r="D55" s="160"/>
      <c r="E55" s="139"/>
      <c r="F55" s="133"/>
      <c r="G55" s="139"/>
      <c r="H55" s="257"/>
      <c r="I55" s="160"/>
    </row>
    <row r="56" spans="1:9" ht="20.149999999999999" customHeight="1" x14ac:dyDescent="0.35">
      <c r="A56" s="152"/>
      <c r="B56" s="132"/>
      <c r="C56" s="136"/>
      <c r="D56" s="160"/>
      <c r="E56" s="139"/>
      <c r="F56" s="133"/>
      <c r="G56" s="139"/>
      <c r="H56" s="257"/>
      <c r="I56" s="160"/>
    </row>
    <row r="57" spans="1:9" ht="20.149999999999999" customHeight="1" x14ac:dyDescent="0.35">
      <c r="A57" s="152"/>
      <c r="B57" s="132"/>
      <c r="C57" s="136"/>
      <c r="D57" s="160"/>
      <c r="E57" s="139"/>
      <c r="F57" s="133"/>
      <c r="G57" s="139"/>
      <c r="H57" s="257"/>
      <c r="I57" s="160"/>
    </row>
    <row r="58" spans="1:9" ht="20.149999999999999" customHeight="1" x14ac:dyDescent="0.35">
      <c r="A58" s="152"/>
      <c r="B58" s="132"/>
      <c r="C58" s="136"/>
      <c r="D58" s="160"/>
      <c r="E58" s="139"/>
      <c r="F58" s="133"/>
      <c r="G58" s="139"/>
      <c r="H58" s="257"/>
      <c r="I58" s="160"/>
    </row>
    <row r="59" spans="1:9" ht="20.149999999999999" customHeight="1" x14ac:dyDescent="0.35">
      <c r="A59" s="152"/>
      <c r="B59" s="132"/>
      <c r="C59" s="136"/>
      <c r="D59" s="160"/>
      <c r="E59" s="139"/>
      <c r="F59" s="133"/>
      <c r="G59" s="139"/>
      <c r="H59" s="257"/>
      <c r="I59" s="160"/>
    </row>
    <row r="60" spans="1:9" ht="20.149999999999999" customHeight="1" x14ac:dyDescent="0.35">
      <c r="A60" s="152"/>
      <c r="B60" s="132"/>
      <c r="C60" s="136"/>
      <c r="D60" s="160"/>
      <c r="E60" s="139"/>
      <c r="F60" s="133"/>
      <c r="G60" s="139"/>
      <c r="H60" s="257"/>
      <c r="I60" s="160"/>
    </row>
    <row r="61" spans="1:9" ht="20.149999999999999" customHeight="1" x14ac:dyDescent="0.35">
      <c r="A61" s="152"/>
      <c r="B61" s="132"/>
      <c r="C61" s="136"/>
      <c r="D61" s="160"/>
      <c r="E61" s="139"/>
      <c r="F61" s="133"/>
      <c r="G61" s="139"/>
      <c r="H61" s="257"/>
      <c r="I61" s="160"/>
    </row>
    <row r="62" spans="1:9" ht="20.149999999999999" customHeight="1" x14ac:dyDescent="0.35">
      <c r="A62" s="152"/>
      <c r="B62" s="132"/>
      <c r="C62" s="136"/>
      <c r="D62" s="160"/>
      <c r="E62" s="139"/>
      <c r="F62" s="133"/>
      <c r="G62" s="139"/>
      <c r="H62" s="257"/>
      <c r="I62" s="160"/>
    </row>
    <row r="63" spans="1:9" ht="20.149999999999999" customHeight="1" x14ac:dyDescent="0.35">
      <c r="A63" s="152"/>
      <c r="B63" s="132"/>
      <c r="C63" s="136"/>
      <c r="D63" s="160"/>
      <c r="E63" s="139"/>
      <c r="F63" s="133"/>
      <c r="G63" s="139"/>
      <c r="H63" s="257"/>
      <c r="I63" s="160"/>
    </row>
    <row r="64" spans="1:9" ht="20.149999999999999" customHeight="1" thickBot="1" x14ac:dyDescent="0.4">
      <c r="A64" s="187"/>
      <c r="B64" s="188"/>
      <c r="C64" s="155"/>
      <c r="D64" s="161"/>
      <c r="E64" s="189"/>
      <c r="F64" s="134"/>
      <c r="G64" s="189"/>
      <c r="H64" s="258"/>
      <c r="I64" s="161"/>
    </row>
    <row r="65" spans="1:9" ht="20.149999999999999" customHeight="1" x14ac:dyDescent="0.35">
      <c r="A65" s="181"/>
      <c r="B65" s="182"/>
      <c r="C65" s="183"/>
      <c r="D65" s="184"/>
      <c r="E65" s="185"/>
      <c r="F65" s="186"/>
      <c r="G65" s="185"/>
      <c r="H65" s="259"/>
      <c r="I65" s="184"/>
    </row>
    <row r="66" spans="1:9" ht="20.149999999999999" customHeight="1" x14ac:dyDescent="0.35">
      <c r="A66" s="152"/>
      <c r="B66" s="132"/>
      <c r="C66" s="136"/>
      <c r="D66" s="160"/>
      <c r="E66" s="139"/>
      <c r="F66" s="133"/>
      <c r="G66" s="139"/>
      <c r="H66" s="257"/>
      <c r="I66" s="160"/>
    </row>
    <row r="67" spans="1:9" ht="20.149999999999999" customHeight="1" x14ac:dyDescent="0.35">
      <c r="A67" s="152"/>
      <c r="B67" s="132"/>
      <c r="C67" s="136"/>
      <c r="D67" s="160"/>
      <c r="E67" s="139"/>
      <c r="F67" s="133"/>
      <c r="G67" s="139"/>
      <c r="H67" s="257"/>
      <c r="I67" s="160"/>
    </row>
    <row r="68" spans="1:9" ht="20.149999999999999" customHeight="1" x14ac:dyDescent="0.35">
      <c r="A68" s="152"/>
      <c r="B68" s="132"/>
      <c r="C68" s="136"/>
      <c r="D68" s="160"/>
      <c r="E68" s="139"/>
      <c r="F68" s="133"/>
      <c r="G68" s="139"/>
      <c r="H68" s="257"/>
      <c r="I68" s="160"/>
    </row>
    <row r="69" spans="1:9" ht="20.149999999999999" customHeight="1" x14ac:dyDescent="0.35">
      <c r="A69" s="152"/>
      <c r="B69" s="132"/>
      <c r="C69" s="136"/>
      <c r="D69" s="160"/>
      <c r="E69" s="139"/>
      <c r="F69" s="133"/>
      <c r="G69" s="139"/>
      <c r="H69" s="257"/>
      <c r="I69" s="160"/>
    </row>
    <row r="70" spans="1:9" ht="20.149999999999999" customHeight="1" x14ac:dyDescent="0.35">
      <c r="A70" s="152"/>
      <c r="B70" s="132"/>
      <c r="C70" s="136"/>
      <c r="D70" s="160"/>
      <c r="E70" s="139"/>
      <c r="F70" s="133"/>
      <c r="G70" s="139"/>
      <c r="H70" s="257"/>
      <c r="I70" s="160"/>
    </row>
    <row r="71" spans="1:9" ht="20.149999999999999" customHeight="1" x14ac:dyDescent="0.35">
      <c r="A71" s="152"/>
      <c r="B71" s="132"/>
      <c r="C71" s="136"/>
      <c r="D71" s="160"/>
      <c r="E71" s="139"/>
      <c r="F71" s="133"/>
      <c r="G71" s="139"/>
      <c r="H71" s="257"/>
      <c r="I71" s="160"/>
    </row>
    <row r="72" spans="1:9" ht="20.149999999999999" customHeight="1" x14ac:dyDescent="0.35">
      <c r="A72" s="152"/>
      <c r="B72" s="132"/>
      <c r="C72" s="136"/>
      <c r="D72" s="160"/>
      <c r="E72" s="139"/>
      <c r="F72" s="133"/>
      <c r="G72" s="139"/>
      <c r="H72" s="257"/>
      <c r="I72" s="160"/>
    </row>
    <row r="73" spans="1:9" ht="20.149999999999999" customHeight="1" x14ac:dyDescent="0.35">
      <c r="A73" s="152"/>
      <c r="B73" s="132"/>
      <c r="C73" s="136"/>
      <c r="D73" s="160"/>
      <c r="E73" s="139"/>
      <c r="F73" s="133"/>
      <c r="G73" s="139"/>
      <c r="H73" s="257"/>
      <c r="I73" s="160"/>
    </row>
    <row r="74" spans="1:9" ht="20.149999999999999" customHeight="1" x14ac:dyDescent="0.35">
      <c r="A74" s="152"/>
      <c r="B74" s="132"/>
      <c r="C74" s="136"/>
      <c r="D74" s="160"/>
      <c r="E74" s="139"/>
      <c r="F74" s="133"/>
      <c r="G74" s="139"/>
      <c r="H74" s="257"/>
      <c r="I74" s="160"/>
    </row>
    <row r="75" spans="1:9" ht="20.149999999999999" customHeight="1" x14ac:dyDescent="0.35">
      <c r="A75" s="152"/>
      <c r="B75" s="132"/>
      <c r="C75" s="136"/>
      <c r="D75" s="160"/>
      <c r="E75" s="139"/>
      <c r="F75" s="133"/>
      <c r="G75" s="139"/>
      <c r="H75" s="257"/>
      <c r="I75" s="160"/>
    </row>
    <row r="76" spans="1:9" ht="20.149999999999999" customHeight="1" x14ac:dyDescent="0.35">
      <c r="A76" s="152"/>
      <c r="B76" s="132"/>
      <c r="C76" s="136"/>
      <c r="D76" s="160"/>
      <c r="E76" s="139"/>
      <c r="F76" s="133"/>
      <c r="G76" s="139"/>
      <c r="H76" s="257"/>
      <c r="I76" s="160"/>
    </row>
    <row r="77" spans="1:9" ht="20.149999999999999" customHeight="1" x14ac:dyDescent="0.35">
      <c r="A77" s="152"/>
      <c r="B77" s="132"/>
      <c r="C77" s="136"/>
      <c r="D77" s="160"/>
      <c r="E77" s="139"/>
      <c r="F77" s="133"/>
      <c r="G77" s="139"/>
      <c r="H77" s="257"/>
      <c r="I77" s="160"/>
    </row>
    <row r="78" spans="1:9" ht="20.149999999999999" customHeight="1" x14ac:dyDescent="0.35">
      <c r="A78" s="152"/>
      <c r="B78" s="132"/>
      <c r="C78" s="136"/>
      <c r="D78" s="160"/>
      <c r="E78" s="139"/>
      <c r="F78" s="133"/>
      <c r="G78" s="139"/>
      <c r="H78" s="257"/>
      <c r="I78" s="160"/>
    </row>
    <row r="79" spans="1:9" ht="20.149999999999999" customHeight="1" x14ac:dyDescent="0.35">
      <c r="A79" s="152"/>
      <c r="B79" s="132"/>
      <c r="C79" s="136"/>
      <c r="D79" s="160"/>
      <c r="E79" s="139"/>
      <c r="F79" s="133"/>
      <c r="G79" s="139"/>
      <c r="H79" s="257"/>
      <c r="I79" s="160"/>
    </row>
    <row r="80" spans="1:9" ht="20.149999999999999" customHeight="1" x14ac:dyDescent="0.35">
      <c r="A80" s="152"/>
      <c r="B80" s="132"/>
      <c r="C80" s="136"/>
      <c r="D80" s="160"/>
      <c r="E80" s="139"/>
      <c r="F80" s="133"/>
      <c r="G80" s="139"/>
      <c r="H80" s="257"/>
      <c r="I80" s="160"/>
    </row>
    <row r="81" spans="1:9" ht="20.149999999999999" customHeight="1" x14ac:dyDescent="0.35">
      <c r="A81" s="152"/>
      <c r="B81" s="132"/>
      <c r="C81" s="136"/>
      <c r="D81" s="160"/>
      <c r="E81" s="139"/>
      <c r="F81" s="133"/>
      <c r="G81" s="139"/>
      <c r="H81" s="257"/>
      <c r="I81" s="160"/>
    </row>
    <row r="82" spans="1:9" ht="20.149999999999999" customHeight="1" x14ac:dyDescent="0.35">
      <c r="A82" s="152"/>
      <c r="B82" s="132"/>
      <c r="C82" s="136"/>
      <c r="D82" s="160"/>
      <c r="E82" s="139"/>
      <c r="F82" s="133"/>
      <c r="G82" s="139"/>
      <c r="H82" s="257"/>
      <c r="I82" s="160"/>
    </row>
    <row r="83" spans="1:9" ht="20.149999999999999" customHeight="1" x14ac:dyDescent="0.35">
      <c r="A83" s="152"/>
      <c r="B83" s="132"/>
      <c r="C83" s="136"/>
      <c r="D83" s="160"/>
      <c r="E83" s="139"/>
      <c r="F83" s="133"/>
      <c r="G83" s="139"/>
      <c r="H83" s="257"/>
      <c r="I83" s="160"/>
    </row>
    <row r="84" spans="1:9" ht="20.149999999999999" customHeight="1" thickBot="1" x14ac:dyDescent="0.4">
      <c r="A84" s="187"/>
      <c r="B84" s="188"/>
      <c r="C84" s="155"/>
      <c r="D84" s="161"/>
      <c r="E84" s="189"/>
      <c r="F84" s="134"/>
      <c r="G84" s="189"/>
      <c r="H84" s="258"/>
      <c r="I84" s="161"/>
    </row>
    <row r="85" spans="1:9" ht="20.149999999999999" customHeight="1" x14ac:dyDescent="0.35">
      <c r="A85" s="181"/>
      <c r="B85" s="182"/>
      <c r="C85" s="183"/>
      <c r="D85" s="184"/>
      <c r="E85" s="185"/>
      <c r="F85" s="186"/>
      <c r="G85" s="185"/>
      <c r="H85" s="259"/>
      <c r="I85" s="184"/>
    </row>
    <row r="86" spans="1:9" ht="20.149999999999999" customHeight="1" x14ac:dyDescent="0.35">
      <c r="A86" s="152"/>
      <c r="B86" s="132"/>
      <c r="C86" s="136"/>
      <c r="D86" s="160"/>
      <c r="E86" s="139"/>
      <c r="F86" s="133"/>
      <c r="G86" s="139"/>
      <c r="H86" s="257"/>
      <c r="I86" s="160"/>
    </row>
    <row r="87" spans="1:9" ht="20.149999999999999" customHeight="1" x14ac:dyDescent="0.35">
      <c r="A87" s="152"/>
      <c r="B87" s="132"/>
      <c r="C87" s="136"/>
      <c r="D87" s="160"/>
      <c r="E87" s="139"/>
      <c r="F87" s="133"/>
      <c r="G87" s="139"/>
      <c r="H87" s="257"/>
      <c r="I87" s="160"/>
    </row>
    <row r="88" spans="1:9" ht="20.149999999999999" customHeight="1" x14ac:dyDescent="0.35">
      <c r="A88" s="152"/>
      <c r="B88" s="132"/>
      <c r="C88" s="136"/>
      <c r="D88" s="160"/>
      <c r="E88" s="139"/>
      <c r="F88" s="133"/>
      <c r="G88" s="139"/>
      <c r="H88" s="257"/>
      <c r="I88" s="160"/>
    </row>
    <row r="89" spans="1:9" ht="20.149999999999999" customHeight="1" x14ac:dyDescent="0.35">
      <c r="A89" s="152"/>
      <c r="B89" s="132"/>
      <c r="C89" s="136"/>
      <c r="D89" s="160"/>
      <c r="E89" s="139"/>
      <c r="F89" s="133"/>
      <c r="G89" s="139"/>
      <c r="H89" s="257"/>
      <c r="I89" s="160"/>
    </row>
    <row r="90" spans="1:9" ht="20.149999999999999" customHeight="1" x14ac:dyDescent="0.35">
      <c r="A90" s="152"/>
      <c r="B90" s="132"/>
      <c r="C90" s="136"/>
      <c r="D90" s="160"/>
      <c r="E90" s="139"/>
      <c r="F90" s="133"/>
      <c r="G90" s="139"/>
      <c r="H90" s="257"/>
      <c r="I90" s="160"/>
    </row>
    <row r="91" spans="1:9" ht="20.149999999999999" customHeight="1" x14ac:dyDescent="0.35">
      <c r="A91" s="152"/>
      <c r="B91" s="132"/>
      <c r="C91" s="136"/>
      <c r="D91" s="160"/>
      <c r="E91" s="139"/>
      <c r="F91" s="133"/>
      <c r="G91" s="139"/>
      <c r="H91" s="257"/>
      <c r="I91" s="160"/>
    </row>
    <row r="92" spans="1:9" ht="20.149999999999999" customHeight="1" x14ac:dyDescent="0.35">
      <c r="A92" s="152"/>
      <c r="B92" s="132"/>
      <c r="C92" s="136"/>
      <c r="D92" s="160"/>
      <c r="E92" s="139"/>
      <c r="F92" s="133"/>
      <c r="G92" s="139"/>
      <c r="H92" s="257"/>
      <c r="I92" s="160"/>
    </row>
    <row r="93" spans="1:9" ht="20.149999999999999" customHeight="1" x14ac:dyDescent="0.35">
      <c r="A93" s="152"/>
      <c r="B93" s="132"/>
      <c r="C93" s="136"/>
      <c r="D93" s="160"/>
      <c r="E93" s="139"/>
      <c r="F93" s="133"/>
      <c r="G93" s="139"/>
      <c r="H93" s="257"/>
      <c r="I93" s="160"/>
    </row>
    <row r="94" spans="1:9" ht="20.149999999999999" customHeight="1" x14ac:dyDescent="0.35">
      <c r="A94" s="152"/>
      <c r="B94" s="132"/>
      <c r="C94" s="136"/>
      <c r="D94" s="160"/>
      <c r="E94" s="139"/>
      <c r="F94" s="133"/>
      <c r="G94" s="139"/>
      <c r="H94" s="257"/>
      <c r="I94" s="160"/>
    </row>
    <row r="95" spans="1:9" ht="20.149999999999999" customHeight="1" x14ac:dyDescent="0.35">
      <c r="A95" s="152"/>
      <c r="B95" s="132"/>
      <c r="C95" s="136"/>
      <c r="D95" s="160"/>
      <c r="E95" s="139"/>
      <c r="F95" s="133"/>
      <c r="G95" s="139"/>
      <c r="H95" s="257"/>
      <c r="I95" s="160"/>
    </row>
    <row r="96" spans="1:9" ht="20.149999999999999" customHeight="1" x14ac:dyDescent="0.35">
      <c r="A96" s="152"/>
      <c r="B96" s="132"/>
      <c r="C96" s="136"/>
      <c r="D96" s="160"/>
      <c r="E96" s="139"/>
      <c r="F96" s="133"/>
      <c r="G96" s="139"/>
      <c r="H96" s="257"/>
      <c r="I96" s="160"/>
    </row>
    <row r="97" spans="1:9" ht="20.149999999999999" customHeight="1" x14ac:dyDescent="0.35">
      <c r="A97" s="152"/>
      <c r="B97" s="132"/>
      <c r="C97" s="136"/>
      <c r="D97" s="160"/>
      <c r="E97" s="139"/>
      <c r="F97" s="133"/>
      <c r="G97" s="139"/>
      <c r="H97" s="257"/>
      <c r="I97" s="160"/>
    </row>
    <row r="98" spans="1:9" ht="20.149999999999999" customHeight="1" x14ac:dyDescent="0.35">
      <c r="A98" s="152"/>
      <c r="B98" s="132"/>
      <c r="C98" s="136"/>
      <c r="D98" s="160"/>
      <c r="E98" s="139"/>
      <c r="F98" s="133"/>
      <c r="G98" s="139"/>
      <c r="H98" s="257"/>
      <c r="I98" s="160"/>
    </row>
    <row r="99" spans="1:9" ht="20.149999999999999" customHeight="1" x14ac:dyDescent="0.35">
      <c r="A99" s="152"/>
      <c r="B99" s="132"/>
      <c r="C99" s="136"/>
      <c r="D99" s="160"/>
      <c r="E99" s="139"/>
      <c r="F99" s="133"/>
      <c r="G99" s="139"/>
      <c r="H99" s="257"/>
      <c r="I99" s="160"/>
    </row>
    <row r="100" spans="1:9" ht="20.149999999999999" customHeight="1" x14ac:dyDescent="0.35">
      <c r="A100" s="152"/>
      <c r="B100" s="132"/>
      <c r="C100" s="136"/>
      <c r="D100" s="160"/>
      <c r="E100" s="139"/>
      <c r="F100" s="133"/>
      <c r="G100" s="139"/>
      <c r="H100" s="257"/>
      <c r="I100" s="160"/>
    </row>
    <row r="101" spans="1:9" ht="20.149999999999999" customHeight="1" x14ac:dyDescent="0.35">
      <c r="A101" s="152"/>
      <c r="B101" s="132"/>
      <c r="C101" s="136"/>
      <c r="D101" s="160"/>
      <c r="E101" s="139"/>
      <c r="F101" s="133"/>
      <c r="G101" s="139"/>
      <c r="H101" s="257"/>
      <c r="I101" s="160"/>
    </row>
    <row r="102" spans="1:9" ht="20.149999999999999" customHeight="1" x14ac:dyDescent="0.35">
      <c r="A102" s="152"/>
      <c r="B102" s="132"/>
      <c r="C102" s="136"/>
      <c r="D102" s="160"/>
      <c r="E102" s="139"/>
      <c r="F102" s="133"/>
      <c r="G102" s="139"/>
      <c r="H102" s="257"/>
      <c r="I102" s="160"/>
    </row>
    <row r="103" spans="1:9" ht="20.149999999999999" customHeight="1" x14ac:dyDescent="0.35">
      <c r="A103" s="153"/>
      <c r="B103" s="133"/>
      <c r="C103" s="136"/>
      <c r="D103" s="160"/>
      <c r="E103" s="136"/>
      <c r="F103" s="133"/>
      <c r="G103" s="136"/>
      <c r="H103" s="153"/>
      <c r="I103" s="160"/>
    </row>
    <row r="104" spans="1:9" ht="20.149999999999999" customHeight="1" thickBot="1" x14ac:dyDescent="0.4">
      <c r="A104" s="154"/>
      <c r="B104" s="134"/>
      <c r="C104" s="155"/>
      <c r="D104" s="161"/>
      <c r="E104" s="155"/>
      <c r="F104" s="134"/>
      <c r="G104" s="155"/>
      <c r="H104" s="154"/>
      <c r="I104" s="161"/>
    </row>
    <row r="105" spans="1:9" x14ac:dyDescent="0.35">
      <c r="A105" s="233" t="s">
        <v>118</v>
      </c>
      <c r="B105" s="128"/>
      <c r="C105" s="129"/>
      <c r="D105" s="129"/>
      <c r="E105" s="128"/>
      <c r="F105" s="129"/>
      <c r="G105" s="128"/>
      <c r="H105" s="128"/>
    </row>
  </sheetData>
  <sheetProtection algorithmName="SHA-512" hashValue="SvlRCiTtXD2ncqQjn4TDl1LQfvWXbvv15pkjYRqEQmVIUnMu3hGsLnzPjsVblI+TlZyAxe7xI+g+GvdUwQ8VGg==" saltValue="7rv1VN54L69jLSfGs30tNQ==" spinCount="100000" sheet="1" formatCells="0" formatColumns="0" formatRows="0" sort="0"/>
  <dataValidations xWindow="1200" yWindow="335" count="5">
    <dataValidation allowBlank="1" showInputMessage="1" showErrorMessage="1" promptTitle="Violation type" prompt="Please select an option from the list below. If the violation is other please list the SIU and row on the comment page of the annual report." sqref="C3" xr:uid="{3F1FC755-3409-46CD-A3A9-4C9A82078B63}"/>
    <dataValidation allowBlank="1" showInputMessage="1" showErrorMessage="1" promptTitle="Enforcement action" prompt="Please select the enforcement action from the list. If the action is other, please list the SIU and Row in the comment section of the annual report." sqref="F3" xr:uid="{9B52F13F-F921-4CBD-978C-314B332D7760}"/>
    <dataValidation allowBlank="1" showInputMessage="1" showErrorMessage="1" prompt="End of filable field" sqref="I105" xr:uid="{75C275F4-2840-4AB9-8588-FBB53E9AEA19}"/>
    <dataValidation allowBlank="1" showInputMessage="1" showErrorMessage="1" prompt="Wastewater treatment plant" sqref="H3" xr:uid="{C129D30D-7219-4D88-BB7E-2B69B35A3FC8}"/>
    <dataValidation allowBlank="1" showInputMessage="1" showErrorMessage="1" prompt="End of fillable field" sqref="J4:J105" xr:uid="{4492BBB7-6698-4BC1-A7B6-5CF5558E66CD}"/>
  </dataValidations>
  <pageMargins left="0.7" right="0.7" top="0.75" bottom="0.75" header="0.3" footer="0.3"/>
  <pageSetup scale="50" fitToHeight="0" orientation="landscape" r:id="rId1"/>
  <rowBreaks count="2" manualBreakCount="2">
    <brk id="49" max="7" man="1"/>
    <brk id="106" max="6" man="1"/>
  </rowBreaks>
  <drawing r:id="rId2"/>
  <extLst>
    <ext xmlns:x14="http://schemas.microsoft.com/office/spreadsheetml/2009/9/main" uri="{CCE6A557-97BC-4b89-ADB6-D9C93CAAB3DF}">
      <x14:dataValidations xmlns:xm="http://schemas.microsoft.com/office/excel/2006/main" xWindow="1200" yWindow="335" count="4">
        <x14:dataValidation type="list" allowBlank="1" showInputMessage="1" showErrorMessage="1" xr:uid="{10BD478D-9383-467B-A5C1-89D2005C47ED}">
          <x14:formula1>
            <xm:f>'Dropdown List'!$A$2:$A$14</xm:f>
          </x14:formula1>
          <xm:sqref>C105</xm:sqref>
        </x14:dataValidation>
        <x14:dataValidation type="list" allowBlank="1" showInputMessage="1" showErrorMessage="1" xr:uid="{2BC44102-89F5-4A05-8969-5FBC2D3C2068}">
          <x14:formula1>
            <xm:f>'Dropdown List'!$B$2:$B$11</xm:f>
          </x14:formula1>
          <xm:sqref>F105</xm:sqref>
        </x14:dataValidation>
        <x14:dataValidation type="list" errorStyle="information" allowBlank="1" showInputMessage="1" showErrorMessage="1" errorTitle="Error" error="Choose from the dropdown list." xr:uid="{5E2525AD-7A09-4A76-9C52-32B3D93CE352}">
          <x14:formula1>
            <xm:f>'Dropdown List'!$B$2:$B$11</xm:f>
          </x14:formula1>
          <xm:sqref>F4:F104</xm:sqref>
        </x14:dataValidation>
        <x14:dataValidation type="list" errorStyle="information" allowBlank="1" showInputMessage="1" showErrorMessage="1" errorTitle="Error" error="Choose from the dropdown list." xr:uid="{6EDCE8E6-1FCC-4C3F-A2EB-61C492C1AF39}">
          <x14:formula1>
            <xm:f>'Dropdown List'!$A$2:$A$14</xm:f>
          </x14:formula1>
          <xm:sqref>C4:C104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DA xmlns="e8810a87-2a59-47e9-b7fc-c0aec91fde15" xsi:nil="true"/>
    <Program xmlns="e8810a87-2a59-47e9-b7fc-c0aec91fde15">General</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8" ma:contentTypeDescription="Create a new document." ma:contentTypeScope="" ma:versionID="8c7ace4fdaaf3ab55b4e79cd87c0ae7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34e2441fd2cea42d98514dddf387d4b1"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AD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element name="ADA" ma:index="8" nillable="true" ma:displayName="ADA" ma:description="enter WCAG for compliance or exception number and expiration date" ma:internalName="ADA"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649E6-3B9E-4E6C-9ADE-1ADFF32455EE}">
  <ds:schemaRefs>
    <ds:schemaRef ds:uri="http://schemas.microsoft.com/office/2006/metadata/properties"/>
    <ds:schemaRef ds:uri="6b3c66af-2c5e-4a64-b1f0-eca17e4268a6"/>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B343625-4D1A-4A9F-8035-E2EA77B7789D}"/>
</file>

<file path=customXml/itemProps3.xml><?xml version="1.0" encoding="utf-8"?>
<ds:datastoreItem xmlns:ds="http://schemas.openxmlformats.org/officeDocument/2006/customXml" ds:itemID="{12BE6ADF-B87A-4A6A-BC75-EA866BD5F13C}">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Cover</vt:lpstr>
      <vt:lpstr>Form 2 Mods</vt:lpstr>
      <vt:lpstr>Form 2 Local limits</vt:lpstr>
      <vt:lpstr>Form 4 MAHL</vt:lpstr>
      <vt:lpstr>Form 4 Exceedances</vt:lpstr>
      <vt:lpstr>Form 6</vt:lpstr>
      <vt:lpstr>Form 7</vt:lpstr>
      <vt:lpstr>Form 8</vt:lpstr>
      <vt:lpstr>Form 9</vt:lpstr>
      <vt:lpstr>Dropdown List</vt:lpstr>
      <vt:lpstr>Form Breakdown</vt:lpstr>
      <vt:lpstr>Cover!_Toc212713142</vt:lpstr>
      <vt:lpstr>Cover!Print_Area</vt:lpstr>
      <vt:lpstr>'Form 2 Local limits'!Print_Area</vt:lpstr>
      <vt:lpstr>'Form 2 Mods'!Print_Area</vt:lpstr>
      <vt:lpstr>'Form 4 Exceedances'!Print_Area</vt:lpstr>
      <vt:lpstr>'Form 4 MAHL'!Print_Area</vt:lpstr>
      <vt:lpstr>'Form 6'!Print_Area</vt:lpstr>
      <vt:lpstr>'Form 7'!Print_Area</vt:lpstr>
      <vt:lpstr>'Form 8'!Print_Area</vt:lpstr>
      <vt:lpstr>'Form 9'!Print_Area</vt:lpstr>
    </vt:vector>
  </TitlesOfParts>
  <Manager/>
  <Company>Oregon DEQ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Pretreatment annual report supplemental worksheet</dc:title>
  <dc:subject>2026 Annual report</dc:subject>
  <dc:creator>Industrial Pretreatment</dc:creator>
  <cp:lastModifiedBy>MORRIS Nicole * DEQ</cp:lastModifiedBy>
  <cp:lastPrinted>2026-06-16T17:51:03Z</cp:lastPrinted>
  <dcterms:created xsi:type="dcterms:W3CDTF">2026-02-25T18:20:04Z</dcterms:created>
  <dcterms:modified xsi:type="dcterms:W3CDTF">2026-08-05T18:26:10Z</dcterms:modified>
  <cp:category>Annual Report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