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as Accounting\1 - SHAREPOINT\COG and Inventory\Mist Production\"/>
    </mc:Choice>
  </mc:AlternateContent>
  <xr:revisionPtr revIDLastSave="0" documentId="13_ncr:1_{71618E15-C5B2-4979-9F3E-B0807E344E4A}" xr6:coauthVersionLast="36" xr6:coauthVersionMax="41" xr10:uidLastSave="{00000000-0000-0000-0000-000000000000}"/>
  <bookViews>
    <workbookView xWindow="0" yWindow="0" windowWidth="41280" windowHeight="11856" tabRatio="764" activeTab="12" xr2:uid="{00000000-000D-0000-FFFF-FFFF00000000}"/>
  </bookViews>
  <sheets>
    <sheet name="NW NAT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</sheets>
  <calcPr calcId="191029"/>
</workbook>
</file>

<file path=xl/calcChain.xml><?xml version="1.0" encoding="utf-8"?>
<calcChain xmlns="http://schemas.openxmlformats.org/spreadsheetml/2006/main">
  <c r="F37" i="13" l="1"/>
  <c r="F7" i="13"/>
  <c r="F39" i="13" l="1"/>
  <c r="F37" i="12"/>
  <c r="F7" i="12"/>
  <c r="F39" i="12" l="1"/>
  <c r="F37" i="11"/>
  <c r="F7" i="11"/>
  <c r="F39" i="11" l="1"/>
  <c r="F37" i="10"/>
  <c r="F7" i="10"/>
  <c r="F39" i="10" l="1"/>
  <c r="F37" i="9"/>
  <c r="F39" i="9" s="1"/>
  <c r="F7" i="9"/>
  <c r="F37" i="8" l="1"/>
  <c r="F7" i="8"/>
  <c r="F39" i="8" s="1"/>
  <c r="F37" i="7" l="1"/>
  <c r="F7" i="7"/>
  <c r="F39" i="7" l="1"/>
  <c r="F37" i="6"/>
  <c r="F7" i="6"/>
  <c r="F39" i="6" l="1"/>
  <c r="F37" i="5"/>
  <c r="F7" i="5"/>
  <c r="F39" i="5" l="1"/>
  <c r="F37" i="4" l="1"/>
  <c r="F7" i="4"/>
  <c r="F39" i="4" l="1"/>
  <c r="F37" i="3"/>
  <c r="F7" i="3"/>
  <c r="F39" i="3" l="1"/>
  <c r="F37" i="1"/>
  <c r="F7" i="1" l="1"/>
  <c r="F39" i="1" s="1"/>
</calcChain>
</file>

<file path=xl/sharedStrings.xml><?xml version="1.0" encoding="utf-8"?>
<sst xmlns="http://schemas.openxmlformats.org/spreadsheetml/2006/main" count="1583" uniqueCount="104">
  <si>
    <t>Gross Withdrawals
(excluding lease
condensate)</t>
  </si>
  <si>
    <t>1st Report</t>
  </si>
  <si>
    <t>Last Report</t>
  </si>
  <si>
    <t>Mcf</t>
  </si>
  <si>
    <t>NW Natural</t>
  </si>
  <si>
    <t>Purchaser's Report</t>
  </si>
  <si>
    <t>For all wells:</t>
  </si>
  <si>
    <t>Pressure base at which all volumes are reported (psia at 60 degrees Farenheit):</t>
  </si>
  <si>
    <t>Instructions for Monthly Reporting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</si>
  <si>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</si>
  <si>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</si>
  <si>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</si>
  <si>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</si>
  <si>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</si>
  <si>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</si>
  <si>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</si>
  <si>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</si>
  <si>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</si>
  <si>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API No.</t>
  </si>
  <si>
    <t>36-009-00299</t>
  </si>
  <si>
    <t>36-009-00301</t>
  </si>
  <si>
    <t>36-009-00275</t>
  </si>
  <si>
    <t>36-009-00242</t>
  </si>
  <si>
    <t>36-009-00343</t>
  </si>
  <si>
    <t>36-009-00336</t>
  </si>
  <si>
    <t>36-009-00333</t>
  </si>
  <si>
    <t>36-009-00353</t>
  </si>
  <si>
    <t>36-009-00356</t>
  </si>
  <si>
    <t>36-009-00337</t>
  </si>
  <si>
    <t>36-009-00252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</si>
  <si>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</si>
  <si>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</si>
  <si>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</si>
  <si>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</si>
  <si>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</si>
  <si>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</si>
  <si>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</si>
  <si>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</si>
  <si>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</si>
  <si>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January</t>
  </si>
  <si>
    <t>12A-33-75 Newton</t>
  </si>
  <si>
    <t>12B-35-65 South Calvin</t>
  </si>
  <si>
    <t>36-009-00379</t>
  </si>
  <si>
    <t>11-34-75 (Stegasaur)</t>
  </si>
  <si>
    <t>36-009-00378</t>
  </si>
  <si>
    <t>24-29-75 (McCoon)</t>
  </si>
  <si>
    <t>24-35-75 (Medicine)</t>
  </si>
  <si>
    <t>33-35-75 (Crater)</t>
  </si>
  <si>
    <t>34-11-65 (Mazama)</t>
  </si>
  <si>
    <t>34-33-75 (Lassen)</t>
  </si>
  <si>
    <t>36-009-00383</t>
  </si>
  <si>
    <t>36-009-00390</t>
  </si>
  <si>
    <t>41-16-64</t>
  </si>
  <si>
    <t>41-21-64</t>
  </si>
  <si>
    <t>22-27-64</t>
  </si>
  <si>
    <t>14-22-75</t>
  </si>
  <si>
    <t>32-28-75</t>
  </si>
  <si>
    <t>33-22-75</t>
  </si>
  <si>
    <t>23-29-75</t>
  </si>
  <si>
    <t>42-29-75</t>
  </si>
  <si>
    <t xml:space="preserve">36-009-00360 </t>
  </si>
  <si>
    <t>21-34-75 (Stegosaur B)</t>
  </si>
  <si>
    <t>44-04-65 (Hood)</t>
  </si>
  <si>
    <t>14-13-65 (Tempest)</t>
  </si>
  <si>
    <t>11-02-65 (Lindgren)</t>
  </si>
  <si>
    <t>41-08-65 (Vesuvius)</t>
  </si>
  <si>
    <t>36-009-00384</t>
  </si>
  <si>
    <t>24-11-65 (Gale)</t>
  </si>
  <si>
    <t>14-09-65 (Tambora)</t>
  </si>
  <si>
    <t>12-15-64</t>
  </si>
  <si>
    <t>11-16-64</t>
  </si>
  <si>
    <t>NWN Wells Monthly SubTotal</t>
  </si>
  <si>
    <t>Enerfin Wells Monthly SubTotal</t>
  </si>
  <si>
    <t>Total Monthly Mcf - All Wells</t>
  </si>
  <si>
    <t>Producer</t>
  </si>
  <si>
    <t>Producer/SHUT IN</t>
  </si>
  <si>
    <t>Exploration/SHUT IN</t>
  </si>
  <si>
    <t>When a well is reported for the first time, inlcude the month/year (First Report column)</t>
  </si>
  <si>
    <t>TYPE/STATUS</t>
  </si>
  <si>
    <t>Add wells in numerical order by API No.</t>
  </si>
  <si>
    <t>36-009-00396</t>
  </si>
  <si>
    <t>Producer's Report</t>
  </si>
  <si>
    <t>Enerfin Resources Wells</t>
  </si>
  <si>
    <t>14A-09-65 (Tahe)</t>
  </si>
  <si>
    <t>36-009-00387</t>
  </si>
  <si>
    <t>11-13-65 (Squall)</t>
  </si>
  <si>
    <t>NWN Wells</t>
  </si>
  <si>
    <t>Producer/Not Drilled</t>
  </si>
  <si>
    <t>BF</t>
  </si>
  <si>
    <t>Unit price (effective January 1, 2020)</t>
  </si>
  <si>
    <t>2020</t>
  </si>
  <si>
    <t>Producer - P&amp;A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</si>
  <si>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</si>
  <si>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</si>
  <si>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</si>
  <si>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</si>
  <si>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</si>
  <si>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</si>
  <si>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</si>
  <si>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</si>
  <si>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</si>
  <si>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</si>
  <si>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Per Therm - Effective 11/01/20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</si>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</sst>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0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i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u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3" fillId="0" borderId="0">
      <alignment wrapText="1"/>
    </xf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28" fillId="0" borderId="0"/>
    <xf numFmtId="0" fontId="3" fillId="0" borderId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0" applyNumberFormat="0" applyFont="0" applyAlignment="0" applyProtection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25" fillId="0" borderId="0" xfId="0" applyFont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 applyBorder="1" applyAlignment="1">
      <alignment horizontal="left"/>
    </xf>
    <xf numFmtId="164" fontId="0" fillId="0" borderId="0" xfId="0" applyNumberFormat="1" applyFont="1" applyFill="1"/>
    <xf numFmtId="0" fontId="25" fillId="0" borderId="0" xfId="0" applyFont="1" applyAlignment="1">
      <alignment wrapText="1"/>
    </xf>
    <xf numFmtId="0" fontId="0" fillId="3" borderId="1" xfId="0" applyFont="1" applyFill="1" applyBorder="1"/>
    <xf numFmtId="166" fontId="26" fillId="3" borderId="1" xfId="0" applyNumberFormat="1" applyFont="1" applyFill="1" applyBorder="1"/>
    <xf numFmtId="0" fontId="27" fillId="0" borderId="0" xfId="0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0" xfId="0" applyNumberFormat="1" applyFont="1" applyFill="1"/>
    <xf numFmtId="37" fontId="0" fillId="0" borderId="12" xfId="1" applyNumberFormat="1" applyFont="1" applyBorder="1"/>
    <xf numFmtId="0" fontId="4" fillId="0" borderId="1" xfId="19" applyFont="1" applyFill="1" applyBorder="1" applyAlignment="1"/>
    <xf numFmtId="0" fontId="0" fillId="0" borderId="1" xfId="0" applyFont="1" applyFill="1" applyBorder="1"/>
    <xf numFmtId="49" fontId="0" fillId="0" borderId="1" xfId="93" applyNumberFormat="1" applyFont="1" applyFill="1" applyBorder="1" applyAlignment="1"/>
    <xf numFmtId="0" fontId="25" fillId="0" borderId="0" xfId="0" applyFont="1" applyFill="1" applyBorder="1" applyAlignment="1">
      <alignment horizontal="right"/>
    </xf>
    <xf numFmtId="165" fontId="25" fillId="0" borderId="0" xfId="1" applyNumberFormat="1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wrapText="1"/>
    </xf>
    <xf numFmtId="165" fontId="25" fillId="0" borderId="14" xfId="1" applyNumberFormat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164" fontId="0" fillId="35" borderId="1" xfId="0" applyNumberFormat="1" applyFont="1" applyFill="1" applyBorder="1" applyAlignment="1">
      <alignment horizontal="center"/>
    </xf>
    <xf numFmtId="17" fontId="25" fillId="0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/>
    </xf>
    <xf numFmtId="0" fontId="30" fillId="0" borderId="0" xfId="19" applyFont="1" applyFill="1" applyBorder="1" applyAlignment="1">
      <alignment horizontal="right" wrapText="1"/>
    </xf>
    <xf numFmtId="165" fontId="25" fillId="0" borderId="16" xfId="1" applyNumberFormat="1" applyFont="1" applyFill="1" applyBorder="1" applyAlignment="1">
      <alignment horizontal="center"/>
    </xf>
    <xf numFmtId="37" fontId="0" fillId="0" borderId="1" xfId="1" applyNumberFormat="1" applyFont="1" applyBorder="1"/>
    <xf numFmtId="0" fontId="32" fillId="0" borderId="0" xfId="0" applyFont="1" applyAlignment="1">
      <alignment wrapText="1"/>
    </xf>
    <xf numFmtId="0" fontId="33" fillId="0" borderId="0" xfId="0" applyFont="1"/>
    <xf numFmtId="0" fontId="0" fillId="0" borderId="0" xfId="0" applyFont="1" applyFill="1" applyBorder="1"/>
    <xf numFmtId="37" fontId="0" fillId="0" borderId="12" xfId="1" applyNumberFormat="1" applyFont="1" applyBorder="1" applyAlignment="1">
      <alignment horizontal="right"/>
    </xf>
    <xf numFmtId="0" fontId="25" fillId="0" borderId="0" xfId="0" applyFont="1" applyFill="1"/>
    <xf numFmtId="0" fontId="25" fillId="2" borderId="1" xfId="0" applyFont="1" applyFill="1" applyBorder="1" applyAlignment="1">
      <alignment horizontal="center"/>
    </xf>
    <xf numFmtId="0" fontId="25" fillId="36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right"/>
    </xf>
    <xf numFmtId="0" fontId="25" fillId="3" borderId="0" xfId="0" applyFont="1" applyFill="1" applyBorder="1" applyAlignment="1">
      <alignment horizontal="center"/>
    </xf>
  </cellXfs>
  <cellStyles count="188">
    <cellStyle name="20% - Accent1" xfId="49" builtinId="30" customBuiltin="1"/>
    <cellStyle name="20% - Accent1 2" xfId="79" xr:uid="{00000000-0005-0000-0000-000001000000}"/>
    <cellStyle name="20% - Accent1 2 2" xfId="108" xr:uid="{00000000-0005-0000-0000-000002000000}"/>
    <cellStyle name="20% - Accent1 2 2 2" xfId="168" xr:uid="{00000000-0005-0000-0000-000003000000}"/>
    <cellStyle name="20% - Accent1 2 3" xfId="138" xr:uid="{00000000-0005-0000-0000-000004000000}"/>
    <cellStyle name="20% - Accent1 3" xfId="94" xr:uid="{00000000-0005-0000-0000-000005000000}"/>
    <cellStyle name="20% - Accent1 3 2" xfId="151" xr:uid="{00000000-0005-0000-0000-000006000000}"/>
    <cellStyle name="20% - Accent1 4" xfId="121" xr:uid="{00000000-0005-0000-0000-000007000000}"/>
    <cellStyle name="20% - Accent2" xfId="53" builtinId="34" customBuiltin="1"/>
    <cellStyle name="20% - Accent2 2" xfId="81" xr:uid="{00000000-0005-0000-0000-000009000000}"/>
    <cellStyle name="20% - Accent2 2 2" xfId="110" xr:uid="{00000000-0005-0000-0000-00000A000000}"/>
    <cellStyle name="20% - Accent2 2 2 2" xfId="170" xr:uid="{00000000-0005-0000-0000-00000B000000}"/>
    <cellStyle name="20% - Accent2 2 3" xfId="140" xr:uid="{00000000-0005-0000-0000-00000C000000}"/>
    <cellStyle name="20% - Accent2 3" xfId="96" xr:uid="{00000000-0005-0000-0000-00000D000000}"/>
    <cellStyle name="20% - Accent2 3 2" xfId="153" xr:uid="{00000000-0005-0000-0000-00000E000000}"/>
    <cellStyle name="20% - Accent2 4" xfId="123" xr:uid="{00000000-0005-0000-0000-00000F000000}"/>
    <cellStyle name="20% - Accent3" xfId="57" builtinId="38" customBuiltin="1"/>
    <cellStyle name="20% - Accent3 2" xfId="83" xr:uid="{00000000-0005-0000-0000-000011000000}"/>
    <cellStyle name="20% - Accent3 2 2" xfId="112" xr:uid="{00000000-0005-0000-0000-000012000000}"/>
    <cellStyle name="20% - Accent3 2 2 2" xfId="172" xr:uid="{00000000-0005-0000-0000-000013000000}"/>
    <cellStyle name="20% - Accent3 2 3" xfId="142" xr:uid="{00000000-0005-0000-0000-000014000000}"/>
    <cellStyle name="20% - Accent3 3" xfId="98" xr:uid="{00000000-0005-0000-0000-000015000000}"/>
    <cellStyle name="20% - Accent3 3 2" xfId="155" xr:uid="{00000000-0005-0000-0000-000016000000}"/>
    <cellStyle name="20% - Accent3 4" xfId="125" xr:uid="{00000000-0005-0000-0000-000017000000}"/>
    <cellStyle name="20% - Accent4" xfId="61" builtinId="42" customBuiltin="1"/>
    <cellStyle name="20% - Accent4 2" xfId="85" xr:uid="{00000000-0005-0000-0000-000019000000}"/>
    <cellStyle name="20% - Accent4 2 2" xfId="114" xr:uid="{00000000-0005-0000-0000-00001A000000}"/>
    <cellStyle name="20% - Accent4 2 2 2" xfId="174" xr:uid="{00000000-0005-0000-0000-00001B000000}"/>
    <cellStyle name="20% - Accent4 2 3" xfId="144" xr:uid="{00000000-0005-0000-0000-00001C000000}"/>
    <cellStyle name="20% - Accent4 3" xfId="100" xr:uid="{00000000-0005-0000-0000-00001D000000}"/>
    <cellStyle name="20% - Accent4 3 2" xfId="157" xr:uid="{00000000-0005-0000-0000-00001E000000}"/>
    <cellStyle name="20% - Accent4 4" xfId="127" xr:uid="{00000000-0005-0000-0000-00001F000000}"/>
    <cellStyle name="20% - Accent5" xfId="65" builtinId="46" customBuiltin="1"/>
    <cellStyle name="20% - Accent5 2" xfId="87" xr:uid="{00000000-0005-0000-0000-000021000000}"/>
    <cellStyle name="20% - Accent5 2 2" xfId="116" xr:uid="{00000000-0005-0000-0000-000022000000}"/>
    <cellStyle name="20% - Accent5 2 2 2" xfId="176" xr:uid="{00000000-0005-0000-0000-000023000000}"/>
    <cellStyle name="20% - Accent5 2 3" xfId="146" xr:uid="{00000000-0005-0000-0000-000024000000}"/>
    <cellStyle name="20% - Accent5 3" xfId="102" xr:uid="{00000000-0005-0000-0000-000025000000}"/>
    <cellStyle name="20% - Accent5 3 2" xfId="159" xr:uid="{00000000-0005-0000-0000-000026000000}"/>
    <cellStyle name="20% - Accent5 4" xfId="129" xr:uid="{00000000-0005-0000-0000-000027000000}"/>
    <cellStyle name="20% - Accent6" xfId="69" builtinId="50" customBuiltin="1"/>
    <cellStyle name="20% - Accent6 2" xfId="89" xr:uid="{00000000-0005-0000-0000-000029000000}"/>
    <cellStyle name="20% - Accent6 2 2" xfId="118" xr:uid="{00000000-0005-0000-0000-00002A000000}"/>
    <cellStyle name="20% - Accent6 2 2 2" xfId="178" xr:uid="{00000000-0005-0000-0000-00002B000000}"/>
    <cellStyle name="20% - Accent6 2 3" xfId="148" xr:uid="{00000000-0005-0000-0000-00002C000000}"/>
    <cellStyle name="20% - Accent6 3" xfId="104" xr:uid="{00000000-0005-0000-0000-00002D000000}"/>
    <cellStyle name="20% - Accent6 3 2" xfId="161" xr:uid="{00000000-0005-0000-0000-00002E000000}"/>
    <cellStyle name="20% - Accent6 4" xfId="131" xr:uid="{00000000-0005-0000-0000-00002F000000}"/>
    <cellStyle name="40% - Accent1" xfId="50" builtinId="31" customBuiltin="1"/>
    <cellStyle name="40% - Accent1 2" xfId="80" xr:uid="{00000000-0005-0000-0000-000031000000}"/>
    <cellStyle name="40% - Accent1 2 2" xfId="109" xr:uid="{00000000-0005-0000-0000-000032000000}"/>
    <cellStyle name="40% - Accent1 2 2 2" xfId="169" xr:uid="{00000000-0005-0000-0000-000033000000}"/>
    <cellStyle name="40% - Accent1 2 3" xfId="139" xr:uid="{00000000-0005-0000-0000-000034000000}"/>
    <cellStyle name="40% - Accent1 3" xfId="95" xr:uid="{00000000-0005-0000-0000-000035000000}"/>
    <cellStyle name="40% - Accent1 3 2" xfId="152" xr:uid="{00000000-0005-0000-0000-000036000000}"/>
    <cellStyle name="40% - Accent1 4" xfId="122" xr:uid="{00000000-0005-0000-0000-000037000000}"/>
    <cellStyle name="40% - Accent2" xfId="54" builtinId="35" customBuiltin="1"/>
    <cellStyle name="40% - Accent2 2" xfId="82" xr:uid="{00000000-0005-0000-0000-000039000000}"/>
    <cellStyle name="40% - Accent2 2 2" xfId="111" xr:uid="{00000000-0005-0000-0000-00003A000000}"/>
    <cellStyle name="40% - Accent2 2 2 2" xfId="171" xr:uid="{00000000-0005-0000-0000-00003B000000}"/>
    <cellStyle name="40% - Accent2 2 3" xfId="141" xr:uid="{00000000-0005-0000-0000-00003C000000}"/>
    <cellStyle name="40% - Accent2 3" xfId="97" xr:uid="{00000000-0005-0000-0000-00003D000000}"/>
    <cellStyle name="40% - Accent2 3 2" xfId="154" xr:uid="{00000000-0005-0000-0000-00003E000000}"/>
    <cellStyle name="40% - Accent2 4" xfId="124" xr:uid="{00000000-0005-0000-0000-00003F000000}"/>
    <cellStyle name="40% - Accent3" xfId="58" builtinId="39" customBuiltin="1"/>
    <cellStyle name="40% - Accent3 2" xfId="84" xr:uid="{00000000-0005-0000-0000-000041000000}"/>
    <cellStyle name="40% - Accent3 2 2" xfId="113" xr:uid="{00000000-0005-0000-0000-000042000000}"/>
    <cellStyle name="40% - Accent3 2 2 2" xfId="173" xr:uid="{00000000-0005-0000-0000-000043000000}"/>
    <cellStyle name="40% - Accent3 2 3" xfId="143" xr:uid="{00000000-0005-0000-0000-000044000000}"/>
    <cellStyle name="40% - Accent3 3" xfId="99" xr:uid="{00000000-0005-0000-0000-000045000000}"/>
    <cellStyle name="40% - Accent3 3 2" xfId="156" xr:uid="{00000000-0005-0000-0000-000046000000}"/>
    <cellStyle name="40% - Accent3 4" xfId="126" xr:uid="{00000000-0005-0000-0000-000047000000}"/>
    <cellStyle name="40% - Accent4" xfId="62" builtinId="43" customBuiltin="1"/>
    <cellStyle name="40% - Accent4 2" xfId="86" xr:uid="{00000000-0005-0000-0000-000049000000}"/>
    <cellStyle name="40% - Accent4 2 2" xfId="115" xr:uid="{00000000-0005-0000-0000-00004A000000}"/>
    <cellStyle name="40% - Accent4 2 2 2" xfId="175" xr:uid="{00000000-0005-0000-0000-00004B000000}"/>
    <cellStyle name="40% - Accent4 2 3" xfId="145" xr:uid="{00000000-0005-0000-0000-00004C000000}"/>
    <cellStyle name="40% - Accent4 3" xfId="101" xr:uid="{00000000-0005-0000-0000-00004D000000}"/>
    <cellStyle name="40% - Accent4 3 2" xfId="158" xr:uid="{00000000-0005-0000-0000-00004E000000}"/>
    <cellStyle name="40% - Accent4 4" xfId="128" xr:uid="{00000000-0005-0000-0000-00004F000000}"/>
    <cellStyle name="40% - Accent5" xfId="66" builtinId="47" customBuiltin="1"/>
    <cellStyle name="40% - Accent5 2" xfId="88" xr:uid="{00000000-0005-0000-0000-000051000000}"/>
    <cellStyle name="40% - Accent5 2 2" xfId="117" xr:uid="{00000000-0005-0000-0000-000052000000}"/>
    <cellStyle name="40% - Accent5 2 2 2" xfId="177" xr:uid="{00000000-0005-0000-0000-000053000000}"/>
    <cellStyle name="40% - Accent5 2 3" xfId="147" xr:uid="{00000000-0005-0000-0000-000054000000}"/>
    <cellStyle name="40% - Accent5 3" xfId="103" xr:uid="{00000000-0005-0000-0000-000055000000}"/>
    <cellStyle name="40% - Accent5 3 2" xfId="160" xr:uid="{00000000-0005-0000-0000-000056000000}"/>
    <cellStyle name="40% - Accent5 4" xfId="130" xr:uid="{00000000-0005-0000-0000-000057000000}"/>
    <cellStyle name="40% - Accent6" xfId="70" builtinId="51" customBuiltin="1"/>
    <cellStyle name="40% - Accent6 2" xfId="90" xr:uid="{00000000-0005-0000-0000-000059000000}"/>
    <cellStyle name="40% - Accent6 2 2" xfId="119" xr:uid="{00000000-0005-0000-0000-00005A000000}"/>
    <cellStyle name="40% - Accent6 2 2 2" xfId="179" xr:uid="{00000000-0005-0000-0000-00005B000000}"/>
    <cellStyle name="40% - Accent6 2 3" xfId="149" xr:uid="{00000000-0005-0000-0000-00005C000000}"/>
    <cellStyle name="40% - Accent6 3" xfId="105" xr:uid="{00000000-0005-0000-0000-00005D000000}"/>
    <cellStyle name="40% - Accent6 3 2" xfId="162" xr:uid="{00000000-0005-0000-0000-00005E000000}"/>
    <cellStyle name="40% - Accent6 4" xfId="132" xr:uid="{00000000-0005-0000-0000-00005F000000}"/>
    <cellStyle name="60% - Accent1" xfId="51" builtinId="32" customBuiltin="1"/>
    <cellStyle name="60% - Accent2" xfId="55" builtinId="36" customBuiltin="1"/>
    <cellStyle name="60% - Accent3" xfId="59" builtinId="40" customBuiltin="1"/>
    <cellStyle name="60% - Accent4" xfId="63" builtinId="44" customBuiltin="1"/>
    <cellStyle name="60% - Accent5" xfId="67" builtinId="48" customBuiltin="1"/>
    <cellStyle name="60% - Accent6" xfId="71" builtinId="52" customBuiltin="1"/>
    <cellStyle name="Accent1" xfId="48" builtinId="29" customBuiltin="1"/>
    <cellStyle name="Accent2" xfId="52" builtinId="33" customBuiltin="1"/>
    <cellStyle name="Accent3" xfId="56" builtinId="37" customBuiltin="1"/>
    <cellStyle name="Accent4" xfId="60" builtinId="41" customBuiltin="1"/>
    <cellStyle name="Accent5" xfId="64" builtinId="45" customBuiltin="1"/>
    <cellStyle name="Accent6" xfId="68" builtinId="49" customBuiltin="1"/>
    <cellStyle name="Bad" xfId="38" builtinId="27" customBuiltin="1"/>
    <cellStyle name="Calculation" xfId="42" builtinId="22" customBuiltin="1"/>
    <cellStyle name="Check Cell" xfId="44" builtinId="23" customBuiltin="1"/>
    <cellStyle name="Comma" xfId="1" builtinId="3"/>
    <cellStyle name="Comma 2" xfId="2" xr:uid="{00000000-0005-0000-0000-000070000000}"/>
    <cellStyle name="Comma 2 2" xfId="74" xr:uid="{00000000-0005-0000-0000-000071000000}"/>
    <cellStyle name="Comma 2 2 2" xfId="165" xr:uid="{00000000-0005-0000-0000-000072000000}"/>
    <cellStyle name="Comma 2 3" xfId="135" xr:uid="{00000000-0005-0000-0000-000073000000}"/>
    <cellStyle name="Comma 2 4" xfId="182" xr:uid="{00000000-0005-0000-0000-000074000000}"/>
    <cellStyle name="Comma 3" xfId="91" xr:uid="{00000000-0005-0000-0000-000075000000}"/>
    <cellStyle name="Comma 3 2" xfId="120" xr:uid="{00000000-0005-0000-0000-000076000000}"/>
    <cellStyle name="Comma 3 2 2" xfId="180" xr:uid="{00000000-0005-0000-0000-000077000000}"/>
    <cellStyle name="Comma 3 3" xfId="150" xr:uid="{00000000-0005-0000-0000-000078000000}"/>
    <cellStyle name="Comma 4" xfId="21" xr:uid="{00000000-0005-0000-0000-000079000000}"/>
    <cellStyle name="Comma 5" xfId="181" xr:uid="{00000000-0005-0000-0000-00007A000000}"/>
    <cellStyle name="Currency 2" xfId="3" xr:uid="{00000000-0005-0000-0000-00007B000000}"/>
    <cellStyle name="Explanatory Text" xfId="46" builtinId="53" customBuiltin="1"/>
    <cellStyle name="Good" xfId="37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40" builtinId="20" customBuiltin="1"/>
    <cellStyle name="Linked Cell" xfId="43" builtinId="24" customBuiltin="1"/>
    <cellStyle name="Neutral" xfId="39" builtinId="28" customBuiltin="1"/>
    <cellStyle name="Normal" xfId="0" builtinId="0"/>
    <cellStyle name="Normal 10" xfId="4" xr:uid="{00000000-0005-0000-0000-000086000000}"/>
    <cellStyle name="Normal 10 2" xfId="92" xr:uid="{00000000-0005-0000-0000-000087000000}"/>
    <cellStyle name="Normal 10 3" xfId="183" xr:uid="{00000000-0005-0000-0000-000088000000}"/>
    <cellStyle name="Normal 11" xfId="5" xr:uid="{00000000-0005-0000-0000-000089000000}"/>
    <cellStyle name="Normal 12" xfId="6" xr:uid="{00000000-0005-0000-0000-00008A000000}"/>
    <cellStyle name="Normal 13" xfId="7" xr:uid="{00000000-0005-0000-0000-00008B000000}"/>
    <cellStyle name="Normal 13 2" xfId="184" xr:uid="{00000000-0005-0000-0000-00008C000000}"/>
    <cellStyle name="Normal 14" xfId="75" xr:uid="{00000000-0005-0000-0000-00008D000000}"/>
    <cellStyle name="Normal 14 2" xfId="187" xr:uid="{00000000-0005-0000-0000-00008E000000}"/>
    <cellStyle name="Normal 2" xfId="8" xr:uid="{00000000-0005-0000-0000-00008F000000}"/>
    <cellStyle name="Normal 2 2" xfId="72" xr:uid="{00000000-0005-0000-0000-000090000000}"/>
    <cellStyle name="Normal 2 2 2" xfId="163" xr:uid="{00000000-0005-0000-0000-000091000000}"/>
    <cellStyle name="Normal 2 3" xfId="133" xr:uid="{00000000-0005-0000-0000-000092000000}"/>
    <cellStyle name="Normal 2 4" xfId="185" xr:uid="{00000000-0005-0000-0000-000093000000}"/>
    <cellStyle name="Normal 23" xfId="9" xr:uid="{00000000-0005-0000-0000-000094000000}"/>
    <cellStyle name="Normal 23 2" xfId="23" xr:uid="{00000000-0005-0000-0000-000095000000}"/>
    <cellStyle name="Normal 23 3" xfId="24" xr:uid="{00000000-0005-0000-0000-000096000000}"/>
    <cellStyle name="Normal 23 4" xfId="25" xr:uid="{00000000-0005-0000-0000-000097000000}"/>
    <cellStyle name="Normal 24" xfId="10" xr:uid="{00000000-0005-0000-0000-000098000000}"/>
    <cellStyle name="Normal 25" xfId="11" xr:uid="{00000000-0005-0000-0000-000099000000}"/>
    <cellStyle name="Normal 25 2" xfId="26" xr:uid="{00000000-0005-0000-0000-00009A000000}"/>
    <cellStyle name="Normal 25 3" xfId="27" xr:uid="{00000000-0005-0000-0000-00009B000000}"/>
    <cellStyle name="Normal 25 4" xfId="28" xr:uid="{00000000-0005-0000-0000-00009C000000}"/>
    <cellStyle name="Normal 26" xfId="12" xr:uid="{00000000-0005-0000-0000-00009D000000}"/>
    <cellStyle name="Normal 26 2" xfId="29" xr:uid="{00000000-0005-0000-0000-00009E000000}"/>
    <cellStyle name="Normal 26 3" xfId="30" xr:uid="{00000000-0005-0000-0000-00009F000000}"/>
    <cellStyle name="Normal 26 4" xfId="31" xr:uid="{00000000-0005-0000-0000-0000A0000000}"/>
    <cellStyle name="Normal 3" xfId="22" xr:uid="{00000000-0005-0000-0000-0000A1000000}"/>
    <cellStyle name="Normal 3 2" xfId="76" xr:uid="{00000000-0005-0000-0000-0000A2000000}"/>
    <cellStyle name="Normal 4" xfId="13" xr:uid="{00000000-0005-0000-0000-0000A3000000}"/>
    <cellStyle name="Normal 4 2" xfId="77" xr:uid="{00000000-0005-0000-0000-0000A4000000}"/>
    <cellStyle name="Normal 4 2 2" xfId="166" xr:uid="{00000000-0005-0000-0000-0000A5000000}"/>
    <cellStyle name="Normal 4 3" xfId="136" xr:uid="{00000000-0005-0000-0000-0000A6000000}"/>
    <cellStyle name="Normal 4 4" xfId="186" xr:uid="{00000000-0005-0000-0000-0000A7000000}"/>
    <cellStyle name="Normal 5" xfId="14" xr:uid="{00000000-0005-0000-0000-0000A8000000}"/>
    <cellStyle name="Normal 6" xfId="15" xr:uid="{00000000-0005-0000-0000-0000A9000000}"/>
    <cellStyle name="Normal 7" xfId="16" xr:uid="{00000000-0005-0000-0000-0000AA000000}"/>
    <cellStyle name="Normal 8" xfId="17" xr:uid="{00000000-0005-0000-0000-0000AB000000}"/>
    <cellStyle name="Normal 9" xfId="18" xr:uid="{00000000-0005-0000-0000-0000AC000000}"/>
    <cellStyle name="Normal_JAN" xfId="19" xr:uid="{00000000-0005-0000-0000-0000AD000000}"/>
    <cellStyle name="Normal_OR Dept of Geo 2" xfId="93" xr:uid="{00000000-0005-0000-0000-0000AE000000}"/>
    <cellStyle name="Note 2" xfId="73" xr:uid="{00000000-0005-0000-0000-0000B3000000}"/>
    <cellStyle name="Note 2 2" xfId="106" xr:uid="{00000000-0005-0000-0000-0000B4000000}"/>
    <cellStyle name="Note 2 2 2" xfId="164" xr:uid="{00000000-0005-0000-0000-0000B5000000}"/>
    <cellStyle name="Note 2 3" xfId="134" xr:uid="{00000000-0005-0000-0000-0000B6000000}"/>
    <cellStyle name="Note 3" xfId="78" xr:uid="{00000000-0005-0000-0000-0000B7000000}"/>
    <cellStyle name="Note 3 2" xfId="107" xr:uid="{00000000-0005-0000-0000-0000B8000000}"/>
    <cellStyle name="Note 3 2 2" xfId="167" xr:uid="{00000000-0005-0000-0000-0000B9000000}"/>
    <cellStyle name="Note 3 3" xfId="137" xr:uid="{00000000-0005-0000-0000-0000BA000000}"/>
    <cellStyle name="Output" xfId="41" builtinId="21" customBuiltin="1"/>
    <cellStyle name="Percent 2" xfId="20" xr:uid="{00000000-0005-0000-0000-0000BC000000}"/>
    <cellStyle name="Title" xfId="32" builtinId="15" customBuiltin="1"/>
    <cellStyle name="Total" xfId="47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zoomScale="93" zoomScaleNormal="93" workbookViewId="0">
      <selection activeCell="B4" sqref="B4"/>
    </sheetView>
  </sheetViews>
  <sheetFormatPr defaultColWidth="108.6640625" defaultRowHeight="13.2" x14ac:dyDescent="0.25"/>
  <cols>
    <col min="1" max="1" width="96.6640625" style="1" customWidth="1"/>
    <col min="2" max="2" width="8.88671875" style="1" customWidth="1"/>
    <col min="3" max="16384" width="108.6640625" style="1"/>
  </cols>
  <sheetData>
    <row r="2" spans="1:3" x14ac:dyDescent="0.25">
      <c r="A2" s="10" t="s">
        <v>6</v>
      </c>
    </row>
    <row r="3" spans="1:3" x14ac:dyDescent="0.25">
      <c r="A3" s="2" t="s">
        <v>7</v>
      </c>
      <c r="B3" s="11"/>
    </row>
    <row r="4" spans="1:3" x14ac:dyDescent="0.25">
      <c r="A4" s="40" t="s">
        <v>89</v>
      </c>
      <c r="B4" s="12">
        <v>0.36499999999999999</v>
      </c>
      <c r="C4" s="1" t="s">
        <v>38</v>
      </c>
    </row>
    <row r="5" spans="1:3" x14ac:dyDescent="0.25">
      <c r="A5" s="13" t="s">
        <v>17</v>
      </c>
      <c r="B5" s="44">
        <v>0.30599999999999999</v>
      </c>
      <c r="C5" s="1" t="s">
        <v>102</v>
      </c>
    </row>
    <row r="6" spans="1:3" x14ac:dyDescent="0.25">
      <c r="A6" s="2"/>
      <c r="B6" s="3"/>
    </row>
    <row r="7" spans="1:3" x14ac:dyDescent="0.25">
      <c r="A7" s="2"/>
      <c r="B7" s="3"/>
    </row>
    <row r="8" spans="1:3" x14ac:dyDescent="0.25">
      <c r="A8" s="10" t="s">
        <v>8</v>
      </c>
    </row>
    <row r="9" spans="1:3" x14ac:dyDescent="0.25">
      <c r="A9" s="2" t="s">
        <v>77</v>
      </c>
    </row>
    <row r="10" spans="1:3" x14ac:dyDescent="0.25">
      <c r="A10" s="2"/>
    </row>
    <row r="11" spans="1:3" x14ac:dyDescent="0.25">
      <c r="A11" s="2" t="s">
        <v>9</v>
      </c>
    </row>
    <row r="12" spans="1:3" x14ac:dyDescent="0.25">
      <c r="A12" s="27" t="s">
        <v>10</v>
      </c>
    </row>
    <row r="13" spans="1:3" x14ac:dyDescent="0.25">
      <c r="A13" s="2"/>
    </row>
    <row r="14" spans="1:3" x14ac:dyDescent="0.25">
      <c r="A14" s="2" t="s">
        <v>79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52"/>
  <sheetViews>
    <sheetView zoomScaleNormal="100" workbookViewId="0">
      <pane ySplit="1" topLeftCell="A2" activePane="bottomLeft" state="frozen"/>
      <selection activeCell="G33" sqref="G33"/>
      <selection pane="bottomLeft" activeCell="F12" sqref="F12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99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311.70159999999998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311.70159999999998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871.34760000000006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4716.3566999999994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156.21250000000003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431.06470000000002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529.9547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512.33230000000003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280.18819999999999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471.39570000000003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767.92070000000001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8736.7730999999985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9048.4746999999988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100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449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449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0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9023.4061999999994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0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1217.5955999999999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995.54809999999998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981.46690000000001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652.0852000000001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565.56490000000008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1250.81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14686.476899999998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15135.476899999998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101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774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774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0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16389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0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1000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1078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1128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831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1271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1561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23258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24032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52"/>
  <sheetViews>
    <sheetView tabSelected="1" workbookViewId="0">
      <pane ySplit="1" topLeftCell="A2" activePane="bottomLeft" state="frozen"/>
      <selection activeCell="G33" sqref="G33"/>
      <selection pane="bottomLeft" activeCell="B24" sqref="B24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103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747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747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0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22179.037199999999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452.48359999999991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1184.3475999999998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1404.0181000000002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1065.8231999999998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811.21479999999997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1283.5098999999998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1546.6219000000001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29927.056300000004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30674.056300000004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2"/>
  <sheetViews>
    <sheetView zoomScaleNormal="100" workbookViewId="0">
      <pane ySplit="9" topLeftCell="A10" activePane="bottomLeft" state="frozen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39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668.06659999999988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668.06659999999988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1756.5160000000001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16310.274699999994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384.38260000000002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981.65260000000001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1338.3430000000003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1436.5754999999999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516.29949999999997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1137.8101999999999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2568.3362000000006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26430.190299999998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27098.256899999997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A9:F9"/>
    <mergeCell ref="B7:E7"/>
    <mergeCell ref="D4:E4"/>
    <mergeCell ref="A8:F8"/>
  </mergeCells>
  <phoneticPr fontId="6" type="noConversion"/>
  <pageMargins left="0.17" right="0.19" top="0.37" bottom="0.3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92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566.78089999999997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566.78089999999997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1922.3783000000003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25792.043000000001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413.93689999999987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975.30790000000002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1318.6055999999999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1279.4555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639.46649999999988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1235.6745999999998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2370.0711999999994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35946.9395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36513.720399999998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93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658.91489999999999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658.91489999999999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1606.4232000000004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16113.689899999998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427.38710000000003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1009.4160000000002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1391.0675000000001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1391.0681999999999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703.26900000000001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1339.7767000000001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2473.3054999999999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26455.4031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27114.317999999999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94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735.88159999999993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735.88159999999993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1975.0453000000002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9455.8532000000014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405.54849999999993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997.92309999999998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1332.3641000000002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1318.1513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664.91720000000009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1326.7428999999997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2107.6151999999993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19584.160800000001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20320.042400000002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2"/>
  <sheetViews>
    <sheetView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95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815.37549999999999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815.37549999999999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2182.6544000000004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28103.652799999989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412.3852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1084.7003000000002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1363.0593999999999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1315.2729000000004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673.61149999999998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1184.0512999999999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2209.6563000000006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38529.044099999992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39344.419599999994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2"/>
  <sheetViews>
    <sheetView zoomScaleNormal="100" workbookViewId="0">
      <pane ySplit="1" topLeftCell="A2" activePane="bottomLeft" state="frozen"/>
      <selection activeCell="G33" sqref="G33"/>
      <selection pane="bottomLeft" sqref="A1:XFD1048576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96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786.89850000000001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786.89850000000001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2168.6137000000003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25530.932299999993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392.61850000000004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1046.9358999999999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1307.4875999999999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1274.7619999999999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648.83710000000008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1289.7715000000001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2036.4811000000004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35696.439699999995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36483.338199999998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2"/>
  <sheetViews>
    <sheetView workbookViewId="0">
      <pane ySplit="1" topLeftCell="A2" activePane="bottomLeft" state="frozen"/>
      <selection activeCell="G33" sqref="G33"/>
      <selection pane="bottomLeft" activeCell="G42" sqref="G42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97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805.62800000000004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805.62800000000004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1337.2485000000001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17536.948400000001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393.2396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1080.0517000000002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1339.098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1321.5730000000001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674.70630000000006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985.5370999999999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2227.5741000000007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26895.97670000001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27701.604700000011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2"/>
  <sheetViews>
    <sheetView workbookViewId="0">
      <pane ySplit="1" topLeftCell="A5" activePane="bottomLeft" state="frozen"/>
      <selection activeCell="G33" sqref="G33"/>
      <selection pane="bottomLeft" activeCell="F41" sqref="F41"/>
    </sheetView>
  </sheetViews>
  <sheetFormatPr defaultColWidth="8.88671875" defaultRowHeight="13.2" x14ac:dyDescent="0.25"/>
  <cols>
    <col min="1" max="1" width="12.44140625" style="3" bestFit="1" customWidth="1"/>
    <col min="2" max="2" width="10.33203125" style="3" bestFit="1" customWidth="1"/>
    <col min="3" max="3" width="11.44140625" style="3" bestFit="1" customWidth="1"/>
    <col min="4" max="4" width="5.33203125" style="3" bestFit="1" customWidth="1"/>
    <col min="5" max="5" width="29.109375" style="1" bestFit="1" customWidth="1"/>
    <col min="6" max="6" width="17.109375" style="7" bestFit="1" customWidth="1"/>
    <col min="7" max="7" width="17.6640625" style="1" bestFit="1" customWidth="1"/>
    <col min="8" max="16384" width="8.88671875" style="1"/>
  </cols>
  <sheetData>
    <row r="1" spans="1:7" ht="39.6" x14ac:dyDescent="0.25">
      <c r="A1" s="29" t="s">
        <v>4</v>
      </c>
      <c r="B1" s="31"/>
      <c r="C1" s="32" t="s">
        <v>98</v>
      </c>
      <c r="D1" s="30" t="s">
        <v>90</v>
      </c>
      <c r="E1" s="26"/>
      <c r="F1" s="14" t="s">
        <v>0</v>
      </c>
    </row>
    <row r="2" spans="1:7" x14ac:dyDescent="0.25">
      <c r="A2" s="46" t="s">
        <v>81</v>
      </c>
      <c r="B2" s="46"/>
      <c r="C2" s="46"/>
      <c r="D2" s="46"/>
      <c r="E2" s="46"/>
      <c r="F2" s="46"/>
    </row>
    <row r="3" spans="1:7" x14ac:dyDescent="0.25">
      <c r="A3" s="47" t="s">
        <v>86</v>
      </c>
      <c r="B3" s="47"/>
      <c r="C3" s="47"/>
      <c r="D3" s="47"/>
      <c r="E3" s="47"/>
      <c r="F3" s="47"/>
    </row>
    <row r="4" spans="1:7" s="4" customFormat="1" x14ac:dyDescent="0.25">
      <c r="A4" s="35" t="s">
        <v>18</v>
      </c>
      <c r="B4" s="35" t="s">
        <v>1</v>
      </c>
      <c r="C4" s="35" t="s">
        <v>2</v>
      </c>
      <c r="D4" s="45" t="s">
        <v>11</v>
      </c>
      <c r="E4" s="45"/>
      <c r="F4" s="36" t="s">
        <v>3</v>
      </c>
      <c r="G4" s="41" t="s">
        <v>78</v>
      </c>
    </row>
    <row r="5" spans="1:7" x14ac:dyDescent="0.25">
      <c r="A5" s="17" t="s">
        <v>19</v>
      </c>
      <c r="B5" s="15"/>
      <c r="C5" s="15"/>
      <c r="D5" s="16" t="s">
        <v>13</v>
      </c>
      <c r="E5" s="17" t="s">
        <v>40</v>
      </c>
      <c r="F5" s="43">
        <v>804.57110000000011</v>
      </c>
      <c r="G5" s="42" t="s">
        <v>74</v>
      </c>
    </row>
    <row r="6" spans="1:7" x14ac:dyDescent="0.25">
      <c r="A6" s="17" t="s">
        <v>20</v>
      </c>
      <c r="B6" s="15"/>
      <c r="C6" s="33">
        <v>42552</v>
      </c>
      <c r="D6" s="16" t="s">
        <v>13</v>
      </c>
      <c r="E6" s="17" t="s">
        <v>41</v>
      </c>
      <c r="F6" s="43">
        <v>0</v>
      </c>
      <c r="G6" s="42" t="s">
        <v>91</v>
      </c>
    </row>
    <row r="7" spans="1:7" ht="13.8" thickBot="1" x14ac:dyDescent="0.3">
      <c r="A7" s="25"/>
      <c r="B7" s="49" t="s">
        <v>71</v>
      </c>
      <c r="C7" s="49"/>
      <c r="D7" s="49"/>
      <c r="E7" s="49"/>
      <c r="F7" s="28">
        <f>SUM(F5:F6)</f>
        <v>804.57110000000011</v>
      </c>
    </row>
    <row r="8" spans="1:7" x14ac:dyDescent="0.25">
      <c r="A8" s="50" t="s">
        <v>5</v>
      </c>
      <c r="B8" s="50"/>
      <c r="C8" s="50"/>
      <c r="D8" s="50"/>
      <c r="E8" s="50"/>
      <c r="F8" s="50"/>
    </row>
    <row r="9" spans="1:7" x14ac:dyDescent="0.25">
      <c r="A9" s="48" t="s">
        <v>82</v>
      </c>
      <c r="B9" s="48"/>
      <c r="C9" s="48"/>
      <c r="D9" s="48"/>
      <c r="E9" s="48"/>
      <c r="F9" s="48"/>
    </row>
    <row r="10" spans="1:7" s="4" customFormat="1" x14ac:dyDescent="0.25">
      <c r="A10" s="35" t="s">
        <v>18</v>
      </c>
      <c r="B10" s="35" t="s">
        <v>1</v>
      </c>
      <c r="C10" s="35" t="s">
        <v>2</v>
      </c>
      <c r="D10" s="45" t="s">
        <v>11</v>
      </c>
      <c r="E10" s="45"/>
      <c r="F10" s="36" t="s">
        <v>3</v>
      </c>
      <c r="G10" s="41" t="s">
        <v>78</v>
      </c>
    </row>
    <row r="11" spans="1:7" s="3" customFormat="1" x14ac:dyDescent="0.25">
      <c r="A11" s="20" t="s">
        <v>22</v>
      </c>
      <c r="B11" s="21"/>
      <c r="C11" s="21"/>
      <c r="D11" s="20" t="s">
        <v>15</v>
      </c>
      <c r="E11" s="20" t="s">
        <v>69</v>
      </c>
      <c r="F11" s="19">
        <v>0</v>
      </c>
      <c r="G11" s="42" t="s">
        <v>75</v>
      </c>
    </row>
    <row r="12" spans="1:7" s="3" customFormat="1" x14ac:dyDescent="0.25">
      <c r="A12" s="20" t="s">
        <v>29</v>
      </c>
      <c r="B12" s="21"/>
      <c r="C12" s="21"/>
      <c r="D12" s="20" t="s">
        <v>14</v>
      </c>
      <c r="E12" s="20" t="s">
        <v>52</v>
      </c>
      <c r="F12" s="19">
        <v>2276.1077000000005</v>
      </c>
      <c r="G12" s="42" t="s">
        <v>74</v>
      </c>
    </row>
    <row r="13" spans="1:7" s="3" customFormat="1" x14ac:dyDescent="0.25">
      <c r="A13" s="20" t="s">
        <v>35</v>
      </c>
      <c r="B13" s="21"/>
      <c r="C13" s="21"/>
      <c r="D13" s="20" t="s">
        <v>14</v>
      </c>
      <c r="E13" s="20" t="s">
        <v>53</v>
      </c>
      <c r="F13" s="19">
        <v>0</v>
      </c>
      <c r="G13" s="42" t="s">
        <v>75</v>
      </c>
    </row>
    <row r="14" spans="1:7" s="3" customFormat="1" x14ac:dyDescent="0.25">
      <c r="A14" s="20" t="s">
        <v>21</v>
      </c>
      <c r="B14" s="21"/>
      <c r="C14" s="21"/>
      <c r="D14" s="20" t="s">
        <v>14</v>
      </c>
      <c r="E14" s="20" t="s">
        <v>70</v>
      </c>
      <c r="F14" s="19">
        <v>0</v>
      </c>
      <c r="G14" s="42" t="s">
        <v>74</v>
      </c>
    </row>
    <row r="15" spans="1:7" s="3" customFormat="1" x14ac:dyDescent="0.25">
      <c r="A15" s="20" t="s">
        <v>25</v>
      </c>
      <c r="B15" s="21"/>
      <c r="C15" s="21"/>
      <c r="D15" s="20" t="s">
        <v>16</v>
      </c>
      <c r="E15" s="20" t="s">
        <v>54</v>
      </c>
      <c r="F15" s="19">
        <v>0</v>
      </c>
      <c r="G15" s="42" t="s">
        <v>75</v>
      </c>
    </row>
    <row r="16" spans="1:7" s="3" customFormat="1" x14ac:dyDescent="0.25">
      <c r="A16" s="20" t="s">
        <v>24</v>
      </c>
      <c r="B16" s="21"/>
      <c r="C16" s="21"/>
      <c r="D16" s="20" t="s">
        <v>12</v>
      </c>
      <c r="E16" s="20" t="s">
        <v>55</v>
      </c>
      <c r="F16" s="19">
        <v>0</v>
      </c>
      <c r="G16" s="42" t="s">
        <v>75</v>
      </c>
    </row>
    <row r="17" spans="1:38" s="3" customFormat="1" x14ac:dyDescent="0.25">
      <c r="A17" s="20" t="s">
        <v>28</v>
      </c>
      <c r="B17" s="21"/>
      <c r="C17" s="21"/>
      <c r="D17" s="20" t="s">
        <v>12</v>
      </c>
      <c r="E17" s="20" t="s">
        <v>56</v>
      </c>
      <c r="F17" s="19">
        <v>0</v>
      </c>
      <c r="G17" s="42" t="s">
        <v>75</v>
      </c>
    </row>
    <row r="18" spans="1:38" s="3" customFormat="1" x14ac:dyDescent="0.25">
      <c r="A18" s="20" t="s">
        <v>31</v>
      </c>
      <c r="B18" s="21"/>
      <c r="C18" s="21"/>
      <c r="D18" s="20" t="s">
        <v>13</v>
      </c>
      <c r="E18" s="20" t="s">
        <v>57</v>
      </c>
      <c r="F18" s="19">
        <v>15750.720599999997</v>
      </c>
      <c r="G18" s="42" t="s">
        <v>74</v>
      </c>
    </row>
    <row r="19" spans="1:38" s="3" customFormat="1" x14ac:dyDescent="0.25">
      <c r="A19" s="20" t="s">
        <v>23</v>
      </c>
      <c r="B19" s="21"/>
      <c r="C19" s="21"/>
      <c r="D19" s="20" t="s">
        <v>12</v>
      </c>
      <c r="E19" s="20" t="s">
        <v>43</v>
      </c>
      <c r="F19" s="19">
        <v>401.65410000000003</v>
      </c>
      <c r="G19" s="42" t="s">
        <v>74</v>
      </c>
    </row>
    <row r="20" spans="1:38" s="3" customFormat="1" x14ac:dyDescent="0.25">
      <c r="A20" s="20" t="s">
        <v>26</v>
      </c>
      <c r="B20" s="21"/>
      <c r="C20" s="21"/>
      <c r="D20" s="20" t="s">
        <v>12</v>
      </c>
      <c r="E20" s="20" t="s">
        <v>58</v>
      </c>
      <c r="F20" s="19">
        <v>1077.6981000000001</v>
      </c>
      <c r="G20" s="42" t="s">
        <v>74</v>
      </c>
    </row>
    <row r="21" spans="1:38" s="3" customFormat="1" x14ac:dyDescent="0.25">
      <c r="A21" s="20" t="s">
        <v>37</v>
      </c>
      <c r="B21" s="21"/>
      <c r="C21" s="21"/>
      <c r="D21" s="20" t="s">
        <v>12</v>
      </c>
      <c r="E21" s="20" t="s">
        <v>59</v>
      </c>
      <c r="F21" s="19">
        <v>1329.1461999999999</v>
      </c>
      <c r="G21" s="42" t="s">
        <v>74</v>
      </c>
      <c r="M21" s="18"/>
      <c r="S21" s="18"/>
      <c r="U21" s="18"/>
      <c r="V21" s="18"/>
      <c r="Z21" s="18"/>
      <c r="AD21" s="18"/>
      <c r="AE21" s="18"/>
      <c r="AH21" s="18"/>
    </row>
    <row r="22" spans="1:38" s="3" customFormat="1" x14ac:dyDescent="0.25">
      <c r="A22" s="20" t="s">
        <v>27</v>
      </c>
      <c r="B22" s="21"/>
      <c r="C22" s="21"/>
      <c r="D22" s="20" t="s">
        <v>12</v>
      </c>
      <c r="E22" s="20" t="s">
        <v>45</v>
      </c>
      <c r="F22" s="19">
        <v>1284.8941999999995</v>
      </c>
      <c r="G22" s="42" t="s">
        <v>74</v>
      </c>
    </row>
    <row r="23" spans="1:38" s="3" customFormat="1" x14ac:dyDescent="0.25">
      <c r="A23" s="20" t="s">
        <v>60</v>
      </c>
      <c r="B23" s="21"/>
      <c r="C23" s="21"/>
      <c r="D23" s="20" t="s">
        <v>12</v>
      </c>
      <c r="E23" s="20" t="s">
        <v>61</v>
      </c>
      <c r="F23" s="19">
        <v>726.08720000000017</v>
      </c>
      <c r="G23" s="42" t="s">
        <v>74</v>
      </c>
    </row>
    <row r="24" spans="1:38" s="3" customFormat="1" x14ac:dyDescent="0.25">
      <c r="A24" s="20" t="s">
        <v>36</v>
      </c>
      <c r="B24" s="34">
        <v>43070</v>
      </c>
      <c r="C24" s="21"/>
      <c r="D24" s="20" t="s">
        <v>12</v>
      </c>
      <c r="E24" s="20" t="s">
        <v>62</v>
      </c>
      <c r="F24" s="19">
        <v>0</v>
      </c>
      <c r="G24" s="42" t="s">
        <v>74</v>
      </c>
    </row>
    <row r="25" spans="1:38" s="3" customFormat="1" x14ac:dyDescent="0.25">
      <c r="A25" s="20" t="s">
        <v>33</v>
      </c>
      <c r="B25" s="21"/>
      <c r="C25" s="21"/>
      <c r="D25" s="20" t="s">
        <v>12</v>
      </c>
      <c r="E25" s="20" t="s">
        <v>48</v>
      </c>
      <c r="F25" s="19">
        <v>0</v>
      </c>
      <c r="G25" s="42" t="s">
        <v>75</v>
      </c>
    </row>
    <row r="26" spans="1:38" s="3" customFormat="1" x14ac:dyDescent="0.25">
      <c r="A26" s="20" t="s">
        <v>32</v>
      </c>
      <c r="B26" s="21"/>
      <c r="C26" s="21"/>
      <c r="D26" s="20" t="s">
        <v>12</v>
      </c>
      <c r="E26" s="20" t="s">
        <v>47</v>
      </c>
      <c r="F26" s="19">
        <v>0</v>
      </c>
      <c r="G26" s="42" t="s">
        <v>75</v>
      </c>
    </row>
    <row r="27" spans="1:38" s="3" customFormat="1" x14ac:dyDescent="0.25">
      <c r="A27" s="20" t="s">
        <v>30</v>
      </c>
      <c r="B27" s="21"/>
      <c r="C27" s="21"/>
      <c r="D27" s="20" t="s">
        <v>12</v>
      </c>
      <c r="E27" s="20" t="s">
        <v>46</v>
      </c>
      <c r="F27" s="19">
        <v>0</v>
      </c>
      <c r="G27" s="3" t="s">
        <v>76</v>
      </c>
    </row>
    <row r="28" spans="1:38" s="3" customFormat="1" x14ac:dyDescent="0.25">
      <c r="A28" s="20" t="s">
        <v>34</v>
      </c>
      <c r="B28" s="21"/>
      <c r="C28" s="21"/>
      <c r="D28" s="20" t="s">
        <v>12</v>
      </c>
      <c r="E28" s="20" t="s">
        <v>49</v>
      </c>
      <c r="F28" s="19">
        <v>0</v>
      </c>
      <c r="G28" s="42" t="s">
        <v>74</v>
      </c>
    </row>
    <row r="29" spans="1:38" s="3" customFormat="1" x14ac:dyDescent="0.25">
      <c r="A29" s="20" t="s">
        <v>44</v>
      </c>
      <c r="B29" s="21"/>
      <c r="C29" s="21"/>
      <c r="D29" s="20" t="s">
        <v>12</v>
      </c>
      <c r="E29" s="20" t="s">
        <v>63</v>
      </c>
      <c r="F29" s="19">
        <v>0</v>
      </c>
      <c r="G29" s="42" t="s">
        <v>75</v>
      </c>
    </row>
    <row r="30" spans="1:38" s="3" customFormat="1" x14ac:dyDescent="0.25">
      <c r="A30" s="20" t="s">
        <v>42</v>
      </c>
      <c r="B30" s="21"/>
      <c r="C30" s="21"/>
      <c r="D30" s="20" t="s">
        <v>12</v>
      </c>
      <c r="E30" s="22" t="s">
        <v>64</v>
      </c>
      <c r="F30" s="19">
        <v>0</v>
      </c>
      <c r="G30" s="42" t="s">
        <v>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3" customFormat="1" x14ac:dyDescent="0.25">
      <c r="A31" s="20" t="s">
        <v>50</v>
      </c>
      <c r="B31" s="21"/>
      <c r="C31" s="21"/>
      <c r="D31" s="20" t="s">
        <v>12</v>
      </c>
      <c r="E31" s="20" t="s">
        <v>65</v>
      </c>
      <c r="F31" s="19">
        <v>1026.6797000000001</v>
      </c>
      <c r="G31" s="42" t="s">
        <v>74</v>
      </c>
    </row>
    <row r="32" spans="1:38" x14ac:dyDescent="0.25">
      <c r="A32" s="20" t="s">
        <v>66</v>
      </c>
      <c r="B32" s="21"/>
      <c r="C32" s="21"/>
      <c r="D32" s="20" t="s">
        <v>12</v>
      </c>
      <c r="E32" s="20" t="s">
        <v>67</v>
      </c>
      <c r="F32" s="19">
        <v>2061.2064999999998</v>
      </c>
      <c r="G32" s="42" t="s">
        <v>74</v>
      </c>
      <c r="H32" s="3"/>
    </row>
    <row r="33" spans="1:8" x14ac:dyDescent="0.25">
      <c r="A33" s="20" t="s">
        <v>84</v>
      </c>
      <c r="B33" s="21"/>
      <c r="C33" s="21"/>
      <c r="D33" s="20" t="s">
        <v>13</v>
      </c>
      <c r="E33" s="20" t="s">
        <v>85</v>
      </c>
      <c r="F33" s="19">
        <v>0</v>
      </c>
      <c r="G33" s="42" t="s">
        <v>87</v>
      </c>
      <c r="H33" s="3"/>
    </row>
    <row r="34" spans="1:8" x14ac:dyDescent="0.25">
      <c r="A34" s="20" t="s">
        <v>51</v>
      </c>
      <c r="B34" s="21"/>
      <c r="C34" s="21"/>
      <c r="D34" s="20" t="s">
        <v>12</v>
      </c>
      <c r="E34" s="20" t="s">
        <v>68</v>
      </c>
      <c r="F34" s="19">
        <v>0</v>
      </c>
      <c r="G34" s="42" t="s">
        <v>74</v>
      </c>
      <c r="H34" s="3"/>
    </row>
    <row r="35" spans="1:8" x14ac:dyDescent="0.25">
      <c r="A35" s="20" t="s">
        <v>80</v>
      </c>
      <c r="B35" s="21"/>
      <c r="C35" s="21"/>
      <c r="D35" s="20" t="s">
        <v>88</v>
      </c>
      <c r="E35" s="20" t="s">
        <v>83</v>
      </c>
      <c r="F35" s="19">
        <v>0</v>
      </c>
      <c r="G35" s="42" t="s">
        <v>74</v>
      </c>
      <c r="H35" s="3"/>
    </row>
    <row r="36" spans="1:8" x14ac:dyDescent="0.25">
      <c r="A36" s="20"/>
      <c r="B36" s="21"/>
      <c r="C36" s="21"/>
      <c r="D36" s="20"/>
      <c r="E36" s="20"/>
      <c r="F36" s="39"/>
      <c r="G36" s="42"/>
      <c r="H36" s="3"/>
    </row>
    <row r="37" spans="1:8" x14ac:dyDescent="0.25">
      <c r="A37" s="5"/>
      <c r="B37" s="6"/>
      <c r="C37" s="6"/>
      <c r="D37" s="6"/>
      <c r="E37" s="37" t="s">
        <v>72</v>
      </c>
      <c r="F37" s="38">
        <f>SUM(F11:F36)</f>
        <v>25934.194299999999</v>
      </c>
    </row>
    <row r="38" spans="1:8" x14ac:dyDescent="0.25">
      <c r="A38" s="5"/>
      <c r="B38" s="6"/>
      <c r="C38" s="6"/>
      <c r="D38" s="6"/>
      <c r="E38" s="5"/>
      <c r="F38" s="8"/>
    </row>
    <row r="39" spans="1:8" x14ac:dyDescent="0.25">
      <c r="A39" s="5"/>
      <c r="B39" s="6"/>
      <c r="C39" s="6"/>
      <c r="D39" s="6"/>
      <c r="E39" s="23" t="s">
        <v>73</v>
      </c>
      <c r="F39" s="24">
        <f>SUM(F37+F7)</f>
        <v>26738.7654</v>
      </c>
    </row>
    <row r="40" spans="1:8" x14ac:dyDescent="0.25">
      <c r="A40" s="5"/>
      <c r="B40" s="6"/>
      <c r="C40" s="6"/>
      <c r="D40" s="6"/>
      <c r="E40" s="5"/>
      <c r="G40" s="4"/>
    </row>
    <row r="41" spans="1:8" x14ac:dyDescent="0.25">
      <c r="B41" s="9"/>
      <c r="C41" s="9"/>
      <c r="D41" s="9"/>
    </row>
    <row r="42" spans="1:8" x14ac:dyDescent="0.25">
      <c r="B42" s="9"/>
      <c r="C42" s="9"/>
      <c r="D42" s="9"/>
    </row>
    <row r="43" spans="1:8" x14ac:dyDescent="0.25">
      <c r="B43" s="9"/>
      <c r="C43" s="9"/>
      <c r="D43" s="9"/>
    </row>
    <row r="44" spans="1:8" x14ac:dyDescent="0.25">
      <c r="B44" s="9"/>
      <c r="C44" s="9"/>
      <c r="D44" s="9"/>
    </row>
    <row r="45" spans="1:8" x14ac:dyDescent="0.25">
      <c r="B45" s="9"/>
      <c r="C45" s="9"/>
      <c r="D45" s="9"/>
    </row>
    <row r="46" spans="1:8" x14ac:dyDescent="0.25">
      <c r="B46" s="9"/>
      <c r="C46" s="9"/>
      <c r="D46" s="9"/>
    </row>
    <row r="47" spans="1:8" x14ac:dyDescent="0.25">
      <c r="B47" s="9"/>
      <c r="C47" s="9"/>
      <c r="D47" s="9"/>
    </row>
    <row r="48" spans="1:8" x14ac:dyDescent="0.25">
      <c r="B48" s="9"/>
      <c r="C48" s="9"/>
      <c r="D48" s="9"/>
    </row>
    <row r="49" spans="2:4" x14ac:dyDescent="0.25">
      <c r="B49" s="9"/>
      <c r="C49" s="9"/>
      <c r="D49" s="9"/>
    </row>
    <row r="50" spans="2:4" x14ac:dyDescent="0.25">
      <c r="B50" s="9"/>
      <c r="C50" s="9"/>
      <c r="D50" s="9"/>
    </row>
    <row r="51" spans="2:4" x14ac:dyDescent="0.25">
      <c r="B51" s="9"/>
      <c r="C51" s="9"/>
      <c r="D51" s="9"/>
    </row>
    <row r="52" spans="2:4" x14ac:dyDescent="0.25">
      <c r="B52" s="9"/>
      <c r="C52" s="9"/>
      <c r="D52" s="9"/>
    </row>
  </sheetData>
  <mergeCells count="7">
    <mergeCell ref="D10:E10"/>
    <mergeCell ref="A2:F2"/>
    <mergeCell ref="A3:F3"/>
    <mergeCell ref="D4:E4"/>
    <mergeCell ref="B7:E7"/>
    <mergeCell ref="A8:F8"/>
    <mergeCell ref="A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2D8127-5B0B-42DA-9839-20EA1341558A}"/>
</file>

<file path=customXml/itemProps2.xml><?xml version="1.0" encoding="utf-8"?>
<ds:datastoreItem xmlns:ds="http://schemas.openxmlformats.org/officeDocument/2006/customXml" ds:itemID="{CD661140-D49B-4D41-AD31-C2D05DB7095A}"/>
</file>

<file path=customXml/itemProps3.xml><?xml version="1.0" encoding="utf-8"?>
<ds:datastoreItem xmlns:ds="http://schemas.openxmlformats.org/officeDocument/2006/customXml" ds:itemID="{CA86AF1E-EE49-4036-A206-0DDD420F6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Niella, Maria L.</cp:lastModifiedBy>
  <cp:lastPrinted>2019-02-15T20:58:05Z</cp:lastPrinted>
  <dcterms:created xsi:type="dcterms:W3CDTF">2009-09-02T19:58:34Z</dcterms:created>
  <dcterms:modified xsi:type="dcterms:W3CDTF">2021-01-28T17:29:10Z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