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IL&amp;GAS - GEO - SEISMIC\1 Oil &amp; Gas\1 MONTHLY REPORT\NW Natural Reports\2016\"/>
    </mc:Choice>
  </mc:AlternateContent>
  <bookViews>
    <workbookView xWindow="0" yWindow="0" windowWidth="20160" windowHeight="9036" firstSheet="1" activeTab="12"/>
  </bookViews>
  <sheets>
    <sheet name="NW NAT REPORT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9" r:id="rId9"/>
    <sheet name="Sept" sheetId="10" r:id="rId10"/>
    <sheet name="Oct" sheetId="11" r:id="rId11"/>
    <sheet name="Nov" sheetId="12" r:id="rId12"/>
    <sheet name="Dec" sheetId="13" r:id="rId13"/>
    <sheet name="DOGAMI Permit List" sheetId="14" r:id="rId14"/>
  </sheets>
  <calcPr calcId="152511"/>
</workbook>
</file>

<file path=xl/calcChain.xml><?xml version="1.0" encoding="utf-8"?>
<calcChain xmlns="http://schemas.openxmlformats.org/spreadsheetml/2006/main">
  <c r="F44" i="13" l="1"/>
  <c r="F10" i="13" l="1"/>
  <c r="F46" i="13" s="1"/>
  <c r="A10" i="13"/>
  <c r="F44" i="12"/>
  <c r="F10" i="12"/>
  <c r="A10" i="12"/>
  <c r="F44" i="11"/>
  <c r="F10" i="11"/>
  <c r="A10" i="11"/>
  <c r="F44" i="10"/>
  <c r="F10" i="10"/>
  <c r="A10" i="10"/>
  <c r="F44" i="9"/>
  <c r="F10" i="9"/>
  <c r="F46" i="9" s="1"/>
  <c r="A10" i="9"/>
  <c r="F44" i="8"/>
  <c r="F10" i="8"/>
  <c r="A10" i="8"/>
  <c r="F44" i="7"/>
  <c r="F10" i="6"/>
  <c r="F44" i="6"/>
  <c r="F46" i="6" s="1"/>
  <c r="F46" i="5"/>
  <c r="F10" i="5"/>
  <c r="F44" i="5"/>
  <c r="F44" i="4"/>
  <c r="F42" i="3"/>
  <c r="F42" i="1"/>
  <c r="F10" i="14"/>
  <c r="A10" i="14"/>
  <c r="F46" i="7" l="1"/>
  <c r="F46" i="10"/>
  <c r="F46" i="12"/>
  <c r="F46" i="11"/>
  <c r="F46" i="8"/>
  <c r="F10" i="7"/>
  <c r="A10" i="7"/>
  <c r="A10" i="6"/>
  <c r="A10" i="5"/>
  <c r="F10" i="4" l="1"/>
  <c r="F46" i="4" s="1"/>
  <c r="A10" i="4"/>
  <c r="F10" i="3"/>
  <c r="F44" i="3" s="1"/>
  <c r="A10" i="3"/>
  <c r="F10" i="1"/>
  <c r="F44" i="1" s="1"/>
  <c r="A10" i="1"/>
</calcChain>
</file>

<file path=xl/sharedStrings.xml><?xml version="1.0" encoding="utf-8"?>
<sst xmlns="http://schemas.openxmlformats.org/spreadsheetml/2006/main" count="1655" uniqueCount="154">
  <si>
    <t>Gross Withdrawals
(excluding lease
condensate)</t>
  </si>
  <si>
    <t>1st Report</t>
  </si>
  <si>
    <t>Last Report</t>
  </si>
  <si>
    <t>Mcf</t>
  </si>
  <si>
    <t>Totals</t>
  </si>
  <si>
    <t>NW Natural</t>
  </si>
  <si>
    <t>Purchaser's Report</t>
  </si>
  <si>
    <t>NW Natural Wells</t>
  </si>
  <si>
    <t>Enerfin Wells</t>
  </si>
  <si>
    <t>For all wells:</t>
  </si>
  <si>
    <t>Pressure base at which all volumes are reported (psia at 60 degrees Farenheit):</t>
  </si>
  <si>
    <t>Instructions for Monthly Reporting</t>
  </si>
  <si>
    <t>When a well is reported for the first time, inlcude the month/year.</t>
  </si>
  <si>
    <t>Copy the previous month's sheet to make a sheet for the next month.</t>
  </si>
  <si>
    <t xml:space="preserve">     (Do NOT make all months at once so that wells added to the list are picked up in subsequent months.)</t>
  </si>
  <si>
    <t>Well Name</t>
  </si>
  <si>
    <t>CC</t>
  </si>
  <si>
    <t>LF</t>
  </si>
  <si>
    <t>CER</t>
  </si>
  <si>
    <t>CFW</t>
  </si>
  <si>
    <t>JH</t>
  </si>
  <si>
    <t xml:space="preserve">  if unit price changes during calendar year, report unit price and date to DOGAMI here:</t>
  </si>
  <si>
    <t>Add wells in alphabetical order by well name (omit leading letters such as CC, LF, etc.).</t>
  </si>
  <si>
    <t>API No.</t>
  </si>
  <si>
    <t>36-009-00299</t>
  </si>
  <si>
    <t>36-009-00301</t>
  </si>
  <si>
    <t>36-009-00110</t>
  </si>
  <si>
    <t>36-009-00295</t>
  </si>
  <si>
    <t>36-009-00275</t>
  </si>
  <si>
    <t>36-009-00242</t>
  </si>
  <si>
    <t>36-009-00343</t>
  </si>
  <si>
    <t>36-009-00336</t>
  </si>
  <si>
    <t>36-009-00368</t>
  </si>
  <si>
    <t>36-009-00333</t>
  </si>
  <si>
    <t>36-009-00353</t>
  </si>
  <si>
    <t>36-009-00241</t>
  </si>
  <si>
    <t>36-009-00356</t>
  </si>
  <si>
    <t>36-009-00334</t>
  </si>
  <si>
    <t>36-009-00337</t>
  </si>
  <si>
    <t>36-009-00252</t>
  </si>
  <si>
    <t>36-009-00371</t>
  </si>
  <si>
    <t>36-009-00373</t>
  </si>
  <si>
    <t>36-009-00338</t>
  </si>
  <si>
    <t>36-009-00372</t>
  </si>
  <si>
    <t>36-009-00370</t>
  </si>
  <si>
    <t>36-009-00375</t>
  </si>
  <si>
    <t>36-009-00273</t>
  </si>
  <si>
    <t>36-009-00369</t>
  </si>
  <si>
    <t>36-009-00355</t>
  </si>
  <si>
    <t>Per Therm</t>
  </si>
  <si>
    <t>February</t>
  </si>
  <si>
    <t>March</t>
  </si>
  <si>
    <t>April</t>
  </si>
  <si>
    <t>May</t>
  </si>
  <si>
    <t>June</t>
  </si>
  <si>
    <t>July</t>
  </si>
  <si>
    <t>January</t>
  </si>
  <si>
    <t>12A-33-75 Newton</t>
  </si>
  <si>
    <t>12B-35-65 South Calvin</t>
  </si>
  <si>
    <t>13-34-75 Adams</t>
  </si>
  <si>
    <t>43-33-75 Adams</t>
  </si>
  <si>
    <t>36-009-00379</t>
  </si>
  <si>
    <t>11-2-65  Lindgren</t>
  </si>
  <si>
    <t>11-16-64 Windy Hill</t>
  </si>
  <si>
    <t>11-34-75 (Stegasaur)</t>
  </si>
  <si>
    <t>12-15-64 Windy Hill</t>
  </si>
  <si>
    <t>36-009-00378</t>
  </si>
  <si>
    <t>14-13-75 (Tempest)</t>
  </si>
  <si>
    <t>14-22-75 Raptor</t>
  </si>
  <si>
    <t>21-34-75 Stegosaur</t>
  </si>
  <si>
    <t>22-03-65 Three Finger Jack</t>
  </si>
  <si>
    <t>22-27-64 Gustafson</t>
  </si>
  <si>
    <t>23-29-75 Horseshoe</t>
  </si>
  <si>
    <t>24-09-64 Windy Hill</t>
  </si>
  <si>
    <t>36-009-00381</t>
  </si>
  <si>
    <t>24-11-65 Gayle</t>
  </si>
  <si>
    <t>24-29-75 (McCoon)</t>
  </si>
  <si>
    <t>24-35-75 (Medicine)</t>
  </si>
  <si>
    <t>32-27-64 Guiseppe</t>
  </si>
  <si>
    <t>32-28-75 Hedrasaur</t>
  </si>
  <si>
    <t>33-22-75 Apatosaur</t>
  </si>
  <si>
    <t>33-35-75 (Crater)</t>
  </si>
  <si>
    <t>34-11-65 (Mazama)</t>
  </si>
  <si>
    <t>34-33-75 (Lassen)</t>
  </si>
  <si>
    <t>36-009-00383</t>
  </si>
  <si>
    <t>41-8-65 Vesuvius</t>
  </si>
  <si>
    <t>41-16-64 Windy Hill</t>
  </si>
  <si>
    <t>41-21-64 Ray Taylor</t>
  </si>
  <si>
    <t>42-04-65 (Jefferson)</t>
  </si>
  <si>
    <t>42-29-75 Godzilla</t>
  </si>
  <si>
    <t>36-009-00382</t>
  </si>
  <si>
    <t>43a-23-65 (Transmotwo)</t>
  </si>
  <si>
    <t>36-009-00137</t>
  </si>
  <si>
    <t>44-4-75 (Hood)</t>
  </si>
  <si>
    <t>36-009-00390</t>
  </si>
  <si>
    <t>14-09-65 Tambora</t>
  </si>
  <si>
    <t>Unit price (effective 1/1/2016):</t>
  </si>
  <si>
    <t>2016</t>
  </si>
  <si>
    <t>BP 22-21-64 Hurricane</t>
  </si>
  <si>
    <t>44-21-65</t>
  </si>
  <si>
    <t>36-009-00084</t>
  </si>
  <si>
    <t>13-01-65</t>
  </si>
  <si>
    <t>24-09-64</t>
  </si>
  <si>
    <t>41-16-64</t>
  </si>
  <si>
    <t>41-21-64</t>
  </si>
  <si>
    <t>36-009-00294-01</t>
  </si>
  <si>
    <t>31-15-65 &amp; RD</t>
  </si>
  <si>
    <t>22-27-64</t>
  </si>
  <si>
    <t>32-27-64</t>
  </si>
  <si>
    <t>14-22-75</t>
  </si>
  <si>
    <t>32-28-75</t>
  </si>
  <si>
    <t>33-22-75</t>
  </si>
  <si>
    <t>23-29-75</t>
  </si>
  <si>
    <t>42-29-75</t>
  </si>
  <si>
    <t xml:space="preserve">36-009-00360 </t>
  </si>
  <si>
    <t>21-34-75 (Stegosaur B)</t>
  </si>
  <si>
    <t>44-04-65 (Hood)</t>
  </si>
  <si>
    <t>36-009-00377</t>
  </si>
  <si>
    <t>43-23-65 (Transmogrifier)</t>
  </si>
  <si>
    <t>14-13-65 (Tempest)</t>
  </si>
  <si>
    <t>11-02-65 (Lindgren)</t>
  </si>
  <si>
    <t>43A-23-65 (Transmotwo)</t>
  </si>
  <si>
    <t>41-08-65 (Vesuvius)</t>
  </si>
  <si>
    <t>36-009-00384</t>
  </si>
  <si>
    <t>24-11-65 (Gale)</t>
  </si>
  <si>
    <t>14-09-65 (Tambora)</t>
  </si>
  <si>
    <t>12-15-64</t>
  </si>
  <si>
    <t>11-16-64</t>
  </si>
  <si>
    <t xml:space="preserve">                -  </t>
  </si>
  <si>
    <t xml:space="preserve">               -  </t>
  </si>
  <si>
    <t>Closed 5/9/16</t>
  </si>
  <si>
    <t>36-009-00294</t>
  </si>
  <si>
    <t>36-009-00360</t>
  </si>
  <si>
    <t>36-009-00380</t>
  </si>
  <si>
    <t>36-009-00387</t>
  </si>
  <si>
    <t>36-009-00389</t>
  </si>
  <si>
    <t>21-24-65 Typhoon</t>
  </si>
  <si>
    <t>11-13-65 Squall</t>
  </si>
  <si>
    <t>21-31-65 Pelee</t>
  </si>
  <si>
    <t>Exploration - Shut in or Suspended</t>
  </si>
  <si>
    <t>Not drilled</t>
  </si>
  <si>
    <t>Shut in or Suspended</t>
  </si>
  <si>
    <r>
      <t xml:space="preserve">NW Natural Wells </t>
    </r>
    <r>
      <rPr>
        <b/>
        <sz val="10"/>
        <color rgb="FF0070C0"/>
        <rFont val="Calibri"/>
        <family val="2"/>
        <scheme val="minor"/>
      </rPr>
      <t>(out of 52 permitted, only 4 are producers)</t>
    </r>
  </si>
  <si>
    <t>DOGAMI PERMITTED LIST (ENERFIN)</t>
  </si>
  <si>
    <t>CLOSED 1/29/14</t>
  </si>
  <si>
    <t>NWN Wells Monthly SubTotal</t>
  </si>
  <si>
    <t>Enerfin Wells Monthly SubTotal</t>
  </si>
  <si>
    <t>Total Monthly Mcf - All Wells</t>
  </si>
  <si>
    <t>August</t>
  </si>
  <si>
    <t>September</t>
  </si>
  <si>
    <t>October</t>
  </si>
  <si>
    <t>November</t>
  </si>
  <si>
    <t>December</t>
  </si>
  <si>
    <t>Shut in 6/18/16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</si>
</sst>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\-yyyy;@"/>
    <numFmt numFmtId="166" formatCode="_(* #,##0_);_(* \(#,##0\);_(* &quot;-&quot;??_);_(@_)"/>
    <numFmt numFmtId="167" formatCode="0.000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indexed="8"/>
      <name val="Arial"/>
      <family val="2"/>
    </font>
    <font>
      <u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2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8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  <xf numFmtId="43" fontId="1" fillId="0" borderId="0" applyFont="0" applyFill="0" applyBorder="0" applyAlignment="0" applyProtection="0"/>
    <xf numFmtId="0" fontId="29" fillId="0" borderId="0"/>
    <xf numFmtId="0" fontId="3" fillId="0" borderId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2" fillId="0" borderId="0"/>
    <xf numFmtId="0" fontId="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11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49" fontId="27" fillId="0" borderId="0" xfId="0" applyNumberFormat="1" applyFont="1" applyFill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/>
    </xf>
    <xf numFmtId="166" fontId="26" fillId="2" borderId="1" xfId="1" applyNumberFormat="1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6" fontId="0" fillId="0" borderId="0" xfId="1" applyNumberFormat="1" applyFont="1"/>
    <xf numFmtId="17" fontId="0" fillId="0" borderId="0" xfId="0" applyNumberFormat="1" applyFont="1" applyFill="1"/>
    <xf numFmtId="0" fontId="4" fillId="0" borderId="3" xfId="19" applyFont="1" applyFill="1" applyBorder="1" applyAlignment="1">
      <alignment wrapText="1"/>
    </xf>
    <xf numFmtId="166" fontId="0" fillId="0" borderId="2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left"/>
    </xf>
    <xf numFmtId="164" fontId="0" fillId="0" borderId="0" xfId="0" applyNumberFormat="1" applyFont="1" applyFill="1"/>
    <xf numFmtId="166" fontId="0" fillId="0" borderId="2" xfId="22" applyNumberFormat="1" applyFont="1" applyFill="1" applyBorder="1" applyAlignment="1">
      <alignment horizontal="center"/>
    </xf>
    <xf numFmtId="0" fontId="26" fillId="0" borderId="0" xfId="0" applyFont="1" applyFill="1"/>
    <xf numFmtId="0" fontId="26" fillId="0" borderId="0" xfId="0" applyFont="1" applyAlignment="1">
      <alignment wrapText="1"/>
    </xf>
    <xf numFmtId="0" fontId="0" fillId="3" borderId="2" xfId="0" applyFont="1" applyFill="1" applyBorder="1"/>
    <xf numFmtId="167" fontId="27" fillId="3" borderId="2" xfId="0" applyNumberFormat="1" applyFont="1" applyFill="1" applyBorder="1"/>
    <xf numFmtId="0" fontId="28" fillId="0" borderId="0" xfId="0" applyFont="1" applyAlignment="1">
      <alignment wrapText="1"/>
    </xf>
    <xf numFmtId="49" fontId="26" fillId="0" borderId="0" xfId="0" applyNumberFormat="1" applyFont="1" applyFill="1" applyAlignment="1">
      <alignment horizontal="center" vertical="center" wrapText="1"/>
    </xf>
    <xf numFmtId="165" fontId="26" fillId="0" borderId="0" xfId="0" applyNumberFormat="1" applyFont="1" applyFill="1" applyAlignment="1">
      <alignment horizontal="center" vertical="center"/>
    </xf>
    <xf numFmtId="166" fontId="0" fillId="0" borderId="0" xfId="1" applyNumberFormat="1" applyFont="1" applyAlignment="1">
      <alignment horizontal="center" wrapText="1"/>
    </xf>
    <xf numFmtId="0" fontId="0" fillId="0" borderId="0" xfId="20" applyFont="1"/>
    <xf numFmtId="43" fontId="0" fillId="0" borderId="0" xfId="2" applyFont="1"/>
    <xf numFmtId="1" fontId="0" fillId="0" borderId="2" xfId="20" applyNumberFormat="1" applyFont="1" applyBorder="1"/>
    <xf numFmtId="164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37" fontId="0" fillId="0" borderId="2" xfId="1" applyNumberFormat="1" applyFont="1" applyBorder="1"/>
    <xf numFmtId="0" fontId="4" fillId="0" borderId="2" xfId="19" applyFont="1" applyFill="1" applyBorder="1" applyAlignment="1">
      <alignment wrapText="1"/>
    </xf>
    <xf numFmtId="49" fontId="0" fillId="0" borderId="2" xfId="0" applyNumberFormat="1" applyFont="1" applyFill="1" applyBorder="1"/>
    <xf numFmtId="0" fontId="3" fillId="0" borderId="0" xfId="0" applyFont="1" applyAlignment="1">
      <alignment wrapText="1"/>
    </xf>
    <xf numFmtId="49" fontId="0" fillId="0" borderId="2" xfId="0" quotePrefix="1" applyNumberFormat="1" applyFont="1" applyFill="1" applyBorder="1"/>
    <xf numFmtId="0" fontId="4" fillId="0" borderId="2" xfId="19" quotePrefix="1" applyFont="1" applyFill="1" applyBorder="1" applyAlignment="1">
      <alignment wrapText="1"/>
    </xf>
    <xf numFmtId="4" fontId="0" fillId="0" borderId="0" xfId="0" applyNumberFormat="1" applyFont="1" applyFill="1"/>
    <xf numFmtId="37" fontId="0" fillId="0" borderId="2" xfId="1" applyNumberFormat="1" applyFont="1" applyFill="1" applyBorder="1"/>
    <xf numFmtId="0" fontId="30" fillId="0" borderId="0" xfId="0" applyFont="1"/>
    <xf numFmtId="0" fontId="31" fillId="0" borderId="0" xfId="0" applyFont="1"/>
    <xf numFmtId="0" fontId="30" fillId="0" borderId="0" xfId="0" applyFont="1" applyFill="1"/>
    <xf numFmtId="0" fontId="31" fillId="0" borderId="0" xfId="0" applyFont="1" applyFill="1"/>
    <xf numFmtId="17" fontId="30" fillId="0" borderId="0" xfId="0" applyNumberFormat="1" applyFont="1" applyFill="1"/>
    <xf numFmtId="0" fontId="4" fillId="35" borderId="2" xfId="19" applyFont="1" applyFill="1" applyBorder="1" applyAlignment="1">
      <alignment wrapText="1"/>
    </xf>
    <xf numFmtId="37" fontId="0" fillId="0" borderId="13" xfId="1" applyNumberFormat="1" applyFont="1" applyBorder="1"/>
    <xf numFmtId="37" fontId="0" fillId="0" borderId="2" xfId="22" applyNumberFormat="1" applyFont="1" applyFill="1" applyBorder="1" applyAlignment="1">
      <alignment horizontal="right"/>
    </xf>
    <xf numFmtId="3" fontId="0" fillId="0" borderId="0" xfId="0" applyNumberFormat="1" applyFont="1" applyFill="1"/>
    <xf numFmtId="49" fontId="26" fillId="0" borderId="0" xfId="0" applyNumberFormat="1" applyFont="1" applyFill="1" applyAlignment="1">
      <alignment horizontal="center" vertical="center" wrapText="1"/>
    </xf>
    <xf numFmtId="49" fontId="34" fillId="0" borderId="0" xfId="0" applyNumberFormat="1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center" vertical="center"/>
    </xf>
    <xf numFmtId="0" fontId="35" fillId="0" borderId="0" xfId="0" applyFont="1" applyFill="1"/>
    <xf numFmtId="49" fontId="34" fillId="0" borderId="0" xfId="0" applyNumberFormat="1" applyFont="1" applyFill="1" applyAlignment="1">
      <alignment vertical="center" wrapText="1"/>
    </xf>
    <xf numFmtId="0" fontId="35" fillId="0" borderId="0" xfId="0" applyFont="1"/>
    <xf numFmtId="49" fontId="36" fillId="0" borderId="0" xfId="0" applyNumberFormat="1" applyFont="1" applyFill="1" applyAlignment="1">
      <alignment horizontal="center" vertical="center" wrapText="1"/>
    </xf>
    <xf numFmtId="166" fontId="35" fillId="0" borderId="0" xfId="1" applyNumberFormat="1" applyFont="1" applyAlignment="1">
      <alignment horizontal="center" wrapText="1"/>
    </xf>
    <xf numFmtId="49" fontId="34" fillId="2" borderId="1" xfId="0" applyNumberFormat="1" applyFont="1" applyFill="1" applyBorder="1" applyAlignment="1">
      <alignment horizontal="center"/>
    </xf>
    <xf numFmtId="166" fontId="34" fillId="2" borderId="1" xfId="1" applyNumberFormat="1" applyFont="1" applyFill="1" applyBorder="1" applyAlignment="1">
      <alignment horizontal="center"/>
    </xf>
    <xf numFmtId="0" fontId="34" fillId="0" borderId="0" xfId="0" applyFont="1"/>
    <xf numFmtId="0" fontId="35" fillId="0" borderId="2" xfId="0" applyFont="1" applyFill="1" applyBorder="1" applyAlignment="1">
      <alignment horizontal="center"/>
    </xf>
    <xf numFmtId="164" fontId="35" fillId="0" borderId="2" xfId="0" applyNumberFormat="1" applyFont="1" applyFill="1" applyBorder="1" applyAlignment="1">
      <alignment horizontal="center"/>
    </xf>
    <xf numFmtId="164" fontId="35" fillId="0" borderId="2" xfId="0" applyNumberFormat="1" applyFont="1" applyFill="1" applyBorder="1" applyAlignment="1">
      <alignment horizontal="left"/>
    </xf>
    <xf numFmtId="0" fontId="35" fillId="0" borderId="2" xfId="0" applyFont="1" applyFill="1" applyBorder="1" applyAlignment="1">
      <alignment horizontal="left"/>
    </xf>
    <xf numFmtId="166" fontId="35" fillId="0" borderId="2" xfId="22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166" fontId="35" fillId="0" borderId="2" xfId="1" applyNumberFormat="1" applyFont="1" applyFill="1" applyBorder="1" applyAlignment="1">
      <alignment horizontal="center"/>
    </xf>
    <xf numFmtId="166" fontId="35" fillId="0" borderId="0" xfId="1" applyNumberFormat="1" applyFont="1"/>
    <xf numFmtId="0" fontId="37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/>
    <xf numFmtId="0" fontId="38" fillId="0" borderId="2" xfId="19" applyFont="1" applyFill="1" applyBorder="1" applyAlignment="1"/>
    <xf numFmtId="0" fontId="35" fillId="0" borderId="2" xfId="0" applyFont="1" applyFill="1" applyBorder="1"/>
    <xf numFmtId="37" fontId="35" fillId="0" borderId="13" xfId="1" applyNumberFormat="1" applyFont="1" applyBorder="1"/>
    <xf numFmtId="0" fontId="39" fillId="0" borderId="16" xfId="94" applyFont="1" applyFill="1" applyBorder="1" applyAlignment="1"/>
    <xf numFmtId="0" fontId="22" fillId="0" borderId="16" xfId="94" applyFont="1" applyFill="1" applyBorder="1" applyAlignment="1"/>
    <xf numFmtId="0" fontId="34" fillId="0" borderId="0" xfId="0" applyFont="1" applyFill="1"/>
    <xf numFmtId="17" fontId="35" fillId="0" borderId="0" xfId="0" applyNumberFormat="1" applyFont="1" applyFill="1"/>
    <xf numFmtId="0" fontId="39" fillId="0" borderId="2" xfId="94" applyFont="1" applyFill="1" applyBorder="1" applyAlignment="1"/>
    <xf numFmtId="49" fontId="35" fillId="0" borderId="2" xfId="95" applyNumberFormat="1" applyFont="1" applyFill="1" applyBorder="1" applyAlignment="1"/>
    <xf numFmtId="0" fontId="22" fillId="0" borderId="2" xfId="94" applyFont="1" applyFill="1" applyBorder="1" applyAlignment="1"/>
    <xf numFmtId="0" fontId="37" fillId="0" borderId="2" xfId="19" applyFont="1" applyFill="1" applyBorder="1" applyAlignment="1"/>
    <xf numFmtId="0" fontId="39" fillId="35" borderId="16" xfId="94" applyFont="1" applyFill="1" applyBorder="1" applyAlignment="1"/>
    <xf numFmtId="43" fontId="35" fillId="0" borderId="0" xfId="2" applyFont="1"/>
    <xf numFmtId="164" fontId="35" fillId="0" borderId="0" xfId="0" applyNumberFormat="1" applyFont="1" applyFill="1" applyBorder="1" applyAlignment="1">
      <alignment horizontal="center"/>
    </xf>
    <xf numFmtId="166" fontId="35" fillId="0" borderId="0" xfId="1" applyNumberFormat="1" applyFont="1" applyFill="1" applyBorder="1" applyAlignment="1">
      <alignment horizontal="left"/>
    </xf>
    <xf numFmtId="0" fontId="33" fillId="0" borderId="0" xfId="94" applyFont="1" applyFill="1" applyBorder="1" applyAlignment="1"/>
    <xf numFmtId="0" fontId="0" fillId="0" borderId="0" xfId="0" applyFont="1" applyFill="1" applyBorder="1"/>
    <xf numFmtId="0" fontId="26" fillId="0" borderId="0" xfId="0" applyFont="1" applyFill="1" applyBorder="1"/>
    <xf numFmtId="17" fontId="0" fillId="0" borderId="0" xfId="0" applyNumberFormat="1" applyFont="1" applyFill="1" applyBorder="1"/>
    <xf numFmtId="0" fontId="41" fillId="0" borderId="0" xfId="0" applyFont="1" applyFill="1" applyAlignment="1">
      <alignment horizontal="right"/>
    </xf>
    <xf numFmtId="49" fontId="41" fillId="0" borderId="0" xfId="0" applyNumberFormat="1" applyFont="1" applyFill="1" applyAlignment="1">
      <alignment horizontal="right" vertical="center" wrapText="1"/>
    </xf>
    <xf numFmtId="0" fontId="4" fillId="0" borderId="2" xfId="19" applyFont="1" applyFill="1" applyBorder="1" applyAlignment="1"/>
    <xf numFmtId="0" fontId="0" fillId="0" borderId="2" xfId="0" applyFont="1" applyFill="1" applyBorder="1"/>
    <xf numFmtId="49" fontId="0" fillId="0" borderId="2" xfId="95" applyNumberFormat="1" applyFont="1" applyFill="1" applyBorder="1" applyAlignment="1"/>
    <xf numFmtId="166" fontId="0" fillId="0" borderId="13" xfId="22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42" fillId="0" borderId="3" xfId="19" applyFont="1" applyFill="1" applyBorder="1" applyAlignment="1">
      <alignment horizontal="right" wrapText="1"/>
    </xf>
    <xf numFmtId="166" fontId="26" fillId="0" borderId="0" xfId="1" applyNumberFormat="1" applyFont="1" applyFill="1" applyBorder="1" applyAlignment="1">
      <alignment horizontal="left"/>
    </xf>
    <xf numFmtId="3" fontId="0" fillId="0" borderId="2" xfId="96" applyNumberFormat="1" applyFont="1" applyFill="1" applyBorder="1" applyAlignment="1">
      <alignment horizontal="right"/>
    </xf>
    <xf numFmtId="0" fontId="0" fillId="0" borderId="17" xfId="0" applyFont="1" applyFill="1" applyBorder="1" applyAlignment="1">
      <alignment horizontal="center"/>
    </xf>
    <xf numFmtId="166" fontId="0" fillId="0" borderId="18" xfId="1" applyNumberFormat="1" applyFont="1" applyFill="1" applyBorder="1" applyAlignment="1">
      <alignment horizontal="center"/>
    </xf>
    <xf numFmtId="0" fontId="4" fillId="0" borderId="0" xfId="19" applyFont="1" applyFill="1" applyBorder="1" applyAlignment="1"/>
    <xf numFmtId="0" fontId="43" fillId="0" borderId="0" xfId="20" quotePrefix="1" applyNumberFormat="1" applyFont="1" applyBorder="1" applyAlignment="1">
      <alignment horizontal="right"/>
    </xf>
    <xf numFmtId="0" fontId="43" fillId="0" borderId="0" xfId="97" quotePrefix="1" applyNumberFormat="1" applyFont="1" applyBorder="1" applyAlignment="1">
      <alignment horizontal="right"/>
    </xf>
    <xf numFmtId="0" fontId="43" fillId="0" borderId="0" xfId="20" quotePrefix="1" applyNumberFormat="1" applyFont="1" applyBorder="1" applyAlignment="1" applyProtection="1">
      <alignment horizontal="right"/>
    </xf>
    <xf numFmtId="3" fontId="3" fillId="0" borderId="2" xfId="96" applyNumberFormat="1" applyFont="1" applyFill="1" applyBorder="1" applyAlignment="1">
      <alignment horizontal="right"/>
    </xf>
    <xf numFmtId="0" fontId="26" fillId="3" borderId="0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49" fontId="26" fillId="0" borderId="0" xfId="0" applyNumberFormat="1" applyFont="1" applyFill="1" applyAlignment="1">
      <alignment horizontal="center" vertical="center" wrapText="1"/>
    </xf>
    <xf numFmtId="0" fontId="26" fillId="0" borderId="17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0" fontId="34" fillId="3" borderId="0" xfId="0" applyFont="1" applyFill="1" applyBorder="1" applyAlignment="1">
      <alignment horizontal="center"/>
    </xf>
    <xf numFmtId="49" fontId="34" fillId="0" borderId="0" xfId="0" applyNumberFormat="1" applyFont="1" applyFill="1" applyAlignment="1">
      <alignment horizontal="center" vertical="center" wrapText="1"/>
    </xf>
    <xf numFmtId="0" fontId="34" fillId="2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</cellXfs>
  <cellStyles count="192">
    <cellStyle name="20% - Accent1" xfId="50" builtinId="30" customBuiltin="1"/>
    <cellStyle name="20% - Accent1 2" xfId="80"/>
    <cellStyle name="20% - Accent1 2 2" xfId="112"/>
    <cellStyle name="20% - Accent1 2 2 2" xfId="172"/>
    <cellStyle name="20% - Accent1 2 3" xfId="142"/>
    <cellStyle name="20% - Accent1 3" xfId="98"/>
    <cellStyle name="20% - Accent1 3 2" xfId="155"/>
    <cellStyle name="20% - Accent1 4" xfId="125"/>
    <cellStyle name="20% - Accent2" xfId="54" builtinId="34" customBuiltin="1"/>
    <cellStyle name="20% - Accent2 2" xfId="82"/>
    <cellStyle name="20% - Accent2 2 2" xfId="114"/>
    <cellStyle name="20% - Accent2 2 2 2" xfId="174"/>
    <cellStyle name="20% - Accent2 2 3" xfId="144"/>
    <cellStyle name="20% - Accent2 3" xfId="100"/>
    <cellStyle name="20% - Accent2 3 2" xfId="157"/>
    <cellStyle name="20% - Accent2 4" xfId="127"/>
    <cellStyle name="20% - Accent3" xfId="58" builtinId="38" customBuiltin="1"/>
    <cellStyle name="20% - Accent3 2" xfId="84"/>
    <cellStyle name="20% - Accent3 2 2" xfId="116"/>
    <cellStyle name="20% - Accent3 2 2 2" xfId="176"/>
    <cellStyle name="20% - Accent3 2 3" xfId="146"/>
    <cellStyle name="20% - Accent3 3" xfId="102"/>
    <cellStyle name="20% - Accent3 3 2" xfId="159"/>
    <cellStyle name="20% - Accent3 4" xfId="129"/>
    <cellStyle name="20% - Accent4" xfId="62" builtinId="42" customBuiltin="1"/>
    <cellStyle name="20% - Accent4 2" xfId="86"/>
    <cellStyle name="20% - Accent4 2 2" xfId="118"/>
    <cellStyle name="20% - Accent4 2 2 2" xfId="178"/>
    <cellStyle name="20% - Accent4 2 3" xfId="148"/>
    <cellStyle name="20% - Accent4 3" xfId="104"/>
    <cellStyle name="20% - Accent4 3 2" xfId="161"/>
    <cellStyle name="20% - Accent4 4" xfId="131"/>
    <cellStyle name="20% - Accent5" xfId="66" builtinId="46" customBuiltin="1"/>
    <cellStyle name="20% - Accent5 2" xfId="88"/>
    <cellStyle name="20% - Accent5 2 2" xfId="120"/>
    <cellStyle name="20% - Accent5 2 2 2" xfId="180"/>
    <cellStyle name="20% - Accent5 2 3" xfId="150"/>
    <cellStyle name="20% - Accent5 3" xfId="106"/>
    <cellStyle name="20% - Accent5 3 2" xfId="163"/>
    <cellStyle name="20% - Accent5 4" xfId="133"/>
    <cellStyle name="20% - Accent6" xfId="70" builtinId="50" customBuiltin="1"/>
    <cellStyle name="20% - Accent6 2" xfId="90"/>
    <cellStyle name="20% - Accent6 2 2" xfId="122"/>
    <cellStyle name="20% - Accent6 2 2 2" xfId="182"/>
    <cellStyle name="20% - Accent6 2 3" xfId="152"/>
    <cellStyle name="20% - Accent6 3" xfId="108"/>
    <cellStyle name="20% - Accent6 3 2" xfId="165"/>
    <cellStyle name="20% - Accent6 4" xfId="135"/>
    <cellStyle name="40% - Accent1" xfId="51" builtinId="31" customBuiltin="1"/>
    <cellStyle name="40% - Accent1 2" xfId="81"/>
    <cellStyle name="40% - Accent1 2 2" xfId="113"/>
    <cellStyle name="40% - Accent1 2 2 2" xfId="173"/>
    <cellStyle name="40% - Accent1 2 3" xfId="143"/>
    <cellStyle name="40% - Accent1 3" xfId="99"/>
    <cellStyle name="40% - Accent1 3 2" xfId="156"/>
    <cellStyle name="40% - Accent1 4" xfId="126"/>
    <cellStyle name="40% - Accent2" xfId="55" builtinId="35" customBuiltin="1"/>
    <cellStyle name="40% - Accent2 2" xfId="83"/>
    <cellStyle name="40% - Accent2 2 2" xfId="115"/>
    <cellStyle name="40% - Accent2 2 2 2" xfId="175"/>
    <cellStyle name="40% - Accent2 2 3" xfId="145"/>
    <cellStyle name="40% - Accent2 3" xfId="101"/>
    <cellStyle name="40% - Accent2 3 2" xfId="158"/>
    <cellStyle name="40% - Accent2 4" xfId="128"/>
    <cellStyle name="40% - Accent3" xfId="59" builtinId="39" customBuiltin="1"/>
    <cellStyle name="40% - Accent3 2" xfId="85"/>
    <cellStyle name="40% - Accent3 2 2" xfId="117"/>
    <cellStyle name="40% - Accent3 2 2 2" xfId="177"/>
    <cellStyle name="40% - Accent3 2 3" xfId="147"/>
    <cellStyle name="40% - Accent3 3" xfId="103"/>
    <cellStyle name="40% - Accent3 3 2" xfId="160"/>
    <cellStyle name="40% - Accent3 4" xfId="130"/>
    <cellStyle name="40% - Accent4" xfId="63" builtinId="43" customBuiltin="1"/>
    <cellStyle name="40% - Accent4 2" xfId="87"/>
    <cellStyle name="40% - Accent4 2 2" xfId="119"/>
    <cellStyle name="40% - Accent4 2 2 2" xfId="179"/>
    <cellStyle name="40% - Accent4 2 3" xfId="149"/>
    <cellStyle name="40% - Accent4 3" xfId="105"/>
    <cellStyle name="40% - Accent4 3 2" xfId="162"/>
    <cellStyle name="40% - Accent4 4" xfId="132"/>
    <cellStyle name="40% - Accent5" xfId="67" builtinId="47" customBuiltin="1"/>
    <cellStyle name="40% - Accent5 2" xfId="89"/>
    <cellStyle name="40% - Accent5 2 2" xfId="121"/>
    <cellStyle name="40% - Accent5 2 2 2" xfId="181"/>
    <cellStyle name="40% - Accent5 2 3" xfId="151"/>
    <cellStyle name="40% - Accent5 3" xfId="107"/>
    <cellStyle name="40% - Accent5 3 2" xfId="164"/>
    <cellStyle name="40% - Accent5 4" xfId="134"/>
    <cellStyle name="40% - Accent6" xfId="71" builtinId="51" customBuiltin="1"/>
    <cellStyle name="40% - Accent6 2" xfId="91"/>
    <cellStyle name="40% - Accent6 2 2" xfId="123"/>
    <cellStyle name="40% - Accent6 2 2 2" xfId="183"/>
    <cellStyle name="40% - Accent6 2 3" xfId="153"/>
    <cellStyle name="40% - Accent6 3" xfId="109"/>
    <cellStyle name="40% - Accent6 3 2" xfId="166"/>
    <cellStyle name="40% - Accent6 4" xfId="136"/>
    <cellStyle name="60% - Accent1" xfId="52" builtinId="32" customBuiltin="1"/>
    <cellStyle name="60% - Accent2" xfId="56" builtinId="36" customBuiltin="1"/>
    <cellStyle name="60% - Accent3" xfId="60" builtinId="40" customBuiltin="1"/>
    <cellStyle name="60% - Accent4" xfId="64" builtinId="44" customBuiltin="1"/>
    <cellStyle name="60% - Accent5" xfId="68" builtinId="48" customBuiltin="1"/>
    <cellStyle name="60% - Accent6" xfId="72" builtinId="52" customBuiltin="1"/>
    <cellStyle name="Accent1" xfId="49" builtinId="29" customBuiltin="1"/>
    <cellStyle name="Accent2" xfId="53" builtinId="33" customBuiltin="1"/>
    <cellStyle name="Accent3" xfId="57" builtinId="37" customBuiltin="1"/>
    <cellStyle name="Accent4" xfId="61" builtinId="41" customBuiltin="1"/>
    <cellStyle name="Accent5" xfId="65" builtinId="45" customBuiltin="1"/>
    <cellStyle name="Accent6" xfId="69" builtinId="49" customBuiltin="1"/>
    <cellStyle name="Bad" xfId="39" builtinId="27" customBuiltin="1"/>
    <cellStyle name="Calculation" xfId="43" builtinId="22" customBuiltin="1"/>
    <cellStyle name="Check Cell" xfId="45" builtinId="23" customBuiltin="1"/>
    <cellStyle name="Comma" xfId="1" builtinId="3"/>
    <cellStyle name="Comma 2" xfId="2"/>
    <cellStyle name="Comma 2 2" xfId="75"/>
    <cellStyle name="Comma 2 2 2" xfId="169"/>
    <cellStyle name="Comma 2 3" xfId="139"/>
    <cellStyle name="Comma 2 4" xfId="186"/>
    <cellStyle name="Comma 3" xfId="92"/>
    <cellStyle name="Comma 3 2" xfId="124"/>
    <cellStyle name="Comma 3 2 2" xfId="184"/>
    <cellStyle name="Comma 3 3" xfId="154"/>
    <cellStyle name="Comma 4" xfId="22"/>
    <cellStyle name="Comma 5" xfId="185"/>
    <cellStyle name="Currency 2" xfId="3"/>
    <cellStyle name="Explanatory Text" xfId="47" builtinId="53" customBuiltin="1"/>
    <cellStyle name="Good" xfId="38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41" builtinId="20" customBuiltin="1"/>
    <cellStyle name="Linked Cell" xfId="44" builtinId="24" customBuiltin="1"/>
    <cellStyle name="Neutral" xfId="40" builtinId="28" customBuiltin="1"/>
    <cellStyle name="Normal" xfId="0" builtinId="0"/>
    <cellStyle name="Normal 10" xfId="4"/>
    <cellStyle name="Normal 10 2" xfId="93"/>
    <cellStyle name="Normal 10 3" xfId="187"/>
    <cellStyle name="Normal 11" xfId="5"/>
    <cellStyle name="Normal 12" xfId="6"/>
    <cellStyle name="Normal 13" xfId="7"/>
    <cellStyle name="Normal 13 2" xfId="188"/>
    <cellStyle name="Normal 14" xfId="76"/>
    <cellStyle name="Normal 14 2" xfId="191"/>
    <cellStyle name="Normal 2" xfId="8"/>
    <cellStyle name="Normal 2 2" xfId="73"/>
    <cellStyle name="Normal 2 2 2" xfId="167"/>
    <cellStyle name="Normal 2 3" xfId="137"/>
    <cellStyle name="Normal 2 4" xfId="189"/>
    <cellStyle name="Normal 23" xfId="9"/>
    <cellStyle name="Normal 23 2" xfId="24"/>
    <cellStyle name="Normal 23 3" xfId="25"/>
    <cellStyle name="Normal 23 4" xfId="26"/>
    <cellStyle name="Normal 24" xfId="10"/>
    <cellStyle name="Normal 25" xfId="11"/>
    <cellStyle name="Normal 25 2" xfId="27"/>
    <cellStyle name="Normal 25 3" xfId="28"/>
    <cellStyle name="Normal 25 4" xfId="29"/>
    <cellStyle name="Normal 26" xfId="12"/>
    <cellStyle name="Normal 26 2" xfId="30"/>
    <cellStyle name="Normal 26 3" xfId="31"/>
    <cellStyle name="Normal 26 4" xfId="32"/>
    <cellStyle name="Normal 3" xfId="23"/>
    <cellStyle name="Normal 3 2" xfId="77"/>
    <cellStyle name="Normal 4" xfId="13"/>
    <cellStyle name="Normal 4 2" xfId="78"/>
    <cellStyle name="Normal 4 2 2" xfId="170"/>
    <cellStyle name="Normal 4 3" xfId="140"/>
    <cellStyle name="Normal 4 4" xfId="190"/>
    <cellStyle name="Normal 5" xfId="14"/>
    <cellStyle name="Normal 6" xfId="15"/>
    <cellStyle name="Normal 7" xfId="16"/>
    <cellStyle name="Normal 8" xfId="17"/>
    <cellStyle name="Normal 9" xfId="18"/>
    <cellStyle name="Normal_JAN" xfId="19"/>
    <cellStyle name="Normal_OR Dept of Geo 2" xfId="95"/>
    <cellStyle name="Normal_Orvol 2" xfId="96"/>
    <cellStyle name="Normal_Sheet1" xfId="94"/>
    <cellStyle name="Normal_U" xfId="20"/>
    <cellStyle name="Normal_V" xfId="97"/>
    <cellStyle name="Note 2" xfId="74"/>
    <cellStyle name="Note 2 2" xfId="110"/>
    <cellStyle name="Note 2 2 2" xfId="168"/>
    <cellStyle name="Note 2 3" xfId="138"/>
    <cellStyle name="Note 3" xfId="79"/>
    <cellStyle name="Note 3 2" xfId="111"/>
    <cellStyle name="Note 3 2 2" xfId="171"/>
    <cellStyle name="Note 3 3" xfId="141"/>
    <cellStyle name="Output" xfId="42" builtinId="21" customBuiltin="1"/>
    <cellStyle name="Percent 2" xfId="21"/>
    <cellStyle name="Title" xfId="33" builtinId="15" customBuiltin="1"/>
    <cellStyle name="Total" xfId="48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zoomScale="93" zoomScaleNormal="93" workbookViewId="0">
      <selection activeCell="A36" sqref="A36"/>
    </sheetView>
  </sheetViews>
  <sheetFormatPr defaultColWidth="108.6640625" defaultRowHeight="13.2" x14ac:dyDescent="0.25"/>
  <cols>
    <col min="1" max="1" width="96.6640625" style="1" customWidth="1"/>
    <col min="2" max="2" width="8.88671875" style="1" customWidth="1"/>
    <col min="3" max="16384" width="108.6640625" style="1"/>
  </cols>
  <sheetData>
    <row r="2" spans="1:3" x14ac:dyDescent="0.25">
      <c r="A2" s="18" t="s">
        <v>9</v>
      </c>
    </row>
    <row r="3" spans="1:3" x14ac:dyDescent="0.25">
      <c r="A3" s="2" t="s">
        <v>10</v>
      </c>
      <c r="B3" s="19"/>
    </row>
    <row r="4" spans="1:3" x14ac:dyDescent="0.25">
      <c r="A4" s="34" t="s">
        <v>96</v>
      </c>
      <c r="B4" s="20">
        <v>0.434</v>
      </c>
      <c r="C4" s="1" t="s">
        <v>49</v>
      </c>
    </row>
    <row r="5" spans="1:3" x14ac:dyDescent="0.25">
      <c r="A5" s="21" t="s">
        <v>21</v>
      </c>
      <c r="B5" s="3"/>
    </row>
    <row r="6" spans="1:3" x14ac:dyDescent="0.25">
      <c r="A6" s="2"/>
      <c r="B6" s="3"/>
    </row>
    <row r="7" spans="1:3" x14ac:dyDescent="0.25">
      <c r="A7" s="2"/>
      <c r="B7" s="3"/>
    </row>
    <row r="8" spans="1:3" x14ac:dyDescent="0.25">
      <c r="A8" s="18" t="s">
        <v>11</v>
      </c>
    </row>
    <row r="9" spans="1:3" x14ac:dyDescent="0.25">
      <c r="A9" s="2" t="s">
        <v>12</v>
      </c>
    </row>
    <row r="10" spans="1:3" x14ac:dyDescent="0.25">
      <c r="A10" s="2"/>
    </row>
    <row r="11" spans="1:3" x14ac:dyDescent="0.25">
      <c r="A11" s="2" t="s">
        <v>13</v>
      </c>
    </row>
    <row r="12" spans="1:3" x14ac:dyDescent="0.25">
      <c r="A12" s="2" t="s">
        <v>14</v>
      </c>
    </row>
    <row r="13" spans="1:3" x14ac:dyDescent="0.25">
      <c r="A13" s="2"/>
    </row>
    <row r="14" spans="1:3" x14ac:dyDescent="0.25">
      <c r="A14" s="2" t="s">
        <v>22</v>
      </c>
    </row>
  </sheetData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zoomScaleNormal="100" workbookViewId="0">
      <pane ySplit="10" topLeftCell="A11" activePane="bottomLeft" state="frozen"/>
      <selection activeCell="I20" sqref="I20"/>
      <selection pane="bottomLeft" activeCell="H34" sqref="H34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48" t="s">
        <v>5</v>
      </c>
      <c r="B1" s="23"/>
      <c r="D1" s="1"/>
      <c r="E1" s="89" t="s">
        <v>149</v>
      </c>
      <c r="F1" s="4" t="s">
        <v>97</v>
      </c>
    </row>
    <row r="2" spans="1:7" x14ac:dyDescent="0.25">
      <c r="A2" s="105" t="s">
        <v>6</v>
      </c>
      <c r="B2" s="105"/>
      <c r="C2" s="105"/>
      <c r="D2" s="105"/>
      <c r="E2" s="105"/>
      <c r="F2" s="105"/>
    </row>
    <row r="3" spans="1:7" ht="39.6" x14ac:dyDescent="0.25">
      <c r="A3" s="108"/>
      <c r="B3" s="108"/>
      <c r="C3" s="108"/>
      <c r="D3" s="108"/>
      <c r="E3" s="108"/>
      <c r="F3" s="24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7" ht="13.8" x14ac:dyDescent="0.3">
      <c r="A5" s="111" t="s">
        <v>142</v>
      </c>
      <c r="B5" s="111"/>
      <c r="C5" s="111"/>
      <c r="D5" s="111"/>
      <c r="E5" s="111"/>
      <c r="F5" s="111"/>
    </row>
    <row r="6" spans="1:7" x14ac:dyDescent="0.25">
      <c r="A6" s="30" t="s">
        <v>26</v>
      </c>
      <c r="B6" s="28"/>
      <c r="C6" s="28"/>
      <c r="D6" s="29" t="s">
        <v>16</v>
      </c>
      <c r="E6" s="30" t="s">
        <v>59</v>
      </c>
      <c r="F6" s="97">
        <v>0</v>
      </c>
      <c r="G6" s="100" t="s">
        <v>153</v>
      </c>
    </row>
    <row r="7" spans="1:7" x14ac:dyDescent="0.25">
      <c r="A7" s="30" t="s">
        <v>27</v>
      </c>
      <c r="B7" s="28"/>
      <c r="C7" s="28"/>
      <c r="D7" s="29" t="s">
        <v>16</v>
      </c>
      <c r="E7" s="30" t="s">
        <v>60</v>
      </c>
      <c r="F7" s="97">
        <v>0</v>
      </c>
      <c r="G7" s="100" t="s">
        <v>153</v>
      </c>
    </row>
    <row r="8" spans="1:7" x14ac:dyDescent="0.25">
      <c r="A8" s="30" t="s">
        <v>24</v>
      </c>
      <c r="B8" s="28"/>
      <c r="C8" s="28"/>
      <c r="D8" s="29" t="s">
        <v>17</v>
      </c>
      <c r="E8" s="30" t="s">
        <v>57</v>
      </c>
      <c r="F8" s="97">
        <v>907</v>
      </c>
    </row>
    <row r="9" spans="1:7" x14ac:dyDescent="0.25">
      <c r="A9" s="30" t="s">
        <v>25</v>
      </c>
      <c r="B9" s="28"/>
      <c r="C9" s="28"/>
      <c r="D9" s="29" t="s">
        <v>17</v>
      </c>
      <c r="E9" s="30" t="s">
        <v>58</v>
      </c>
      <c r="F9" s="97">
        <v>0</v>
      </c>
    </row>
    <row r="10" spans="1:7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907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7" x14ac:dyDescent="0.25">
      <c r="A13" s="107" t="s">
        <v>8</v>
      </c>
      <c r="B13" s="107"/>
      <c r="C13" s="107"/>
      <c r="D13" s="107"/>
      <c r="E13" s="107"/>
      <c r="F13" s="107"/>
    </row>
    <row r="14" spans="1:7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7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7" s="3" customFormat="1" ht="14.4" x14ac:dyDescent="0.3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  <c r="G16" s="84" t="s">
        <v>130</v>
      </c>
    </row>
    <row r="17" spans="1:39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  <c r="G17" s="85"/>
    </row>
    <row r="18" spans="1:39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2995.7804999999998</v>
      </c>
      <c r="G18" s="86"/>
    </row>
    <row r="19" spans="1:39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  <c r="G19" s="85"/>
    </row>
    <row r="20" spans="1:39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726.17870000000005</v>
      </c>
      <c r="G20" s="85"/>
    </row>
    <row r="21" spans="1:39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87"/>
    </row>
    <row r="22" spans="1:39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  <c r="G22" s="85"/>
    </row>
    <row r="23" spans="1:39" s="3" customFormat="1" ht="14.4" x14ac:dyDescent="0.3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  <c r="G23" s="84" t="s">
        <v>130</v>
      </c>
      <c r="J23" s="3">
        <v>0</v>
      </c>
      <c r="K23" s="3">
        <v>0</v>
      </c>
      <c r="L23" s="3">
        <v>0</v>
      </c>
      <c r="M23" s="3">
        <v>0</v>
      </c>
      <c r="N23" s="3">
        <v>2995.7804999999998</v>
      </c>
      <c r="O23" s="3">
        <v>0</v>
      </c>
      <c r="P23" s="3">
        <v>726.17870000000005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2746.7881000000002</v>
      </c>
      <c r="W23" s="3">
        <v>712.94229999999993</v>
      </c>
      <c r="X23" s="3">
        <v>987.65659999999991</v>
      </c>
      <c r="Y23" s="3">
        <v>1624.4825999999998</v>
      </c>
      <c r="Z23" s="3">
        <v>2372.4812999999995</v>
      </c>
      <c r="AA23" s="3">
        <v>816.34010000000001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5945.1674000000012</v>
      </c>
      <c r="AL23" s="3">
        <v>6797.0251999999991</v>
      </c>
      <c r="AM23" s="3">
        <v>21523.319499999998</v>
      </c>
    </row>
    <row r="24" spans="1:39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39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39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2746.7881000000002</v>
      </c>
      <c r="G26" s="17"/>
    </row>
    <row r="27" spans="1:39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712.94229999999993</v>
      </c>
    </row>
    <row r="28" spans="1:39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987.65659999999991</v>
      </c>
    </row>
    <row r="29" spans="1:39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1624.4825999999998</v>
      </c>
    </row>
    <row r="30" spans="1:39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2372.4812999999995</v>
      </c>
    </row>
    <row r="31" spans="1:39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816.34010000000001</v>
      </c>
    </row>
    <row r="32" spans="1:39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5945.1674000000012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6797.0251999999991</v>
      </c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21523.319499999998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47248.162299999996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48155.162299999996</v>
      </c>
    </row>
    <row r="47" spans="1:34" x14ac:dyDescent="0.25">
      <c r="B47" s="15"/>
      <c r="C47" s="15"/>
      <c r="D47" s="15"/>
      <c r="G47" s="7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14" activePane="bottomLeft" state="frozen"/>
      <selection activeCell="I20" sqref="I20"/>
      <selection pane="bottomLeft" activeCell="R25" sqref="R25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48" t="s">
        <v>5</v>
      </c>
      <c r="B1" s="23"/>
      <c r="D1" s="1"/>
      <c r="E1" s="89" t="s">
        <v>150</v>
      </c>
      <c r="F1" s="4" t="s">
        <v>97</v>
      </c>
    </row>
    <row r="2" spans="1:7" x14ac:dyDescent="0.25">
      <c r="A2" s="105" t="s">
        <v>6</v>
      </c>
      <c r="B2" s="105"/>
      <c r="C2" s="105"/>
      <c r="D2" s="105"/>
      <c r="E2" s="105"/>
      <c r="F2" s="105"/>
    </row>
    <row r="3" spans="1:7" ht="39.6" x14ac:dyDescent="0.25">
      <c r="A3" s="108"/>
      <c r="B3" s="108"/>
      <c r="C3" s="108"/>
      <c r="D3" s="108"/>
      <c r="E3" s="108"/>
      <c r="F3" s="24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7" ht="13.8" x14ac:dyDescent="0.3">
      <c r="A5" s="111" t="s">
        <v>142</v>
      </c>
      <c r="B5" s="111"/>
      <c r="C5" s="111"/>
      <c r="D5" s="111"/>
      <c r="E5" s="111"/>
      <c r="F5" s="111"/>
    </row>
    <row r="6" spans="1:7" x14ac:dyDescent="0.25">
      <c r="A6" s="30" t="s">
        <v>26</v>
      </c>
      <c r="B6" s="28"/>
      <c r="C6" s="28"/>
      <c r="D6" s="29" t="s">
        <v>16</v>
      </c>
      <c r="E6" s="30" t="s">
        <v>59</v>
      </c>
      <c r="F6" s="97">
        <v>0</v>
      </c>
      <c r="G6" s="100" t="s">
        <v>153</v>
      </c>
    </row>
    <row r="7" spans="1:7" x14ac:dyDescent="0.25">
      <c r="A7" s="30" t="s">
        <v>27</v>
      </c>
      <c r="B7" s="28"/>
      <c r="C7" s="28"/>
      <c r="D7" s="29" t="s">
        <v>16</v>
      </c>
      <c r="E7" s="30" t="s">
        <v>60</v>
      </c>
      <c r="F7" s="97">
        <v>0</v>
      </c>
      <c r="G7" s="100" t="s">
        <v>153</v>
      </c>
    </row>
    <row r="8" spans="1:7" x14ac:dyDescent="0.25">
      <c r="A8" s="30" t="s">
        <v>24</v>
      </c>
      <c r="B8" s="28"/>
      <c r="C8" s="28"/>
      <c r="D8" s="29" t="s">
        <v>17</v>
      </c>
      <c r="E8" s="30" t="s">
        <v>57</v>
      </c>
      <c r="F8" s="97">
        <v>984</v>
      </c>
    </row>
    <row r="9" spans="1:7" x14ac:dyDescent="0.25">
      <c r="A9" s="30" t="s">
        <v>25</v>
      </c>
      <c r="B9" s="28"/>
      <c r="C9" s="28"/>
      <c r="D9" s="29" t="s">
        <v>17</v>
      </c>
      <c r="E9" s="30" t="s">
        <v>58</v>
      </c>
      <c r="F9" s="97">
        <v>0</v>
      </c>
    </row>
    <row r="10" spans="1:7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984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7" x14ac:dyDescent="0.25">
      <c r="A13" s="107" t="s">
        <v>8</v>
      </c>
      <c r="B13" s="107"/>
      <c r="C13" s="107"/>
      <c r="D13" s="107"/>
      <c r="E13" s="107"/>
      <c r="F13" s="107"/>
    </row>
    <row r="14" spans="1:7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7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7" s="3" customFormat="1" ht="14.4" x14ac:dyDescent="0.3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  <c r="G16" s="84" t="s">
        <v>130</v>
      </c>
    </row>
    <row r="17" spans="1:7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  <c r="G17" s="85"/>
    </row>
    <row r="18" spans="1:7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3072.7287999999999</v>
      </c>
      <c r="G18" s="86"/>
    </row>
    <row r="19" spans="1:7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  <c r="G19" s="85"/>
    </row>
    <row r="20" spans="1:7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731.96650000000011</v>
      </c>
      <c r="G20" s="85"/>
    </row>
    <row r="21" spans="1:7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87"/>
    </row>
    <row r="22" spans="1:7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  <c r="G22" s="85"/>
    </row>
    <row r="23" spans="1:7" s="3" customFormat="1" ht="14.4" x14ac:dyDescent="0.3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  <c r="G23" s="84" t="s">
        <v>130</v>
      </c>
    </row>
    <row r="24" spans="1:7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7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7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22822.614500000003</v>
      </c>
      <c r="G26" s="17"/>
    </row>
    <row r="27" spans="1:7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683.59900000000027</v>
      </c>
    </row>
    <row r="28" spans="1:7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1092.9567</v>
      </c>
    </row>
    <row r="29" spans="1:7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1734.4190000000003</v>
      </c>
    </row>
    <row r="30" spans="1:7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2481.4305000000008</v>
      </c>
    </row>
    <row r="31" spans="1:7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769.20980000000009</v>
      </c>
    </row>
    <row r="32" spans="1:7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6271.385400000001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9672.8032000000003</v>
      </c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21578.5357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70911.64910000001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71895.64910000001</v>
      </c>
    </row>
    <row r="47" spans="1:34" x14ac:dyDescent="0.25">
      <c r="B47" s="15"/>
      <c r="C47" s="15"/>
      <c r="D47" s="15"/>
      <c r="G47" s="7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11" activePane="bottomLeft" state="frozen"/>
      <selection activeCell="I20" sqref="I20"/>
      <selection pane="bottomLeft" activeCell="I41" sqref="I41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48" t="s">
        <v>5</v>
      </c>
      <c r="B1" s="23"/>
      <c r="D1" s="1"/>
      <c r="E1" s="89" t="s">
        <v>151</v>
      </c>
      <c r="F1" s="4" t="s">
        <v>97</v>
      </c>
    </row>
    <row r="2" spans="1:7" x14ac:dyDescent="0.25">
      <c r="A2" s="105" t="s">
        <v>6</v>
      </c>
      <c r="B2" s="105"/>
      <c r="C2" s="105"/>
      <c r="D2" s="105"/>
      <c r="E2" s="105"/>
      <c r="F2" s="105"/>
    </row>
    <row r="3" spans="1:7" ht="39.6" x14ac:dyDescent="0.25">
      <c r="A3" s="108"/>
      <c r="B3" s="108"/>
      <c r="C3" s="108"/>
      <c r="D3" s="108"/>
      <c r="E3" s="108"/>
      <c r="F3" s="24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7" ht="13.8" x14ac:dyDescent="0.3">
      <c r="A5" s="111" t="s">
        <v>142</v>
      </c>
      <c r="B5" s="111"/>
      <c r="C5" s="111"/>
      <c r="D5" s="111"/>
      <c r="E5" s="111"/>
      <c r="F5" s="111"/>
    </row>
    <row r="6" spans="1:7" x14ac:dyDescent="0.25">
      <c r="A6" s="30" t="s">
        <v>26</v>
      </c>
      <c r="B6" s="28"/>
      <c r="C6" s="28"/>
      <c r="D6" s="29" t="s">
        <v>16</v>
      </c>
      <c r="E6" s="30" t="s">
        <v>59</v>
      </c>
      <c r="F6" s="97">
        <v>0</v>
      </c>
      <c r="G6" s="100" t="s">
        <v>153</v>
      </c>
    </row>
    <row r="7" spans="1:7" x14ac:dyDescent="0.25">
      <c r="A7" s="30" t="s">
        <v>27</v>
      </c>
      <c r="B7" s="28"/>
      <c r="C7" s="28"/>
      <c r="D7" s="29" t="s">
        <v>16</v>
      </c>
      <c r="E7" s="30" t="s">
        <v>60</v>
      </c>
      <c r="F7" s="97">
        <v>0</v>
      </c>
      <c r="G7" s="100" t="s">
        <v>153</v>
      </c>
    </row>
    <row r="8" spans="1:7" x14ac:dyDescent="0.25">
      <c r="A8" s="30" t="s">
        <v>24</v>
      </c>
      <c r="B8" s="28"/>
      <c r="C8" s="28"/>
      <c r="D8" s="29" t="s">
        <v>17</v>
      </c>
      <c r="E8" s="30" t="s">
        <v>57</v>
      </c>
      <c r="F8" s="97">
        <v>866</v>
      </c>
    </row>
    <row r="9" spans="1:7" x14ac:dyDescent="0.25">
      <c r="A9" s="30" t="s">
        <v>25</v>
      </c>
      <c r="B9" s="28"/>
      <c r="C9" s="28"/>
      <c r="D9" s="29" t="s">
        <v>17</v>
      </c>
      <c r="E9" s="30" t="s">
        <v>58</v>
      </c>
      <c r="F9" s="97">
        <v>0</v>
      </c>
    </row>
    <row r="10" spans="1:7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866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7" x14ac:dyDescent="0.25">
      <c r="A13" s="107" t="s">
        <v>8</v>
      </c>
      <c r="B13" s="107"/>
      <c r="C13" s="107"/>
      <c r="D13" s="107"/>
      <c r="E13" s="107"/>
      <c r="F13" s="107"/>
    </row>
    <row r="14" spans="1:7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7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7" s="3" customFormat="1" ht="14.4" x14ac:dyDescent="0.3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  <c r="G16" s="84" t="s">
        <v>130</v>
      </c>
    </row>
    <row r="17" spans="1:7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  <c r="G17" s="85"/>
    </row>
    <row r="18" spans="1:7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2935.7082999999993</v>
      </c>
      <c r="G18" s="86"/>
    </row>
    <row r="19" spans="1:7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  <c r="G19" s="85"/>
    </row>
    <row r="20" spans="1:7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684.27279999999996</v>
      </c>
      <c r="G20" s="85"/>
    </row>
    <row r="21" spans="1:7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87"/>
    </row>
    <row r="22" spans="1:7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  <c r="G22" s="85"/>
    </row>
    <row r="23" spans="1:7" s="3" customFormat="1" ht="14.4" x14ac:dyDescent="0.3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  <c r="G23" s="84" t="s">
        <v>130</v>
      </c>
    </row>
    <row r="24" spans="1:7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7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7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11771</v>
      </c>
      <c r="G26" s="17"/>
    </row>
    <row r="27" spans="1:7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706.202</v>
      </c>
    </row>
    <row r="28" spans="1:7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1040.5</v>
      </c>
    </row>
    <row r="29" spans="1:7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1668.6404000000002</v>
      </c>
    </row>
    <row r="30" spans="1:7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2341.1008999999999</v>
      </c>
    </row>
    <row r="31" spans="1:7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831.48019999999997</v>
      </c>
    </row>
    <row r="32" spans="1:7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5212.3006000000005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8281.2073999999993</v>
      </c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19693.924499999994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55166.337099999997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56032.337099999997</v>
      </c>
    </row>
    <row r="47" spans="1:34" x14ac:dyDescent="0.25">
      <c r="B47" s="15"/>
      <c r="C47" s="15"/>
      <c r="D47" s="15"/>
      <c r="G47" s="7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8"/>
  <sheetViews>
    <sheetView tabSelected="1" workbookViewId="0">
      <pane ySplit="10" topLeftCell="A31" activePane="bottomLeft" state="frozen"/>
      <selection activeCell="I20" sqref="I20"/>
      <selection pane="bottomLeft" activeCell="N35" sqref="N35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48" t="s">
        <v>5</v>
      </c>
      <c r="B1" s="23"/>
      <c r="D1" s="1"/>
      <c r="E1" s="89" t="s">
        <v>152</v>
      </c>
      <c r="F1" s="4" t="s">
        <v>97</v>
      </c>
    </row>
    <row r="2" spans="1:7" x14ac:dyDescent="0.25">
      <c r="A2" s="105" t="s">
        <v>6</v>
      </c>
      <c r="B2" s="105"/>
      <c r="C2" s="105"/>
      <c r="D2" s="105"/>
      <c r="E2" s="105"/>
      <c r="F2" s="105"/>
    </row>
    <row r="3" spans="1:7" ht="39.6" x14ac:dyDescent="0.25">
      <c r="A3" s="108"/>
      <c r="B3" s="108"/>
      <c r="C3" s="108"/>
      <c r="D3" s="108"/>
      <c r="E3" s="108"/>
      <c r="F3" s="24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7" ht="13.8" x14ac:dyDescent="0.3">
      <c r="A5" s="111" t="s">
        <v>142</v>
      </c>
      <c r="B5" s="111"/>
      <c r="C5" s="111"/>
      <c r="D5" s="111"/>
      <c r="E5" s="111"/>
      <c r="F5" s="111"/>
    </row>
    <row r="6" spans="1:7" x14ac:dyDescent="0.25">
      <c r="A6" s="30" t="s">
        <v>26</v>
      </c>
      <c r="B6" s="28"/>
      <c r="C6" s="28"/>
      <c r="D6" s="29" t="s">
        <v>16</v>
      </c>
      <c r="E6" s="30" t="s">
        <v>59</v>
      </c>
      <c r="F6" s="104">
        <v>0</v>
      </c>
      <c r="G6" s="100" t="s">
        <v>153</v>
      </c>
    </row>
    <row r="7" spans="1:7" x14ac:dyDescent="0.25">
      <c r="A7" s="30" t="s">
        <v>27</v>
      </c>
      <c r="B7" s="28"/>
      <c r="C7" s="28"/>
      <c r="D7" s="29" t="s">
        <v>16</v>
      </c>
      <c r="E7" s="30" t="s">
        <v>60</v>
      </c>
      <c r="F7" s="104">
        <v>0</v>
      </c>
      <c r="G7" s="100" t="s">
        <v>153</v>
      </c>
    </row>
    <row r="8" spans="1:7" x14ac:dyDescent="0.25">
      <c r="A8" s="30" t="s">
        <v>24</v>
      </c>
      <c r="B8" s="28"/>
      <c r="C8" s="28"/>
      <c r="D8" s="29" t="s">
        <v>17</v>
      </c>
      <c r="E8" s="30" t="s">
        <v>57</v>
      </c>
      <c r="F8" s="104">
        <v>754.9</v>
      </c>
    </row>
    <row r="9" spans="1:7" x14ac:dyDescent="0.25">
      <c r="A9" s="30" t="s">
        <v>25</v>
      </c>
      <c r="B9" s="28"/>
      <c r="C9" s="28"/>
      <c r="D9" s="29" t="s">
        <v>17</v>
      </c>
      <c r="E9" s="30" t="s">
        <v>58</v>
      </c>
      <c r="F9" s="104">
        <v>0</v>
      </c>
    </row>
    <row r="10" spans="1:7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754.9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7" x14ac:dyDescent="0.25">
      <c r="A13" s="107" t="s">
        <v>8</v>
      </c>
      <c r="B13" s="107"/>
      <c r="C13" s="107"/>
      <c r="D13" s="107"/>
      <c r="E13" s="107"/>
      <c r="F13" s="107"/>
    </row>
    <row r="14" spans="1:7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7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7" s="3" customFormat="1" ht="14.4" x14ac:dyDescent="0.3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  <c r="G16" s="84" t="s">
        <v>130</v>
      </c>
    </row>
    <row r="17" spans="1:7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  <c r="G17" s="85"/>
    </row>
    <row r="18" spans="1:7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2444.0412000000006</v>
      </c>
      <c r="G18" s="86"/>
    </row>
    <row r="19" spans="1:7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  <c r="G19" s="85"/>
    </row>
    <row r="20" spans="1:7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583.54079999999999</v>
      </c>
      <c r="G20" s="85"/>
    </row>
    <row r="21" spans="1:7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87"/>
    </row>
    <row r="22" spans="1:7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  <c r="G22" s="85"/>
    </row>
    <row r="23" spans="1:7" s="3" customFormat="1" ht="14.4" x14ac:dyDescent="0.3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  <c r="G23" s="84" t="s">
        <v>130</v>
      </c>
    </row>
    <row r="24" spans="1:7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7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7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37442.7264</v>
      </c>
      <c r="G26" s="17"/>
    </row>
    <row r="27" spans="1:7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143.30279999999999</v>
      </c>
    </row>
    <row r="28" spans="1:7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1003.7575000000001</v>
      </c>
    </row>
    <row r="29" spans="1:7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1630.0442</v>
      </c>
    </row>
    <row r="30" spans="1:7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2035.5553999999993</v>
      </c>
    </row>
    <row r="31" spans="1:7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161.67580000000001</v>
      </c>
    </row>
    <row r="32" spans="1:7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7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7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7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  <c r="H35" s="3">
        <v>0</v>
      </c>
      <c r="I35" s="3">
        <v>0</v>
      </c>
      <c r="J35" s="3">
        <v>0</v>
      </c>
      <c r="K35" s="3">
        <v>0</v>
      </c>
      <c r="L35" s="3">
        <v>2444.0412000000006</v>
      </c>
      <c r="M35" s="3">
        <v>0</v>
      </c>
      <c r="N35" s="3">
        <v>583.54079999999999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37442.7264</v>
      </c>
      <c r="U35" s="3">
        <v>143.30279999999999</v>
      </c>
      <c r="V35" s="3">
        <v>1003.7575000000001</v>
      </c>
      <c r="W35" s="3">
        <v>1630.0442</v>
      </c>
      <c r="X35" s="3">
        <v>2035.5553999999993</v>
      </c>
      <c r="Y35" s="3">
        <v>161.67580000000001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5532.2644000000009</v>
      </c>
      <c r="AJ35" s="3">
        <v>10300.478300000001</v>
      </c>
      <c r="AK35" s="3">
        <v>18984.9159</v>
      </c>
    </row>
    <row r="36" spans="1:37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7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7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7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7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</row>
    <row r="41" spans="1:37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5532.2644000000009</v>
      </c>
      <c r="G41" s="3"/>
    </row>
    <row r="42" spans="1:37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10300.478300000001</v>
      </c>
    </row>
    <row r="43" spans="1:37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18984.9159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7" ht="26.4" x14ac:dyDescent="0.25">
      <c r="A44" s="8"/>
      <c r="B44" s="9"/>
      <c r="C44" s="9"/>
      <c r="D44" s="9"/>
      <c r="E44" s="95" t="s">
        <v>146</v>
      </c>
      <c r="F44" s="13">
        <f>SUM(F14:F43)</f>
        <v>80262.3027</v>
      </c>
    </row>
    <row r="45" spans="1:37" x14ac:dyDescent="0.25">
      <c r="A45" s="8"/>
      <c r="B45" s="9"/>
      <c r="C45" s="9"/>
      <c r="D45" s="9"/>
      <c r="E45" s="8"/>
      <c r="F45" s="14"/>
    </row>
    <row r="46" spans="1:37" x14ac:dyDescent="0.25">
      <c r="A46" s="8"/>
      <c r="B46" s="9"/>
      <c r="C46" s="9"/>
      <c r="D46" s="9"/>
      <c r="E46" s="94" t="s">
        <v>147</v>
      </c>
      <c r="F46" s="96">
        <f>SUM(F44+F10)</f>
        <v>81017.202699999994</v>
      </c>
    </row>
    <row r="47" spans="1:37" x14ac:dyDescent="0.25">
      <c r="B47" s="15"/>
      <c r="C47" s="15"/>
      <c r="D47" s="15"/>
      <c r="G47" s="7"/>
    </row>
    <row r="48" spans="1:37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31" sqref="A31"/>
    </sheetView>
  </sheetViews>
  <sheetFormatPr defaultColWidth="8.88671875" defaultRowHeight="13.8" x14ac:dyDescent="0.3"/>
  <cols>
    <col min="1" max="1" width="14.6640625" style="53" bestFit="1" customWidth="1"/>
    <col min="2" max="2" width="10.33203125" style="53" bestFit="1" customWidth="1"/>
    <col min="3" max="3" width="11.33203125" style="53" bestFit="1" customWidth="1"/>
    <col min="4" max="4" width="4.5546875" style="53" bestFit="1" customWidth="1"/>
    <col min="5" max="5" width="21.33203125" style="53" bestFit="1" customWidth="1"/>
    <col min="6" max="6" width="14.5546875" style="53" customWidth="1"/>
    <col min="7" max="7" width="7" style="53" customWidth="1"/>
    <col min="8" max="8" width="14.88671875" style="53" customWidth="1"/>
    <col min="9" max="9" width="28.109375" style="53" bestFit="1" customWidth="1"/>
    <col min="10" max="16384" width="8.88671875" style="53"/>
  </cols>
  <sheetData>
    <row r="1" spans="1:10" x14ac:dyDescent="0.3">
      <c r="A1" s="49" t="s">
        <v>5</v>
      </c>
      <c r="B1" s="50"/>
      <c r="C1" s="51"/>
      <c r="D1" s="52"/>
      <c r="F1" s="54" t="s">
        <v>97</v>
      </c>
    </row>
    <row r="2" spans="1:10" x14ac:dyDescent="0.3">
      <c r="A2" s="113" t="s">
        <v>6</v>
      </c>
      <c r="B2" s="113"/>
      <c r="C2" s="113"/>
      <c r="D2" s="113"/>
      <c r="E2" s="113"/>
      <c r="F2" s="113"/>
    </row>
    <row r="3" spans="1:10" ht="55.2" x14ac:dyDescent="0.3">
      <c r="A3" s="114"/>
      <c r="B3" s="114"/>
      <c r="C3" s="114"/>
      <c r="D3" s="114"/>
      <c r="E3" s="114"/>
      <c r="F3" s="55" t="s">
        <v>0</v>
      </c>
    </row>
    <row r="4" spans="1:10" x14ac:dyDescent="0.3">
      <c r="A4" s="56" t="s">
        <v>23</v>
      </c>
      <c r="B4" s="56" t="s">
        <v>1</v>
      </c>
      <c r="C4" s="56" t="s">
        <v>2</v>
      </c>
      <c r="D4" s="115" t="s">
        <v>15</v>
      </c>
      <c r="E4" s="115"/>
      <c r="F4" s="57" t="s">
        <v>3</v>
      </c>
      <c r="G4" s="58"/>
      <c r="H4" s="58"/>
      <c r="I4" s="58"/>
      <c r="J4" s="58"/>
    </row>
    <row r="5" spans="1:10" x14ac:dyDescent="0.3">
      <c r="A5" s="111" t="s">
        <v>142</v>
      </c>
      <c r="B5" s="111"/>
      <c r="C5" s="111"/>
      <c r="D5" s="111"/>
      <c r="E5" s="111"/>
      <c r="F5" s="111"/>
    </row>
    <row r="6" spans="1:10" x14ac:dyDescent="0.3">
      <c r="A6" s="59" t="s">
        <v>26</v>
      </c>
      <c r="B6" s="60"/>
      <c r="C6" s="60"/>
      <c r="D6" s="61" t="s">
        <v>16</v>
      </c>
      <c r="E6" s="62" t="s">
        <v>59</v>
      </c>
      <c r="F6" s="63"/>
    </row>
    <row r="7" spans="1:10" x14ac:dyDescent="0.3">
      <c r="A7" s="59" t="s">
        <v>27</v>
      </c>
      <c r="B7" s="60"/>
      <c r="C7" s="60"/>
      <c r="D7" s="61" t="s">
        <v>16</v>
      </c>
      <c r="E7" s="62" t="s">
        <v>60</v>
      </c>
      <c r="F7" s="63"/>
    </row>
    <row r="8" spans="1:10" x14ac:dyDescent="0.3">
      <c r="A8" s="59" t="s">
        <v>24</v>
      </c>
      <c r="B8" s="60"/>
      <c r="C8" s="60"/>
      <c r="D8" s="61" t="s">
        <v>17</v>
      </c>
      <c r="E8" s="62" t="s">
        <v>57</v>
      </c>
      <c r="F8" s="63"/>
    </row>
    <row r="9" spans="1:10" x14ac:dyDescent="0.3">
      <c r="A9" s="59" t="s">
        <v>25</v>
      </c>
      <c r="B9" s="60"/>
      <c r="C9" s="60"/>
      <c r="D9" s="61" t="s">
        <v>17</v>
      </c>
      <c r="E9" s="62" t="s">
        <v>58</v>
      </c>
      <c r="F9" s="63"/>
    </row>
    <row r="10" spans="1:10" ht="14.4" thickBot="1" x14ac:dyDescent="0.35">
      <c r="A10" s="64">
        <f>COUNTA(A6:A9)</f>
        <v>4</v>
      </c>
      <c r="B10" s="116" t="s">
        <v>4</v>
      </c>
      <c r="C10" s="116"/>
      <c r="D10" s="116"/>
      <c r="E10" s="116"/>
      <c r="F10" s="65">
        <f>SUM(F6:F9)</f>
        <v>0</v>
      </c>
    </row>
    <row r="11" spans="1:10" ht="41.4" x14ac:dyDescent="0.3">
      <c r="A11" s="51"/>
      <c r="B11" s="51"/>
      <c r="C11" s="51"/>
      <c r="D11" s="51"/>
      <c r="F11" s="66"/>
      <c r="H11" s="67" t="s">
        <v>143</v>
      </c>
    </row>
    <row r="12" spans="1:10" x14ac:dyDescent="0.3">
      <c r="A12" s="56" t="s">
        <v>23</v>
      </c>
      <c r="B12" s="56" t="s">
        <v>1</v>
      </c>
      <c r="C12" s="56" t="s">
        <v>2</v>
      </c>
      <c r="D12" s="115" t="s">
        <v>15</v>
      </c>
      <c r="E12" s="115"/>
      <c r="F12" s="57" t="s">
        <v>3</v>
      </c>
      <c r="G12" s="58"/>
      <c r="H12" s="68"/>
      <c r="I12" s="58"/>
      <c r="J12" s="58"/>
    </row>
    <row r="13" spans="1:10" x14ac:dyDescent="0.3">
      <c r="A13" s="112" t="s">
        <v>8</v>
      </c>
      <c r="B13" s="112"/>
      <c r="C13" s="112"/>
      <c r="D13" s="112"/>
      <c r="E13" s="112"/>
      <c r="F13" s="112"/>
      <c r="H13" s="68"/>
    </row>
    <row r="14" spans="1:10" ht="14.4" x14ac:dyDescent="0.3">
      <c r="A14" s="69" t="s">
        <v>100</v>
      </c>
      <c r="B14" s="70"/>
      <c r="C14" s="70"/>
      <c r="D14" s="69" t="s">
        <v>16</v>
      </c>
      <c r="E14" s="69" t="s">
        <v>101</v>
      </c>
      <c r="F14" s="71"/>
      <c r="G14" s="51"/>
      <c r="H14" s="72" t="s">
        <v>100</v>
      </c>
      <c r="I14" s="51"/>
      <c r="J14" s="51"/>
    </row>
    <row r="15" spans="1:10" ht="14.4" x14ac:dyDescent="0.3">
      <c r="A15" s="69" t="s">
        <v>92</v>
      </c>
      <c r="B15" s="70"/>
      <c r="C15" s="70"/>
      <c r="D15" s="69" t="s">
        <v>16</v>
      </c>
      <c r="E15" s="69" t="s">
        <v>99</v>
      </c>
      <c r="F15" s="71"/>
      <c r="G15" s="51"/>
      <c r="H15" s="72" t="s">
        <v>92</v>
      </c>
      <c r="I15" s="51"/>
      <c r="J15" s="51"/>
    </row>
    <row r="16" spans="1:10" ht="14.4" x14ac:dyDescent="0.3">
      <c r="A16" s="69" t="s">
        <v>35</v>
      </c>
      <c r="B16" s="70"/>
      <c r="C16" s="70"/>
      <c r="D16" s="69" t="s">
        <v>16</v>
      </c>
      <c r="E16" s="69" t="s">
        <v>102</v>
      </c>
      <c r="F16" s="71"/>
      <c r="G16" s="51"/>
      <c r="H16" s="73" t="s">
        <v>130</v>
      </c>
      <c r="I16" s="51"/>
      <c r="J16" s="51"/>
    </row>
    <row r="17" spans="1:10" ht="14.4" x14ac:dyDescent="0.3">
      <c r="A17" s="69" t="s">
        <v>29</v>
      </c>
      <c r="B17" s="70"/>
      <c r="C17" s="70"/>
      <c r="D17" s="69" t="s">
        <v>19</v>
      </c>
      <c r="E17" s="69" t="s">
        <v>126</v>
      </c>
      <c r="F17" s="71"/>
      <c r="G17" s="51"/>
      <c r="H17" s="72" t="s">
        <v>29</v>
      </c>
      <c r="I17" s="51"/>
      <c r="J17" s="51"/>
    </row>
    <row r="18" spans="1:10" ht="14.4" x14ac:dyDescent="0.3">
      <c r="A18" s="69" t="s">
        <v>39</v>
      </c>
      <c r="B18" s="70"/>
      <c r="C18" s="70"/>
      <c r="D18" s="69" t="s">
        <v>18</v>
      </c>
      <c r="E18" s="69" t="s">
        <v>103</v>
      </c>
      <c r="F18" s="71"/>
      <c r="G18" s="74"/>
      <c r="H18" s="72" t="s">
        <v>39</v>
      </c>
      <c r="I18" s="51"/>
      <c r="J18" s="51"/>
    </row>
    <row r="19" spans="1:10" ht="14.4" x14ac:dyDescent="0.3">
      <c r="A19" s="69" t="s">
        <v>46</v>
      </c>
      <c r="B19" s="70"/>
      <c r="C19" s="70"/>
      <c r="D19" s="69" t="s">
        <v>18</v>
      </c>
      <c r="E19" s="69" t="s">
        <v>104</v>
      </c>
      <c r="F19" s="71"/>
      <c r="G19" s="51"/>
      <c r="H19" s="72" t="s">
        <v>46</v>
      </c>
      <c r="I19" s="51"/>
      <c r="J19" s="51"/>
    </row>
    <row r="20" spans="1:10" ht="14.4" x14ac:dyDescent="0.3">
      <c r="A20" s="69" t="s">
        <v>28</v>
      </c>
      <c r="B20" s="70"/>
      <c r="C20" s="70"/>
      <c r="D20" s="69" t="s">
        <v>18</v>
      </c>
      <c r="E20" s="69" t="s">
        <v>127</v>
      </c>
      <c r="F20" s="71"/>
      <c r="G20" s="51"/>
      <c r="H20" s="72" t="s">
        <v>28</v>
      </c>
      <c r="I20" s="51"/>
      <c r="J20" s="51"/>
    </row>
    <row r="21" spans="1:10" ht="14.4" x14ac:dyDescent="0.3">
      <c r="A21" s="69" t="s">
        <v>105</v>
      </c>
      <c r="B21" s="70"/>
      <c r="C21" s="70"/>
      <c r="D21" s="69" t="s">
        <v>16</v>
      </c>
      <c r="E21" s="69" t="s">
        <v>106</v>
      </c>
      <c r="F21" s="71"/>
      <c r="G21" s="75"/>
      <c r="H21" s="72" t="s">
        <v>131</v>
      </c>
      <c r="I21" s="51"/>
      <c r="J21" s="51"/>
    </row>
    <row r="22" spans="1:10" ht="14.4" x14ac:dyDescent="0.3">
      <c r="A22" s="69" t="s">
        <v>33</v>
      </c>
      <c r="B22" s="70"/>
      <c r="C22" s="70"/>
      <c r="D22" s="69" t="s">
        <v>20</v>
      </c>
      <c r="E22" s="69" t="s">
        <v>107</v>
      </c>
      <c r="F22" s="71"/>
      <c r="G22" s="51"/>
      <c r="H22" s="72" t="s">
        <v>33</v>
      </c>
      <c r="I22" s="51"/>
      <c r="J22" s="51"/>
    </row>
    <row r="23" spans="1:10" ht="14.4" x14ac:dyDescent="0.3">
      <c r="A23" s="69" t="s">
        <v>37</v>
      </c>
      <c r="B23" s="70"/>
      <c r="C23" s="70"/>
      <c r="D23" s="69" t="s">
        <v>20</v>
      </c>
      <c r="E23" s="69" t="s">
        <v>108</v>
      </c>
      <c r="F23" s="71"/>
      <c r="G23" s="51"/>
      <c r="H23" s="73" t="s">
        <v>130</v>
      </c>
      <c r="I23" s="51"/>
      <c r="J23" s="51"/>
    </row>
    <row r="24" spans="1:10" ht="14.4" x14ac:dyDescent="0.3">
      <c r="A24" s="69" t="s">
        <v>31</v>
      </c>
      <c r="B24" s="70"/>
      <c r="C24" s="70"/>
      <c r="D24" s="69" t="s">
        <v>16</v>
      </c>
      <c r="E24" s="69" t="s">
        <v>109</v>
      </c>
      <c r="F24" s="71"/>
      <c r="G24" s="51"/>
      <c r="H24" s="72" t="s">
        <v>31</v>
      </c>
      <c r="I24" s="51"/>
      <c r="J24" s="51"/>
    </row>
    <row r="25" spans="1:10" ht="14.4" x14ac:dyDescent="0.3">
      <c r="A25" s="69" t="s">
        <v>38</v>
      </c>
      <c r="B25" s="70"/>
      <c r="C25" s="70"/>
      <c r="D25" s="69" t="s">
        <v>16</v>
      </c>
      <c r="E25" s="69" t="s">
        <v>110</v>
      </c>
      <c r="F25" s="71"/>
      <c r="G25" s="51"/>
      <c r="H25" s="72" t="s">
        <v>38</v>
      </c>
      <c r="I25" s="51"/>
      <c r="J25" s="51"/>
    </row>
    <row r="26" spans="1:10" ht="14.4" x14ac:dyDescent="0.3">
      <c r="A26" s="69" t="s">
        <v>42</v>
      </c>
      <c r="B26" s="70"/>
      <c r="C26" s="70"/>
      <c r="D26" s="69" t="s">
        <v>17</v>
      </c>
      <c r="E26" s="69" t="s">
        <v>111</v>
      </c>
      <c r="F26" s="71"/>
      <c r="G26" s="74"/>
      <c r="H26" s="72" t="s">
        <v>42</v>
      </c>
      <c r="I26" s="51"/>
      <c r="J26" s="51"/>
    </row>
    <row r="27" spans="1:10" ht="14.4" x14ac:dyDescent="0.3">
      <c r="A27" s="69" t="s">
        <v>30</v>
      </c>
      <c r="B27" s="70"/>
      <c r="C27" s="70"/>
      <c r="D27" s="69" t="s">
        <v>16</v>
      </c>
      <c r="E27" s="69" t="s">
        <v>64</v>
      </c>
      <c r="F27" s="71"/>
      <c r="G27" s="51"/>
      <c r="H27" s="72" t="s">
        <v>30</v>
      </c>
      <c r="I27" s="51"/>
      <c r="J27" s="51"/>
    </row>
    <row r="28" spans="1:10" ht="14.4" x14ac:dyDescent="0.3">
      <c r="A28" s="69" t="s">
        <v>34</v>
      </c>
      <c r="B28" s="70"/>
      <c r="C28" s="70"/>
      <c r="D28" s="69" t="s">
        <v>16</v>
      </c>
      <c r="E28" s="69" t="s">
        <v>112</v>
      </c>
      <c r="F28" s="71"/>
      <c r="G28" s="51"/>
      <c r="H28" s="72" t="s">
        <v>34</v>
      </c>
      <c r="I28" s="51"/>
      <c r="J28" s="51"/>
    </row>
    <row r="29" spans="1:10" ht="14.4" x14ac:dyDescent="0.3">
      <c r="A29" s="69" t="s">
        <v>48</v>
      </c>
      <c r="B29" s="70"/>
      <c r="C29" s="70"/>
      <c r="D29" s="69" t="s">
        <v>16</v>
      </c>
      <c r="E29" s="69" t="s">
        <v>113</v>
      </c>
      <c r="F29" s="71"/>
      <c r="G29" s="51"/>
      <c r="H29" s="72" t="s">
        <v>48</v>
      </c>
      <c r="I29" s="51"/>
      <c r="J29" s="51"/>
    </row>
    <row r="30" spans="1:10" ht="14.4" x14ac:dyDescent="0.3">
      <c r="A30" s="69" t="s">
        <v>36</v>
      </c>
      <c r="B30" s="70"/>
      <c r="C30" s="70"/>
      <c r="D30" s="69" t="s">
        <v>16</v>
      </c>
      <c r="E30" s="69" t="s">
        <v>76</v>
      </c>
      <c r="F30" s="71"/>
      <c r="G30" s="51"/>
      <c r="H30" s="72" t="s">
        <v>36</v>
      </c>
      <c r="I30" s="51"/>
      <c r="J30" s="51"/>
    </row>
    <row r="31" spans="1:10" ht="14.4" x14ac:dyDescent="0.3">
      <c r="A31" s="69" t="s">
        <v>114</v>
      </c>
      <c r="B31" s="70"/>
      <c r="C31" s="70"/>
      <c r="D31" s="69" t="s">
        <v>16</v>
      </c>
      <c r="E31" s="69" t="s">
        <v>115</v>
      </c>
      <c r="F31" s="71"/>
      <c r="G31" s="51"/>
      <c r="H31" s="72" t="s">
        <v>132</v>
      </c>
      <c r="I31" s="51"/>
      <c r="J31" s="51"/>
    </row>
    <row r="32" spans="1:10" ht="14.4" x14ac:dyDescent="0.3">
      <c r="A32" s="69" t="s">
        <v>47</v>
      </c>
      <c r="B32" s="70"/>
      <c r="C32" s="70"/>
      <c r="D32" s="69" t="s">
        <v>16</v>
      </c>
      <c r="E32" s="69" t="s">
        <v>116</v>
      </c>
      <c r="F32" s="71"/>
      <c r="G32" s="51"/>
      <c r="H32" s="72" t="s">
        <v>47</v>
      </c>
      <c r="I32" s="51"/>
      <c r="J32" s="51"/>
    </row>
    <row r="33" spans="1:10" ht="14.4" x14ac:dyDescent="0.3">
      <c r="A33" s="69" t="s">
        <v>44</v>
      </c>
      <c r="B33" s="70"/>
      <c r="C33" s="70"/>
      <c r="D33" s="69" t="s">
        <v>16</v>
      </c>
      <c r="E33" s="69" t="s">
        <v>82</v>
      </c>
      <c r="F33" s="71"/>
      <c r="G33" s="51"/>
      <c r="H33" s="72" t="s">
        <v>44</v>
      </c>
      <c r="I33" s="51"/>
      <c r="J33" s="51"/>
    </row>
    <row r="34" spans="1:10" ht="14.4" x14ac:dyDescent="0.3">
      <c r="A34" s="69" t="s">
        <v>43</v>
      </c>
      <c r="B34" s="70"/>
      <c r="C34" s="70"/>
      <c r="D34" s="69" t="s">
        <v>16</v>
      </c>
      <c r="E34" s="69" t="s">
        <v>81</v>
      </c>
      <c r="F34" s="71"/>
      <c r="G34" s="51"/>
      <c r="H34" s="72" t="s">
        <v>43</v>
      </c>
      <c r="I34" s="51"/>
      <c r="J34" s="51"/>
    </row>
    <row r="35" spans="1:10" ht="14.4" x14ac:dyDescent="0.3">
      <c r="A35" s="69" t="s">
        <v>41</v>
      </c>
      <c r="B35" s="70"/>
      <c r="C35" s="70"/>
      <c r="D35" s="69" t="s">
        <v>16</v>
      </c>
      <c r="E35" s="69" t="s">
        <v>77</v>
      </c>
      <c r="F35" s="71"/>
      <c r="G35" s="74"/>
      <c r="H35" s="72" t="s">
        <v>41</v>
      </c>
      <c r="I35" s="51"/>
      <c r="J35" s="51"/>
    </row>
    <row r="36" spans="1:10" ht="14.4" x14ac:dyDescent="0.3">
      <c r="A36" s="69" t="s">
        <v>45</v>
      </c>
      <c r="B36" s="70"/>
      <c r="C36" s="70"/>
      <c r="D36" s="69" t="s">
        <v>16</v>
      </c>
      <c r="E36" s="69" t="s">
        <v>83</v>
      </c>
      <c r="F36" s="71"/>
      <c r="G36" s="51"/>
      <c r="H36" s="72" t="s">
        <v>45</v>
      </c>
      <c r="I36" s="51"/>
      <c r="J36" s="51"/>
    </row>
    <row r="37" spans="1:10" ht="14.4" x14ac:dyDescent="0.3">
      <c r="A37" s="69" t="s">
        <v>117</v>
      </c>
      <c r="B37" s="70"/>
      <c r="C37" s="70"/>
      <c r="D37" s="69" t="s">
        <v>16</v>
      </c>
      <c r="E37" s="69" t="s">
        <v>118</v>
      </c>
      <c r="F37" s="71"/>
      <c r="G37" s="51"/>
      <c r="H37" s="72" t="s">
        <v>117</v>
      </c>
      <c r="I37" s="51"/>
      <c r="J37" s="51"/>
    </row>
    <row r="38" spans="1:10" ht="14.4" x14ac:dyDescent="0.3">
      <c r="A38" s="69" t="s">
        <v>66</v>
      </c>
      <c r="B38" s="70"/>
      <c r="C38" s="70"/>
      <c r="D38" s="69" t="s">
        <v>16</v>
      </c>
      <c r="E38" s="69" t="s">
        <v>119</v>
      </c>
      <c r="F38" s="71"/>
      <c r="G38" s="51"/>
      <c r="H38" s="72" t="s">
        <v>66</v>
      </c>
      <c r="I38" s="51"/>
      <c r="J38" s="51"/>
    </row>
    <row r="39" spans="1:10" ht="14.4" x14ac:dyDescent="0.3">
      <c r="A39" s="76" t="s">
        <v>61</v>
      </c>
      <c r="B39" s="70"/>
      <c r="C39" s="70"/>
      <c r="D39" s="69" t="s">
        <v>16</v>
      </c>
      <c r="E39" s="77" t="s">
        <v>120</v>
      </c>
      <c r="F39" s="71"/>
      <c r="G39" s="51"/>
      <c r="H39" s="72" t="s">
        <v>61</v>
      </c>
      <c r="I39" s="51"/>
      <c r="J39" s="51"/>
    </row>
    <row r="40" spans="1:10" ht="14.4" x14ac:dyDescent="0.3">
      <c r="A40" s="78" t="s">
        <v>133</v>
      </c>
      <c r="B40" s="70"/>
      <c r="C40" s="70"/>
      <c r="D40" s="69"/>
      <c r="E40" s="79" t="s">
        <v>136</v>
      </c>
      <c r="F40" s="71"/>
      <c r="G40" s="74"/>
      <c r="H40" s="80" t="s">
        <v>133</v>
      </c>
      <c r="I40" s="51" t="s">
        <v>139</v>
      </c>
      <c r="J40" s="51"/>
    </row>
    <row r="41" spans="1:10" ht="14.4" x14ac:dyDescent="0.3">
      <c r="A41" s="69" t="s">
        <v>90</v>
      </c>
      <c r="B41" s="70"/>
      <c r="C41" s="70"/>
      <c r="D41" s="69" t="s">
        <v>16</v>
      </c>
      <c r="E41" s="69" t="s">
        <v>121</v>
      </c>
      <c r="F41" s="71"/>
      <c r="G41" s="51"/>
      <c r="H41" s="72" t="s">
        <v>90</v>
      </c>
      <c r="I41" s="51"/>
    </row>
    <row r="42" spans="1:10" ht="14.4" x14ac:dyDescent="0.3">
      <c r="A42" s="69" t="s">
        <v>84</v>
      </c>
      <c r="B42" s="70"/>
      <c r="C42" s="70"/>
      <c r="D42" s="69" t="s">
        <v>16</v>
      </c>
      <c r="E42" s="69" t="s">
        <v>122</v>
      </c>
      <c r="F42" s="71"/>
      <c r="H42" s="72" t="s">
        <v>84</v>
      </c>
      <c r="I42" s="51"/>
    </row>
    <row r="43" spans="1:10" ht="14.4" x14ac:dyDescent="0.3">
      <c r="A43" s="69" t="s">
        <v>123</v>
      </c>
      <c r="B43" s="70"/>
      <c r="C43" s="70"/>
      <c r="D43" s="69" t="s">
        <v>16</v>
      </c>
      <c r="E43" s="69" t="s">
        <v>124</v>
      </c>
      <c r="F43" s="71"/>
      <c r="H43" s="72" t="s">
        <v>123</v>
      </c>
      <c r="I43" s="51"/>
      <c r="J43" s="81"/>
    </row>
    <row r="44" spans="1:10" ht="14.4" x14ac:dyDescent="0.3">
      <c r="A44" s="78" t="s">
        <v>134</v>
      </c>
      <c r="B44" s="70"/>
      <c r="C44" s="70"/>
      <c r="D44" s="69"/>
      <c r="E44" s="79" t="s">
        <v>137</v>
      </c>
      <c r="F44" s="71"/>
      <c r="H44" s="80" t="s">
        <v>134</v>
      </c>
      <c r="I44" s="51" t="s">
        <v>140</v>
      </c>
    </row>
    <row r="45" spans="1:10" ht="14.4" x14ac:dyDescent="0.3">
      <c r="A45" s="78" t="s">
        <v>135</v>
      </c>
      <c r="B45" s="70"/>
      <c r="C45" s="70"/>
      <c r="D45" s="69"/>
      <c r="E45" s="79" t="s">
        <v>138</v>
      </c>
      <c r="F45" s="71"/>
      <c r="H45" s="80" t="s">
        <v>135</v>
      </c>
      <c r="I45" s="51" t="s">
        <v>141</v>
      </c>
    </row>
    <row r="46" spans="1:10" ht="14.4" x14ac:dyDescent="0.3">
      <c r="A46" s="69" t="s">
        <v>94</v>
      </c>
      <c r="B46" s="70"/>
      <c r="C46" s="70"/>
      <c r="D46" s="69" t="s">
        <v>16</v>
      </c>
      <c r="E46" s="69" t="s">
        <v>125</v>
      </c>
      <c r="F46" s="71"/>
      <c r="H46" s="72" t="s">
        <v>94</v>
      </c>
    </row>
    <row r="47" spans="1:10" x14ac:dyDescent="0.3">
      <c r="A47" s="64"/>
      <c r="B47" s="82"/>
      <c r="C47" s="82"/>
      <c r="D47" s="82"/>
      <c r="E47" s="64"/>
      <c r="F47" s="83"/>
    </row>
  </sheetData>
  <mergeCells count="7">
    <mergeCell ref="A13:F13"/>
    <mergeCell ref="A2:F2"/>
    <mergeCell ref="A3:E3"/>
    <mergeCell ref="D4:E4"/>
    <mergeCell ref="A5:F5"/>
    <mergeCell ref="B10:E10"/>
    <mergeCell ref="D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9"/>
  <sheetViews>
    <sheetView zoomScale="99" zoomScaleNormal="99" workbookViewId="0">
      <pane ySplit="10" topLeftCell="A36" activePane="bottomLeft" state="frozen"/>
      <selection pane="bottomLeft" activeCell="F3" sqref="F3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10" bestFit="1" customWidth="1"/>
    <col min="7" max="7" width="13.109375" style="1" customWidth="1"/>
    <col min="8" max="16384" width="8.88671875" style="1"/>
  </cols>
  <sheetData>
    <row r="1" spans="1:38" x14ac:dyDescent="0.25">
      <c r="A1" s="48" t="s">
        <v>5</v>
      </c>
      <c r="B1" s="23"/>
      <c r="E1" s="88" t="s">
        <v>56</v>
      </c>
      <c r="F1" s="4" t="s">
        <v>97</v>
      </c>
    </row>
    <row r="2" spans="1:38" x14ac:dyDescent="0.25">
      <c r="A2" s="105" t="s">
        <v>6</v>
      </c>
      <c r="B2" s="105"/>
      <c r="C2" s="105"/>
      <c r="D2" s="105"/>
      <c r="E2" s="105"/>
      <c r="F2" s="105"/>
    </row>
    <row r="3" spans="1:38" ht="39.6" x14ac:dyDescent="0.25">
      <c r="A3" s="108"/>
      <c r="B3" s="108"/>
      <c r="C3" s="108"/>
      <c r="D3" s="108"/>
      <c r="E3" s="108"/>
      <c r="F3" s="24" t="s">
        <v>0</v>
      </c>
    </row>
    <row r="4" spans="1:38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38" x14ac:dyDescent="0.25">
      <c r="A5" s="106" t="s">
        <v>7</v>
      </c>
      <c r="B5" s="106"/>
      <c r="C5" s="106"/>
      <c r="D5" s="106"/>
      <c r="E5" s="106"/>
      <c r="F5" s="106"/>
    </row>
    <row r="6" spans="1:38" x14ac:dyDescent="0.25">
      <c r="A6" s="30" t="s">
        <v>26</v>
      </c>
      <c r="B6" s="28"/>
      <c r="C6" s="28"/>
      <c r="D6" s="29" t="s">
        <v>16</v>
      </c>
      <c r="E6" s="30" t="s">
        <v>59</v>
      </c>
      <c r="F6" s="27">
        <v>37.5</v>
      </c>
    </row>
    <row r="7" spans="1:38" x14ac:dyDescent="0.25">
      <c r="A7" s="30" t="s">
        <v>27</v>
      </c>
      <c r="B7" s="28"/>
      <c r="C7" s="28"/>
      <c r="D7" s="29" t="s">
        <v>16</v>
      </c>
      <c r="E7" s="30" t="s">
        <v>60</v>
      </c>
      <c r="F7" s="27">
        <v>661.7</v>
      </c>
    </row>
    <row r="8" spans="1:38" x14ac:dyDescent="0.25">
      <c r="A8" s="30" t="s">
        <v>24</v>
      </c>
      <c r="B8" s="28"/>
      <c r="C8" s="28"/>
      <c r="D8" s="29" t="s">
        <v>17</v>
      </c>
      <c r="E8" s="30" t="s">
        <v>57</v>
      </c>
      <c r="F8" s="27">
        <v>1052.8</v>
      </c>
    </row>
    <row r="9" spans="1:38" x14ac:dyDescent="0.25">
      <c r="A9" s="30" t="s">
        <v>25</v>
      </c>
      <c r="B9" s="28"/>
      <c r="C9" s="28"/>
      <c r="D9" s="29" t="s">
        <v>17</v>
      </c>
      <c r="E9" s="30" t="s">
        <v>58</v>
      </c>
      <c r="F9" s="27">
        <v>216.4</v>
      </c>
    </row>
    <row r="10" spans="1:38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1968.4</v>
      </c>
    </row>
    <row r="12" spans="1:38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38" x14ac:dyDescent="0.25">
      <c r="A13" s="107" t="s">
        <v>8</v>
      </c>
      <c r="B13" s="107"/>
      <c r="C13" s="107"/>
      <c r="D13" s="107"/>
      <c r="E13" s="107"/>
      <c r="F13" s="107"/>
    </row>
    <row r="14" spans="1:38" s="3" customFormat="1" x14ac:dyDescent="0.25">
      <c r="A14" s="32" t="s">
        <v>92</v>
      </c>
      <c r="B14" s="32"/>
      <c r="C14" s="32"/>
      <c r="D14" s="32" t="s">
        <v>16</v>
      </c>
      <c r="E14" s="36" t="s">
        <v>93</v>
      </c>
      <c r="F14" s="31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" customFormat="1" x14ac:dyDescent="0.25">
      <c r="A15" s="32" t="s">
        <v>35</v>
      </c>
      <c r="B15" s="32"/>
      <c r="C15" s="32"/>
      <c r="D15" s="32" t="s">
        <v>16</v>
      </c>
      <c r="E15" s="32" t="s">
        <v>73</v>
      </c>
      <c r="F15" s="31">
        <v>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38" s="3" customFormat="1" x14ac:dyDescent="0.25">
      <c r="A16" s="32" t="s">
        <v>29</v>
      </c>
      <c r="B16" s="32"/>
      <c r="C16" s="32"/>
      <c r="D16" s="32" t="s">
        <v>19</v>
      </c>
      <c r="E16" s="33" t="s">
        <v>65</v>
      </c>
      <c r="F16" s="31">
        <v>0</v>
      </c>
    </row>
    <row r="17" spans="1:34" s="3" customFormat="1" x14ac:dyDescent="0.25">
      <c r="A17" s="32" t="s">
        <v>39</v>
      </c>
      <c r="B17" s="32"/>
      <c r="C17" s="32"/>
      <c r="D17" s="32" t="s">
        <v>18</v>
      </c>
      <c r="E17" s="32" t="s">
        <v>86</v>
      </c>
      <c r="F17" s="31">
        <v>2722.56</v>
      </c>
    </row>
    <row r="18" spans="1:34" s="3" customFormat="1" x14ac:dyDescent="0.25">
      <c r="A18" s="32" t="s">
        <v>46</v>
      </c>
      <c r="B18" s="32"/>
      <c r="C18" s="32"/>
      <c r="D18" s="32" t="s">
        <v>18</v>
      </c>
      <c r="E18" s="32" t="s">
        <v>87</v>
      </c>
      <c r="F18" s="31">
        <v>0</v>
      </c>
    </row>
    <row r="19" spans="1:34" s="3" customFormat="1" x14ac:dyDescent="0.25">
      <c r="A19" s="32" t="s">
        <v>28</v>
      </c>
      <c r="B19" s="32"/>
      <c r="C19" s="32"/>
      <c r="D19" s="32" t="s">
        <v>18</v>
      </c>
      <c r="E19" s="33" t="s">
        <v>63</v>
      </c>
      <c r="F19" s="31">
        <v>793.15</v>
      </c>
    </row>
    <row r="20" spans="1:34" s="3" customFormat="1" x14ac:dyDescent="0.25">
      <c r="A20" s="32" t="s">
        <v>33</v>
      </c>
      <c r="B20" s="32"/>
      <c r="C20" s="32"/>
      <c r="D20" s="32" t="s">
        <v>20</v>
      </c>
      <c r="E20" s="32" t="s">
        <v>71</v>
      </c>
      <c r="F20" s="31">
        <v>0</v>
      </c>
    </row>
    <row r="21" spans="1:34" s="3" customFormat="1" x14ac:dyDescent="0.25">
      <c r="A21" s="32" t="s">
        <v>37</v>
      </c>
      <c r="B21" s="32"/>
      <c r="C21" s="32"/>
      <c r="D21" s="32" t="s">
        <v>20</v>
      </c>
      <c r="E21" s="32" t="s">
        <v>78</v>
      </c>
      <c r="F21" s="31">
        <v>0</v>
      </c>
    </row>
    <row r="22" spans="1:34" s="3" customFormat="1" x14ac:dyDescent="0.25">
      <c r="A22" s="32" t="s">
        <v>31</v>
      </c>
      <c r="B22" s="32"/>
      <c r="C22" s="32"/>
      <c r="D22" s="32" t="s">
        <v>16</v>
      </c>
      <c r="E22" s="32" t="s">
        <v>68</v>
      </c>
      <c r="F22" s="31">
        <v>0</v>
      </c>
    </row>
    <row r="23" spans="1:34" s="3" customFormat="1" x14ac:dyDescent="0.25">
      <c r="A23" s="32" t="s">
        <v>38</v>
      </c>
      <c r="B23" s="32"/>
      <c r="C23" s="32"/>
      <c r="D23" s="32" t="s">
        <v>16</v>
      </c>
      <c r="E23" s="32" t="s">
        <v>79</v>
      </c>
      <c r="F23" s="31">
        <v>0</v>
      </c>
    </row>
    <row r="24" spans="1:34" s="3" customFormat="1" x14ac:dyDescent="0.25">
      <c r="A24" s="32" t="s">
        <v>42</v>
      </c>
      <c r="B24" s="32"/>
      <c r="C24" s="32"/>
      <c r="D24" s="32" t="s">
        <v>17</v>
      </c>
      <c r="E24" s="32" t="s">
        <v>80</v>
      </c>
      <c r="F24" s="31">
        <v>13192.2</v>
      </c>
    </row>
    <row r="25" spans="1:34" s="3" customFormat="1" x14ac:dyDescent="0.25">
      <c r="A25" s="32" t="s">
        <v>30</v>
      </c>
      <c r="B25" s="32"/>
      <c r="C25" s="32"/>
      <c r="D25" s="32" t="s">
        <v>16</v>
      </c>
      <c r="E25" s="32" t="s">
        <v>64</v>
      </c>
      <c r="F25" s="31">
        <v>820.9</v>
      </c>
    </row>
    <row r="26" spans="1:34" s="3" customFormat="1" x14ac:dyDescent="0.25">
      <c r="A26" s="32" t="s">
        <v>34</v>
      </c>
      <c r="B26" s="32"/>
      <c r="C26" s="32"/>
      <c r="D26" s="32" t="s">
        <v>16</v>
      </c>
      <c r="E26" s="32" t="s">
        <v>72</v>
      </c>
      <c r="F26" s="31">
        <v>1007.64</v>
      </c>
    </row>
    <row r="27" spans="1:34" s="3" customFormat="1" x14ac:dyDescent="0.25">
      <c r="A27" s="32" t="s">
        <v>48</v>
      </c>
      <c r="B27" s="32"/>
      <c r="C27" s="32"/>
      <c r="D27" s="32" t="s">
        <v>16</v>
      </c>
      <c r="E27" s="32" t="s">
        <v>89</v>
      </c>
      <c r="F27" s="31">
        <v>2082.27</v>
      </c>
    </row>
    <row r="28" spans="1:34" s="3" customFormat="1" x14ac:dyDescent="0.25">
      <c r="A28" s="32" t="s">
        <v>36</v>
      </c>
      <c r="B28" s="32"/>
      <c r="C28" s="32"/>
      <c r="D28" s="32" t="s">
        <v>16</v>
      </c>
      <c r="E28" s="32" t="s">
        <v>76</v>
      </c>
      <c r="F28" s="31">
        <v>2876.12</v>
      </c>
    </row>
    <row r="29" spans="1:34" s="3" customFormat="1" x14ac:dyDescent="0.25">
      <c r="A29" s="32" t="s">
        <v>32</v>
      </c>
      <c r="B29" s="32"/>
      <c r="C29" s="32"/>
      <c r="D29" s="32" t="s">
        <v>16</v>
      </c>
      <c r="E29" s="32" t="s">
        <v>70</v>
      </c>
      <c r="F29" s="31">
        <v>0</v>
      </c>
      <c r="M29" s="37"/>
      <c r="S29" s="37"/>
      <c r="U29" s="37"/>
      <c r="V29" s="37"/>
      <c r="Z29" s="37"/>
      <c r="AD29" s="37"/>
      <c r="AE29" s="37"/>
      <c r="AH29" s="37"/>
    </row>
    <row r="30" spans="1:34" s="3" customFormat="1" x14ac:dyDescent="0.25">
      <c r="A30" s="32" t="s">
        <v>47</v>
      </c>
      <c r="B30" s="32"/>
      <c r="C30" s="32"/>
      <c r="D30" s="32" t="s">
        <v>16</v>
      </c>
      <c r="E30" s="32" t="s">
        <v>88</v>
      </c>
      <c r="F30" s="31">
        <v>0</v>
      </c>
    </row>
    <row r="31" spans="1:34" s="3" customFormat="1" x14ac:dyDescent="0.25">
      <c r="A31" s="32" t="s">
        <v>44</v>
      </c>
      <c r="B31" s="32"/>
      <c r="C31" s="32"/>
      <c r="D31" s="32" t="s">
        <v>16</v>
      </c>
      <c r="E31" s="32" t="s">
        <v>82</v>
      </c>
      <c r="F31" s="31">
        <v>0</v>
      </c>
    </row>
    <row r="32" spans="1:34" s="3" customFormat="1" x14ac:dyDescent="0.25">
      <c r="A32" s="32" t="s">
        <v>40</v>
      </c>
      <c r="B32" s="32"/>
      <c r="C32" s="32"/>
      <c r="D32" s="32" t="s">
        <v>16</v>
      </c>
      <c r="E32" s="32" t="s">
        <v>69</v>
      </c>
      <c r="F32" s="31">
        <v>801.61</v>
      </c>
      <c r="G32" s="11"/>
    </row>
    <row r="33" spans="1:38" s="3" customFormat="1" x14ac:dyDescent="0.25">
      <c r="A33" s="32" t="s">
        <v>43</v>
      </c>
      <c r="B33" s="32"/>
      <c r="C33" s="32"/>
      <c r="D33" s="32" t="s">
        <v>16</v>
      </c>
      <c r="E33" s="32" t="s">
        <v>81</v>
      </c>
      <c r="F33" s="31">
        <v>0</v>
      </c>
    </row>
    <row r="34" spans="1:38" s="3" customFormat="1" x14ac:dyDescent="0.25">
      <c r="A34" s="32" t="s">
        <v>41</v>
      </c>
      <c r="B34" s="32"/>
      <c r="C34" s="32"/>
      <c r="D34" s="32" t="s">
        <v>16</v>
      </c>
      <c r="E34" s="32" t="s">
        <v>77</v>
      </c>
      <c r="F34" s="31">
        <v>0</v>
      </c>
    </row>
    <row r="35" spans="1:38" s="3" customFormat="1" x14ac:dyDescent="0.25">
      <c r="A35" s="32" t="s">
        <v>45</v>
      </c>
      <c r="B35" s="32"/>
      <c r="C35" s="32"/>
      <c r="D35" s="32" t="s">
        <v>16</v>
      </c>
      <c r="E35" s="32" t="s">
        <v>83</v>
      </c>
      <c r="F35" s="31">
        <v>0</v>
      </c>
    </row>
    <row r="36" spans="1:38" s="3" customFormat="1" x14ac:dyDescent="0.25">
      <c r="A36" s="32" t="s">
        <v>66</v>
      </c>
      <c r="B36" s="32"/>
      <c r="C36" s="32"/>
      <c r="D36" s="32" t="s">
        <v>16</v>
      </c>
      <c r="E36" s="32" t="s">
        <v>67</v>
      </c>
      <c r="F36" s="31">
        <v>0</v>
      </c>
    </row>
    <row r="37" spans="1:38" s="3" customFormat="1" x14ac:dyDescent="0.25">
      <c r="A37" s="32" t="s">
        <v>61</v>
      </c>
      <c r="B37" s="32"/>
      <c r="C37" s="32"/>
      <c r="D37" s="32" t="s">
        <v>16</v>
      </c>
      <c r="E37" s="35" t="s">
        <v>62</v>
      </c>
      <c r="F37" s="31">
        <v>0</v>
      </c>
    </row>
    <row r="38" spans="1:38" s="3" customFormat="1" x14ac:dyDescent="0.25">
      <c r="A38" s="32" t="s">
        <v>74</v>
      </c>
      <c r="B38" s="32"/>
      <c r="C38" s="32"/>
      <c r="D38" s="32" t="s">
        <v>16</v>
      </c>
      <c r="E38" s="36" t="s">
        <v>75</v>
      </c>
      <c r="F38" s="31">
        <v>10689.92</v>
      </c>
      <c r="G38" s="17"/>
    </row>
    <row r="39" spans="1:38" s="3" customFormat="1" x14ac:dyDescent="0.25">
      <c r="A39" s="32" t="s">
        <v>90</v>
      </c>
      <c r="B39" s="32"/>
      <c r="C39" s="32"/>
      <c r="D39" s="32" t="s">
        <v>16</v>
      </c>
      <c r="E39" s="36" t="s">
        <v>91</v>
      </c>
      <c r="F39" s="31">
        <v>0</v>
      </c>
      <c r="G39" s="1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32" t="s">
        <v>84</v>
      </c>
      <c r="B40" s="32"/>
      <c r="C40" s="32"/>
      <c r="D40" s="32" t="s">
        <v>16</v>
      </c>
      <c r="E40" s="32" t="s">
        <v>85</v>
      </c>
      <c r="F40" s="31">
        <v>9594.2999999999993</v>
      </c>
      <c r="G40" s="1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s="3" customFormat="1" x14ac:dyDescent="0.25">
      <c r="A41" s="32" t="s">
        <v>94</v>
      </c>
      <c r="B41" s="32"/>
      <c r="C41" s="32"/>
      <c r="D41" s="32" t="s">
        <v>16</v>
      </c>
      <c r="E41" s="33" t="s">
        <v>95</v>
      </c>
      <c r="F41" s="38">
        <v>26404.99</v>
      </c>
      <c r="G41" s="17"/>
    </row>
    <row r="42" spans="1:38" x14ac:dyDescent="0.25">
      <c r="A42" s="12"/>
      <c r="B42" s="12"/>
      <c r="C42" s="12"/>
      <c r="D42" s="12"/>
      <c r="E42" s="95" t="s">
        <v>146</v>
      </c>
      <c r="F42" s="13">
        <f>SUM(F14:F41)</f>
        <v>70985.66</v>
      </c>
      <c r="H42" s="3"/>
    </row>
    <row r="43" spans="1:38" x14ac:dyDescent="0.25">
      <c r="A43" s="8"/>
      <c r="B43" s="9"/>
      <c r="C43" s="9"/>
      <c r="D43" s="9"/>
      <c r="E43" s="8"/>
      <c r="F43" s="14"/>
      <c r="H43" s="3"/>
    </row>
    <row r="44" spans="1:38" x14ac:dyDescent="0.25">
      <c r="A44" s="8"/>
      <c r="B44" s="9"/>
      <c r="C44" s="9"/>
      <c r="D44" s="9"/>
      <c r="E44" s="94" t="s">
        <v>147</v>
      </c>
      <c r="F44" s="96">
        <f>SUM(F42+F10)</f>
        <v>72954.06</v>
      </c>
    </row>
    <row r="45" spans="1:38" x14ac:dyDescent="0.25">
      <c r="A45" s="8"/>
      <c r="B45" s="9"/>
      <c r="C45" s="9"/>
      <c r="D45" s="9"/>
      <c r="E45" s="8"/>
    </row>
    <row r="46" spans="1:38" x14ac:dyDescent="0.25">
      <c r="A46" s="8"/>
      <c r="B46" s="9"/>
      <c r="C46" s="9"/>
      <c r="D46" s="9"/>
      <c r="E46" s="8"/>
    </row>
    <row r="47" spans="1:38" x14ac:dyDescent="0.25">
      <c r="A47" s="8"/>
      <c r="B47" s="9"/>
      <c r="C47" s="9"/>
      <c r="D47" s="9"/>
      <c r="E47" s="8"/>
    </row>
    <row r="48" spans="1:38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  <row r="59" spans="2:4" x14ac:dyDescent="0.25">
      <c r="B59" s="15"/>
      <c r="C59" s="15"/>
      <c r="D59" s="15"/>
    </row>
  </sheetData>
  <sortState ref="A6:AL9">
    <sortCondition ref="A6"/>
  </sortState>
  <mergeCells count="7">
    <mergeCell ref="A2:F2"/>
    <mergeCell ref="A5:F5"/>
    <mergeCell ref="A13:F13"/>
    <mergeCell ref="A3:E3"/>
    <mergeCell ref="B10:E10"/>
    <mergeCell ref="D4:E4"/>
    <mergeCell ref="D12:E12"/>
  </mergeCells>
  <phoneticPr fontId="6" type="noConversion"/>
  <pageMargins left="0.17" right="0.19" top="0.37" bottom="0.39" header="0.3" footer="0.3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workbookViewId="0">
      <pane ySplit="10" topLeftCell="A33" activePane="bottomLeft" state="frozen"/>
      <selection pane="bottomLeft" activeCell="A3" sqref="A3:E3"/>
    </sheetView>
  </sheetViews>
  <sheetFormatPr defaultColWidth="8.88671875" defaultRowHeight="13.2" x14ac:dyDescent="0.25"/>
  <cols>
    <col min="1" max="1" width="12.3320312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8.33203125" style="10" customWidth="1"/>
    <col min="7" max="7" width="20.109375" style="39" bestFit="1" customWidth="1"/>
    <col min="8" max="16384" width="8.88671875" style="1"/>
  </cols>
  <sheetData>
    <row r="1" spans="1:35" x14ac:dyDescent="0.25">
      <c r="A1" s="22" t="s">
        <v>5</v>
      </c>
      <c r="B1" s="23"/>
      <c r="E1" s="89" t="s">
        <v>50</v>
      </c>
      <c r="F1" s="4" t="s">
        <v>97</v>
      </c>
    </row>
    <row r="2" spans="1:35" x14ac:dyDescent="0.25">
      <c r="A2" s="105" t="s">
        <v>6</v>
      </c>
      <c r="B2" s="105"/>
      <c r="C2" s="105"/>
      <c r="D2" s="105"/>
      <c r="E2" s="105"/>
      <c r="F2" s="105"/>
    </row>
    <row r="3" spans="1:35" ht="39.6" x14ac:dyDescent="0.25">
      <c r="A3" s="108"/>
      <c r="B3" s="108"/>
      <c r="C3" s="108"/>
      <c r="D3" s="108"/>
      <c r="E3" s="108"/>
      <c r="F3" s="24" t="s">
        <v>0</v>
      </c>
    </row>
    <row r="4" spans="1:35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  <c r="G4" s="40"/>
    </row>
    <row r="5" spans="1:35" x14ac:dyDescent="0.25">
      <c r="A5" s="106" t="s">
        <v>7</v>
      </c>
      <c r="B5" s="106"/>
      <c r="C5" s="106"/>
      <c r="D5" s="106"/>
      <c r="E5" s="106"/>
      <c r="F5" s="106"/>
    </row>
    <row r="6" spans="1:35" x14ac:dyDescent="0.25">
      <c r="A6" s="30" t="s">
        <v>26</v>
      </c>
      <c r="B6" s="28"/>
      <c r="C6" s="28"/>
      <c r="D6" s="29" t="s">
        <v>16</v>
      </c>
      <c r="E6" s="30" t="s">
        <v>59</v>
      </c>
      <c r="F6" s="16">
        <v>11.6</v>
      </c>
    </row>
    <row r="7" spans="1:35" x14ac:dyDescent="0.25">
      <c r="A7" s="30" t="s">
        <v>27</v>
      </c>
      <c r="B7" s="28"/>
      <c r="C7" s="28"/>
      <c r="D7" s="29" t="s">
        <v>16</v>
      </c>
      <c r="E7" s="30" t="s">
        <v>60</v>
      </c>
      <c r="F7" s="16">
        <v>847.6</v>
      </c>
    </row>
    <row r="8" spans="1:35" x14ac:dyDescent="0.25">
      <c r="A8" s="30" t="s">
        <v>24</v>
      </c>
      <c r="B8" s="28"/>
      <c r="C8" s="28"/>
      <c r="D8" s="29" t="s">
        <v>17</v>
      </c>
      <c r="E8" s="30" t="s">
        <v>57</v>
      </c>
      <c r="F8" s="16">
        <v>1146.0999999999999</v>
      </c>
    </row>
    <row r="9" spans="1:35" x14ac:dyDescent="0.25">
      <c r="A9" s="30" t="s">
        <v>25</v>
      </c>
      <c r="B9" s="28"/>
      <c r="C9" s="28"/>
      <c r="D9" s="29" t="s">
        <v>17</v>
      </c>
      <c r="E9" s="30" t="s">
        <v>58</v>
      </c>
      <c r="F9" s="16">
        <v>96.1</v>
      </c>
    </row>
    <row r="10" spans="1:35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2101.4</v>
      </c>
    </row>
    <row r="12" spans="1:35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  <c r="G12" s="40"/>
    </row>
    <row r="13" spans="1:35" x14ac:dyDescent="0.25">
      <c r="A13" s="107" t="s">
        <v>8</v>
      </c>
      <c r="B13" s="107"/>
      <c r="C13" s="107"/>
      <c r="D13" s="107"/>
      <c r="E13" s="107"/>
      <c r="F13" s="107"/>
    </row>
    <row r="14" spans="1:35" s="3" customFormat="1" x14ac:dyDescent="0.25">
      <c r="A14" s="44" t="s">
        <v>92</v>
      </c>
      <c r="B14" s="32"/>
      <c r="C14" s="32"/>
      <c r="D14" s="32" t="s">
        <v>16</v>
      </c>
      <c r="E14" s="36" t="s">
        <v>93</v>
      </c>
      <c r="F14" s="31">
        <v>0</v>
      </c>
      <c r="G14" s="41" t="s">
        <v>99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s="3" customFormat="1" x14ac:dyDescent="0.25">
      <c r="A15" s="32" t="s">
        <v>35</v>
      </c>
      <c r="B15" s="32"/>
      <c r="C15" s="32"/>
      <c r="D15" s="32" t="s">
        <v>16</v>
      </c>
      <c r="E15" s="32" t="s">
        <v>73</v>
      </c>
      <c r="F15" s="31">
        <v>0</v>
      </c>
      <c r="G15" s="41"/>
    </row>
    <row r="16" spans="1:35" s="3" customFormat="1" x14ac:dyDescent="0.25">
      <c r="A16" s="32" t="s">
        <v>29</v>
      </c>
      <c r="B16" s="32"/>
      <c r="C16" s="32"/>
      <c r="D16" s="32" t="s">
        <v>19</v>
      </c>
      <c r="E16" s="33" t="s">
        <v>65</v>
      </c>
      <c r="F16" s="31">
        <v>0</v>
      </c>
      <c r="G16" s="41"/>
    </row>
    <row r="17" spans="1:10" s="3" customFormat="1" x14ac:dyDescent="0.25">
      <c r="A17" s="32" t="s">
        <v>39</v>
      </c>
      <c r="B17" s="32"/>
      <c r="C17" s="32"/>
      <c r="D17" s="32" t="s">
        <v>18</v>
      </c>
      <c r="E17" s="32" t="s">
        <v>86</v>
      </c>
      <c r="F17" s="31">
        <v>2943.1968999999999</v>
      </c>
      <c r="G17" s="41"/>
    </row>
    <row r="18" spans="1:10" s="3" customFormat="1" x14ac:dyDescent="0.25">
      <c r="A18" s="32" t="s">
        <v>46</v>
      </c>
      <c r="B18" s="32"/>
      <c r="C18" s="32"/>
      <c r="D18" s="32" t="s">
        <v>18</v>
      </c>
      <c r="E18" s="32" t="s">
        <v>87</v>
      </c>
      <c r="F18" s="31">
        <v>0</v>
      </c>
      <c r="G18" s="41"/>
    </row>
    <row r="19" spans="1:10" s="3" customFormat="1" x14ac:dyDescent="0.25">
      <c r="A19" s="32" t="s">
        <v>28</v>
      </c>
      <c r="B19" s="32"/>
      <c r="C19" s="32"/>
      <c r="D19" s="32" t="s">
        <v>18</v>
      </c>
      <c r="E19" s="33" t="s">
        <v>63</v>
      </c>
      <c r="F19" s="31">
        <v>857.72209999999973</v>
      </c>
      <c r="G19" s="41"/>
    </row>
    <row r="20" spans="1:10" s="3" customFormat="1" x14ac:dyDescent="0.25">
      <c r="A20" s="32" t="s">
        <v>33</v>
      </c>
      <c r="B20" s="32"/>
      <c r="C20" s="32"/>
      <c r="D20" s="32" t="s">
        <v>20</v>
      </c>
      <c r="E20" s="32" t="s">
        <v>71</v>
      </c>
      <c r="F20" s="31">
        <v>0</v>
      </c>
      <c r="G20" s="41"/>
    </row>
    <row r="21" spans="1:10" s="3" customFormat="1" ht="13.95" customHeight="1" x14ac:dyDescent="0.25">
      <c r="A21" s="32" t="s">
        <v>37</v>
      </c>
      <c r="B21" s="32"/>
      <c r="C21" s="32"/>
      <c r="D21" s="32" t="s">
        <v>20</v>
      </c>
      <c r="E21" s="32" t="s">
        <v>78</v>
      </c>
      <c r="F21" s="31">
        <v>0</v>
      </c>
      <c r="G21" s="41"/>
    </row>
    <row r="22" spans="1:10" s="3" customFormat="1" x14ac:dyDescent="0.25">
      <c r="A22" s="32" t="s">
        <v>31</v>
      </c>
      <c r="B22" s="32"/>
      <c r="C22" s="32"/>
      <c r="D22" s="32" t="s">
        <v>16</v>
      </c>
      <c r="E22" s="32" t="s">
        <v>68</v>
      </c>
      <c r="F22" s="31">
        <v>0</v>
      </c>
      <c r="G22" s="41"/>
    </row>
    <row r="23" spans="1:10" s="3" customFormat="1" x14ac:dyDescent="0.25">
      <c r="A23" s="32" t="s">
        <v>38</v>
      </c>
      <c r="B23" s="32"/>
      <c r="C23" s="32"/>
      <c r="D23" s="32" t="s">
        <v>16</v>
      </c>
      <c r="E23" s="32" t="s">
        <v>79</v>
      </c>
      <c r="F23" s="31">
        <v>0</v>
      </c>
      <c r="G23" s="41"/>
    </row>
    <row r="24" spans="1:10" s="3" customFormat="1" x14ac:dyDescent="0.25">
      <c r="A24" s="32" t="s">
        <v>42</v>
      </c>
      <c r="B24" s="32"/>
      <c r="C24" s="32"/>
      <c r="D24" s="32" t="s">
        <v>17</v>
      </c>
      <c r="E24" s="32" t="s">
        <v>80</v>
      </c>
      <c r="F24" s="31">
        <v>10778.657599999999</v>
      </c>
      <c r="G24" s="41"/>
    </row>
    <row r="25" spans="1:10" s="3" customFormat="1" x14ac:dyDescent="0.25">
      <c r="A25" s="32" t="s">
        <v>30</v>
      </c>
      <c r="B25" s="32"/>
      <c r="C25" s="32"/>
      <c r="D25" s="32" t="s">
        <v>16</v>
      </c>
      <c r="E25" s="32" t="s">
        <v>64</v>
      </c>
      <c r="F25" s="31">
        <v>834.62599999999986</v>
      </c>
      <c r="G25" s="41"/>
    </row>
    <row r="26" spans="1:10" s="3" customFormat="1" x14ac:dyDescent="0.25">
      <c r="A26" s="32" t="s">
        <v>34</v>
      </c>
      <c r="B26" s="32"/>
      <c r="C26" s="32"/>
      <c r="D26" s="32" t="s">
        <v>16</v>
      </c>
      <c r="E26" s="32" t="s">
        <v>72</v>
      </c>
      <c r="F26" s="31">
        <v>904.67530000000011</v>
      </c>
      <c r="G26" s="41"/>
      <c r="H26" s="26"/>
      <c r="I26" s="26"/>
      <c r="J26" s="26"/>
    </row>
    <row r="27" spans="1:10" s="3" customFormat="1" x14ac:dyDescent="0.25">
      <c r="A27" s="32" t="s">
        <v>48</v>
      </c>
      <c r="B27" s="32"/>
      <c r="C27" s="32"/>
      <c r="D27" s="32" t="s">
        <v>16</v>
      </c>
      <c r="E27" s="32" t="s">
        <v>89</v>
      </c>
      <c r="F27" s="31">
        <v>1948.6916999999999</v>
      </c>
      <c r="G27" s="41"/>
    </row>
    <row r="28" spans="1:10" s="3" customFormat="1" x14ac:dyDescent="0.25">
      <c r="A28" s="32" t="s">
        <v>36</v>
      </c>
      <c r="B28" s="32"/>
      <c r="C28" s="32"/>
      <c r="D28" s="32" t="s">
        <v>16</v>
      </c>
      <c r="E28" s="32" t="s">
        <v>76</v>
      </c>
      <c r="F28" s="31">
        <v>2556.6076999999996</v>
      </c>
      <c r="G28" s="41"/>
    </row>
    <row r="29" spans="1:10" s="3" customFormat="1" x14ac:dyDescent="0.25">
      <c r="A29" s="44" t="s">
        <v>32</v>
      </c>
      <c r="B29" s="32"/>
      <c r="C29" s="32"/>
      <c r="D29" s="32" t="s">
        <v>16</v>
      </c>
      <c r="E29" s="32" t="s">
        <v>70</v>
      </c>
      <c r="F29" s="31">
        <v>0</v>
      </c>
      <c r="G29" s="41" t="s">
        <v>144</v>
      </c>
    </row>
    <row r="30" spans="1:10" s="3" customFormat="1" x14ac:dyDescent="0.25">
      <c r="A30" s="32" t="s">
        <v>47</v>
      </c>
      <c r="B30" s="32"/>
      <c r="C30" s="32"/>
      <c r="D30" s="32" t="s">
        <v>16</v>
      </c>
      <c r="E30" s="32" t="s">
        <v>88</v>
      </c>
      <c r="F30" s="31">
        <v>0</v>
      </c>
      <c r="G30" s="41"/>
    </row>
    <row r="31" spans="1:10" s="3" customFormat="1" x14ac:dyDescent="0.25">
      <c r="A31" s="32" t="s">
        <v>44</v>
      </c>
      <c r="B31" s="32"/>
      <c r="C31" s="32"/>
      <c r="D31" s="32" t="s">
        <v>16</v>
      </c>
      <c r="E31" s="32" t="s">
        <v>82</v>
      </c>
      <c r="F31" s="31">
        <v>0</v>
      </c>
      <c r="G31" s="41"/>
    </row>
    <row r="32" spans="1:10" s="3" customFormat="1" x14ac:dyDescent="0.25">
      <c r="A32" s="44" t="s">
        <v>40</v>
      </c>
      <c r="B32" s="32"/>
      <c r="C32" s="32"/>
      <c r="D32" s="32" t="s">
        <v>16</v>
      </c>
      <c r="E32" s="32" t="s">
        <v>69</v>
      </c>
      <c r="F32" s="31">
        <v>896.78759999999988</v>
      </c>
      <c r="G32" s="43" t="s">
        <v>98</v>
      </c>
    </row>
    <row r="33" spans="1:35" s="3" customFormat="1" x14ac:dyDescent="0.25">
      <c r="A33" s="32" t="s">
        <v>43</v>
      </c>
      <c r="B33" s="32"/>
      <c r="C33" s="32"/>
      <c r="D33" s="32" t="s">
        <v>16</v>
      </c>
      <c r="E33" s="32" t="s">
        <v>81</v>
      </c>
      <c r="F33" s="31">
        <v>0</v>
      </c>
      <c r="G33" s="41"/>
    </row>
    <row r="34" spans="1:35" s="3" customFormat="1" x14ac:dyDescent="0.25">
      <c r="A34" s="32" t="s">
        <v>41</v>
      </c>
      <c r="B34" s="32"/>
      <c r="C34" s="32"/>
      <c r="D34" s="32" t="s">
        <v>16</v>
      </c>
      <c r="E34" s="32" t="s">
        <v>77</v>
      </c>
      <c r="F34" s="31">
        <v>0</v>
      </c>
      <c r="G34" s="41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s="3" customFormat="1" x14ac:dyDescent="0.25">
      <c r="A35" s="32" t="s">
        <v>45</v>
      </c>
      <c r="B35" s="32"/>
      <c r="C35" s="32"/>
      <c r="D35" s="32" t="s">
        <v>16</v>
      </c>
      <c r="E35" s="32" t="s">
        <v>83</v>
      </c>
      <c r="F35" s="31">
        <v>0</v>
      </c>
      <c r="G35" s="41"/>
    </row>
    <row r="36" spans="1:35" s="3" customFormat="1" ht="13.95" customHeight="1" x14ac:dyDescent="0.25">
      <c r="A36" s="32" t="s">
        <v>66</v>
      </c>
      <c r="B36" s="32"/>
      <c r="C36" s="32"/>
      <c r="D36" s="32" t="s">
        <v>16</v>
      </c>
      <c r="E36" s="32" t="s">
        <v>67</v>
      </c>
      <c r="F36" s="31">
        <v>0</v>
      </c>
      <c r="G36" s="41"/>
    </row>
    <row r="37" spans="1:35" s="3" customFormat="1" x14ac:dyDescent="0.25">
      <c r="A37" s="32" t="s">
        <v>61</v>
      </c>
      <c r="B37" s="32"/>
      <c r="C37" s="32"/>
      <c r="D37" s="32" t="s">
        <v>16</v>
      </c>
      <c r="E37" s="35" t="s">
        <v>62</v>
      </c>
      <c r="F37" s="31">
        <v>0</v>
      </c>
      <c r="G37" s="41"/>
    </row>
    <row r="38" spans="1:35" s="3" customFormat="1" x14ac:dyDescent="0.25">
      <c r="A38" s="32" t="s">
        <v>74</v>
      </c>
      <c r="B38" s="32"/>
      <c r="C38" s="32"/>
      <c r="D38" s="32" t="s">
        <v>16</v>
      </c>
      <c r="E38" s="36" t="s">
        <v>75</v>
      </c>
      <c r="F38" s="31">
        <v>10717.466699999999</v>
      </c>
      <c r="G38" s="42"/>
    </row>
    <row r="39" spans="1:35" s="3" customFormat="1" ht="13.95" customHeight="1" x14ac:dyDescent="0.25">
      <c r="A39" s="32" t="s">
        <v>90</v>
      </c>
      <c r="B39" s="32"/>
      <c r="C39" s="32"/>
      <c r="D39" s="32" t="s">
        <v>16</v>
      </c>
      <c r="E39" s="36" t="s">
        <v>91</v>
      </c>
      <c r="F39" s="31">
        <v>0</v>
      </c>
      <c r="G39" s="42"/>
    </row>
    <row r="40" spans="1:35" s="3" customFormat="1" x14ac:dyDescent="0.25">
      <c r="A40" s="32" t="s">
        <v>84</v>
      </c>
      <c r="B40" s="32"/>
      <c r="C40" s="32"/>
      <c r="D40" s="32" t="s">
        <v>16</v>
      </c>
      <c r="E40" s="32" t="s">
        <v>85</v>
      </c>
      <c r="F40" s="31">
        <v>8709.1196000000018</v>
      </c>
      <c r="G40" s="42"/>
    </row>
    <row r="41" spans="1:35" x14ac:dyDescent="0.25">
      <c r="A41" s="32" t="s">
        <v>94</v>
      </c>
      <c r="B41" s="32"/>
      <c r="C41" s="32"/>
      <c r="D41" s="32" t="s">
        <v>16</v>
      </c>
      <c r="E41" s="33" t="s">
        <v>95</v>
      </c>
      <c r="F41" s="38">
        <v>25524.328100000002</v>
      </c>
      <c r="G41" s="4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26.4" x14ac:dyDescent="0.25">
      <c r="A42" s="12"/>
      <c r="B42" s="12"/>
      <c r="C42" s="12"/>
      <c r="D42" s="12"/>
      <c r="E42" s="95" t="s">
        <v>146</v>
      </c>
      <c r="F42" s="13">
        <f>SUM(F14:F41)</f>
        <v>66671.879300000001</v>
      </c>
    </row>
    <row r="43" spans="1:35" x14ac:dyDescent="0.25">
      <c r="A43" s="8"/>
      <c r="B43" s="9"/>
      <c r="C43" s="9"/>
      <c r="D43" s="9"/>
      <c r="E43" s="8"/>
      <c r="F43" s="14"/>
    </row>
    <row r="44" spans="1:35" x14ac:dyDescent="0.25">
      <c r="A44" s="8"/>
      <c r="B44" s="9"/>
      <c r="C44" s="9"/>
      <c r="D44" s="9"/>
      <c r="E44" s="94" t="s">
        <v>147</v>
      </c>
      <c r="F44" s="96">
        <f>SUM(F42+F10)</f>
        <v>68773.279299999995</v>
      </c>
    </row>
    <row r="45" spans="1:35" x14ac:dyDescent="0.25">
      <c r="A45" s="8"/>
      <c r="B45" s="9"/>
      <c r="C45" s="9"/>
      <c r="D45" s="9"/>
      <c r="E45" s="8"/>
    </row>
    <row r="46" spans="1:35" x14ac:dyDescent="0.25">
      <c r="A46" s="8"/>
      <c r="B46" s="9"/>
      <c r="C46" s="9"/>
      <c r="D46" s="9"/>
      <c r="E46" s="8"/>
    </row>
    <row r="47" spans="1:35" x14ac:dyDescent="0.25">
      <c r="B47" s="15"/>
      <c r="C47" s="15"/>
      <c r="D47" s="15"/>
    </row>
    <row r="48" spans="1:35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sortState ref="A6:AI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workbookViewId="0">
      <pane ySplit="10" topLeftCell="A36" activePane="bottomLeft" state="frozen"/>
      <selection pane="bottomLeft" activeCell="F3" sqref="F3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31" width="8.88671875" style="1"/>
    <col min="32" max="32" width="11.6640625" style="1" bestFit="1" customWidth="1"/>
    <col min="33" max="33" width="11.109375" style="1" bestFit="1" customWidth="1"/>
    <col min="34" max="16384" width="8.88671875" style="1"/>
  </cols>
  <sheetData>
    <row r="1" spans="1:6" x14ac:dyDescent="0.25">
      <c r="A1" s="48" t="s">
        <v>5</v>
      </c>
      <c r="B1" s="23"/>
      <c r="E1" s="89" t="s">
        <v>51</v>
      </c>
      <c r="F1" s="4" t="s">
        <v>97</v>
      </c>
    </row>
    <row r="2" spans="1:6" x14ac:dyDescent="0.25">
      <c r="A2" s="105" t="s">
        <v>6</v>
      </c>
      <c r="B2" s="105"/>
      <c r="C2" s="105"/>
      <c r="D2" s="105"/>
      <c r="E2" s="105"/>
      <c r="F2" s="105"/>
    </row>
    <row r="3" spans="1:6" ht="39.6" x14ac:dyDescent="0.25">
      <c r="A3" s="108"/>
      <c r="B3" s="108"/>
      <c r="C3" s="108"/>
      <c r="D3" s="108"/>
      <c r="E3" s="108"/>
      <c r="F3" s="24" t="s">
        <v>0</v>
      </c>
    </row>
    <row r="4" spans="1:6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6" x14ac:dyDescent="0.25">
      <c r="A5" s="106" t="s">
        <v>7</v>
      </c>
      <c r="B5" s="106"/>
      <c r="C5" s="106"/>
      <c r="D5" s="106"/>
      <c r="E5" s="106"/>
      <c r="F5" s="106"/>
    </row>
    <row r="6" spans="1:6" x14ac:dyDescent="0.25">
      <c r="A6" s="30" t="s">
        <v>26</v>
      </c>
      <c r="B6" s="28"/>
      <c r="C6" s="28"/>
      <c r="D6" s="29" t="s">
        <v>16</v>
      </c>
      <c r="E6" s="30" t="s">
        <v>59</v>
      </c>
      <c r="F6" s="16">
        <v>46.4</v>
      </c>
    </row>
    <row r="7" spans="1:6" x14ac:dyDescent="0.25">
      <c r="A7" s="30" t="s">
        <v>27</v>
      </c>
      <c r="B7" s="28"/>
      <c r="C7" s="28"/>
      <c r="D7" s="29" t="s">
        <v>16</v>
      </c>
      <c r="E7" s="30" t="s">
        <v>60</v>
      </c>
      <c r="F7" s="16">
        <v>739.5</v>
      </c>
    </row>
    <row r="8" spans="1:6" x14ac:dyDescent="0.25">
      <c r="A8" s="30" t="s">
        <v>24</v>
      </c>
      <c r="B8" s="28"/>
      <c r="C8" s="28"/>
      <c r="D8" s="29" t="s">
        <v>17</v>
      </c>
      <c r="E8" s="30" t="s">
        <v>57</v>
      </c>
      <c r="F8" s="16">
        <v>1187.9000000000001</v>
      </c>
    </row>
    <row r="9" spans="1:6" x14ac:dyDescent="0.25">
      <c r="A9" s="30" t="s">
        <v>25</v>
      </c>
      <c r="B9" s="28"/>
      <c r="C9" s="28"/>
      <c r="D9" s="29" t="s">
        <v>17</v>
      </c>
      <c r="E9" s="30" t="s">
        <v>58</v>
      </c>
      <c r="F9" s="46">
        <v>0</v>
      </c>
    </row>
    <row r="10" spans="1:6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1973.8000000000002</v>
      </c>
    </row>
    <row r="12" spans="1:6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6" x14ac:dyDescent="0.25">
      <c r="A13" s="107" t="s">
        <v>8</v>
      </c>
      <c r="B13" s="107"/>
      <c r="C13" s="107"/>
      <c r="D13" s="107"/>
      <c r="E13" s="107"/>
      <c r="F13" s="107"/>
    </row>
    <row r="14" spans="1:6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6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6" s="3" customFormat="1" x14ac:dyDescent="0.25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</row>
    <row r="17" spans="1:39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</row>
    <row r="18" spans="1:39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3030</v>
      </c>
    </row>
    <row r="19" spans="1:39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  <c r="N19" s="47"/>
      <c r="V19" s="47"/>
      <c r="X19" s="47"/>
      <c r="Y19" s="47"/>
      <c r="Z19" s="47"/>
      <c r="AF19" s="3" t="s">
        <v>128</v>
      </c>
      <c r="AG19" s="3" t="s">
        <v>129</v>
      </c>
      <c r="AK19" s="47"/>
      <c r="AL19" s="47"/>
      <c r="AM19" s="47"/>
    </row>
    <row r="20" spans="1:39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864</v>
      </c>
    </row>
    <row r="21" spans="1:39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</row>
    <row r="22" spans="1:39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</row>
    <row r="23" spans="1:39" s="3" customFormat="1" x14ac:dyDescent="0.25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</row>
    <row r="24" spans="1:39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39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39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14018</v>
      </c>
    </row>
    <row r="27" spans="1:39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854</v>
      </c>
    </row>
    <row r="28" spans="1:39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1034</v>
      </c>
    </row>
    <row r="29" spans="1:39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2097</v>
      </c>
    </row>
    <row r="30" spans="1:39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2826</v>
      </c>
    </row>
    <row r="31" spans="1:39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900</v>
      </c>
    </row>
    <row r="32" spans="1:39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5732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10579</v>
      </c>
      <c r="G42" s="3"/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25217</v>
      </c>
      <c r="G43" s="3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67151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69124.800000000003</v>
      </c>
    </row>
    <row r="47" spans="1:34" x14ac:dyDescent="0.25">
      <c r="B47" s="15"/>
      <c r="C47" s="15"/>
      <c r="D47" s="15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sortState ref="A6:AM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34" activePane="bottomLeft" state="frozen"/>
      <selection pane="bottomLeft" activeCell="G3" sqref="G3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7.5546875" style="10" customWidth="1"/>
    <col min="7" max="7" width="12.33203125" style="1" customWidth="1"/>
    <col min="8" max="16384" width="8.88671875" style="1"/>
  </cols>
  <sheetData>
    <row r="1" spans="1:6" x14ac:dyDescent="0.25">
      <c r="A1" s="48" t="s">
        <v>5</v>
      </c>
      <c r="B1" s="23"/>
      <c r="E1" s="89" t="s">
        <v>52</v>
      </c>
      <c r="F1" s="4" t="s">
        <v>97</v>
      </c>
    </row>
    <row r="2" spans="1:6" x14ac:dyDescent="0.25">
      <c r="A2" s="105" t="s">
        <v>6</v>
      </c>
      <c r="B2" s="105"/>
      <c r="C2" s="105"/>
      <c r="D2" s="105"/>
      <c r="E2" s="105"/>
      <c r="F2" s="105"/>
    </row>
    <row r="3" spans="1:6" ht="39.6" x14ac:dyDescent="0.25">
      <c r="A3" s="108"/>
      <c r="B3" s="108"/>
      <c r="C3" s="108"/>
      <c r="D3" s="108"/>
      <c r="E3" s="108"/>
      <c r="F3" s="24" t="s">
        <v>0</v>
      </c>
    </row>
    <row r="4" spans="1:6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6" x14ac:dyDescent="0.25">
      <c r="A5" s="106" t="s">
        <v>7</v>
      </c>
      <c r="B5" s="106"/>
      <c r="C5" s="106"/>
      <c r="D5" s="106"/>
      <c r="E5" s="106"/>
      <c r="F5" s="106"/>
    </row>
    <row r="6" spans="1:6" x14ac:dyDescent="0.25">
      <c r="A6" s="30" t="s">
        <v>26</v>
      </c>
      <c r="B6" s="28"/>
      <c r="C6" s="28"/>
      <c r="D6" s="29" t="s">
        <v>16</v>
      </c>
      <c r="E6" s="30" t="s">
        <v>59</v>
      </c>
      <c r="F6" s="31">
        <v>0</v>
      </c>
    </row>
    <row r="7" spans="1:6" x14ac:dyDescent="0.25">
      <c r="A7" s="30" t="s">
        <v>27</v>
      </c>
      <c r="B7" s="28"/>
      <c r="C7" s="28"/>
      <c r="D7" s="29" t="s">
        <v>16</v>
      </c>
      <c r="E7" s="30" t="s">
        <v>60</v>
      </c>
      <c r="F7" s="16">
        <v>719.8</v>
      </c>
    </row>
    <row r="8" spans="1:6" x14ac:dyDescent="0.25">
      <c r="A8" s="30" t="s">
        <v>24</v>
      </c>
      <c r="B8" s="28"/>
      <c r="C8" s="28"/>
      <c r="D8" s="29" t="s">
        <v>17</v>
      </c>
      <c r="E8" s="30" t="s">
        <v>57</v>
      </c>
      <c r="F8" s="93">
        <v>1078.3</v>
      </c>
    </row>
    <row r="9" spans="1:6" x14ac:dyDescent="0.25">
      <c r="A9" s="30" t="s">
        <v>25</v>
      </c>
      <c r="B9" s="28"/>
      <c r="C9" s="28"/>
      <c r="D9" s="29" t="s">
        <v>17</v>
      </c>
      <c r="E9" s="30" t="s">
        <v>58</v>
      </c>
      <c r="F9" s="16">
        <v>77.7</v>
      </c>
    </row>
    <row r="10" spans="1:6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1875.8</v>
      </c>
    </row>
    <row r="12" spans="1:6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6" x14ac:dyDescent="0.25">
      <c r="A13" s="107" t="s">
        <v>8</v>
      </c>
      <c r="B13" s="107"/>
      <c r="C13" s="107"/>
      <c r="D13" s="107"/>
      <c r="E13" s="107"/>
      <c r="F13" s="107"/>
    </row>
    <row r="14" spans="1:6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6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6" s="3" customFormat="1" x14ac:dyDescent="0.25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</row>
    <row r="17" spans="1:7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</row>
    <row r="18" spans="1:7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2962.0866999999998</v>
      </c>
      <c r="G18" s="17"/>
    </row>
    <row r="19" spans="1:7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</row>
    <row r="20" spans="1:7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783.85919999999999</v>
      </c>
    </row>
    <row r="21" spans="1:7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11"/>
    </row>
    <row r="22" spans="1:7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</row>
    <row r="23" spans="1:7" s="3" customFormat="1" x14ac:dyDescent="0.25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</row>
    <row r="24" spans="1:7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7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7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12717.590799999998</v>
      </c>
      <c r="G26" s="17"/>
    </row>
    <row r="27" spans="1:7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817.21249999999986</v>
      </c>
    </row>
    <row r="28" spans="1:7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967.65580000000011</v>
      </c>
    </row>
    <row r="29" spans="1:7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1806.0387000000003</v>
      </c>
    </row>
    <row r="30" spans="1:7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2635.1632000000004</v>
      </c>
    </row>
    <row r="31" spans="1:7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874.21479999999997</v>
      </c>
    </row>
    <row r="32" spans="1:7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2775.0209000000004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10269.134400000003</v>
      </c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25070.056199999999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61678.033199999998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63553.833200000001</v>
      </c>
    </row>
    <row r="47" spans="1:34" x14ac:dyDescent="0.25">
      <c r="B47" s="15"/>
      <c r="C47" s="15"/>
      <c r="D47" s="15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sortState ref="A6:AH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32" activePane="bottomLeft" state="frozen"/>
      <selection pane="bottomLeft" activeCell="C50" sqref="C50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6" x14ac:dyDescent="0.25">
      <c r="A1" s="48" t="s">
        <v>5</v>
      </c>
      <c r="B1" s="23"/>
      <c r="E1" s="89" t="s">
        <v>53</v>
      </c>
      <c r="F1" s="4" t="s">
        <v>97</v>
      </c>
    </row>
    <row r="2" spans="1:6" x14ac:dyDescent="0.25">
      <c r="A2" s="105" t="s">
        <v>6</v>
      </c>
      <c r="B2" s="105"/>
      <c r="C2" s="105"/>
      <c r="D2" s="105"/>
      <c r="E2" s="105"/>
      <c r="F2" s="105"/>
    </row>
    <row r="3" spans="1:6" ht="39.6" x14ac:dyDescent="0.25">
      <c r="A3" s="108"/>
      <c r="B3" s="108"/>
      <c r="C3" s="108"/>
      <c r="D3" s="108"/>
      <c r="E3" s="108"/>
      <c r="F3" s="24" t="s">
        <v>0</v>
      </c>
    </row>
    <row r="4" spans="1:6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6" x14ac:dyDescent="0.25">
      <c r="A5" s="106" t="s">
        <v>7</v>
      </c>
      <c r="B5" s="106"/>
      <c r="C5" s="106"/>
      <c r="D5" s="106"/>
      <c r="E5" s="106"/>
      <c r="F5" s="106"/>
    </row>
    <row r="6" spans="1:6" x14ac:dyDescent="0.25">
      <c r="A6" s="30" t="s">
        <v>26</v>
      </c>
      <c r="B6" s="28"/>
      <c r="C6" s="28"/>
      <c r="D6" s="29" t="s">
        <v>16</v>
      </c>
      <c r="E6" s="30" t="s">
        <v>59</v>
      </c>
      <c r="F6" s="16">
        <v>17.100000000000001</v>
      </c>
    </row>
    <row r="7" spans="1:6" x14ac:dyDescent="0.25">
      <c r="A7" s="30" t="s">
        <v>27</v>
      </c>
      <c r="B7" s="28"/>
      <c r="C7" s="28"/>
      <c r="D7" s="29" t="s">
        <v>16</v>
      </c>
      <c r="E7" s="30" t="s">
        <v>60</v>
      </c>
      <c r="F7" s="16">
        <v>817.3</v>
      </c>
    </row>
    <row r="8" spans="1:6" x14ac:dyDescent="0.25">
      <c r="A8" s="30" t="s">
        <v>24</v>
      </c>
      <c r="B8" s="28"/>
      <c r="C8" s="28"/>
      <c r="D8" s="29" t="s">
        <v>17</v>
      </c>
      <c r="E8" s="30" t="s">
        <v>57</v>
      </c>
      <c r="F8" s="16">
        <v>1040.4000000000001</v>
      </c>
    </row>
    <row r="9" spans="1:6" x14ac:dyDescent="0.25">
      <c r="A9" s="30" t="s">
        <v>25</v>
      </c>
      <c r="B9" s="28"/>
      <c r="C9" s="28"/>
      <c r="D9" s="29" t="s">
        <v>17</v>
      </c>
      <c r="E9" s="30" t="s">
        <v>58</v>
      </c>
      <c r="F9" s="16">
        <v>41.1</v>
      </c>
    </row>
    <row r="10" spans="1:6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1915.9</v>
      </c>
    </row>
    <row r="12" spans="1:6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6" x14ac:dyDescent="0.25">
      <c r="A13" s="107" t="s">
        <v>8</v>
      </c>
      <c r="B13" s="107"/>
      <c r="C13" s="107"/>
      <c r="D13" s="107"/>
      <c r="E13" s="107"/>
      <c r="F13" s="107"/>
    </row>
    <row r="14" spans="1:6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6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6" s="3" customFormat="1" x14ac:dyDescent="0.25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</row>
    <row r="17" spans="1:7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</row>
    <row r="18" spans="1:7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3126.3182000000006</v>
      </c>
      <c r="G18" s="17"/>
    </row>
    <row r="19" spans="1:7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</row>
    <row r="20" spans="1:7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812.73080000000004</v>
      </c>
    </row>
    <row r="21" spans="1:7" s="3" customFormat="1" ht="1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11"/>
    </row>
    <row r="22" spans="1:7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</row>
    <row r="23" spans="1:7" s="3" customFormat="1" x14ac:dyDescent="0.25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</row>
    <row r="24" spans="1:7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7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7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33079.093600000007</v>
      </c>
      <c r="G26" s="17"/>
    </row>
    <row r="27" spans="1:7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818.32140000000004</v>
      </c>
    </row>
    <row r="28" spans="1:7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999.14070000000015</v>
      </c>
    </row>
    <row r="29" spans="1:7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1826.0615999999998</v>
      </c>
    </row>
    <row r="30" spans="1:7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2672.3419999999996</v>
      </c>
    </row>
    <row r="31" spans="1:7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831.28949999999986</v>
      </c>
    </row>
    <row r="32" spans="1:7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4903.3160000000007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10542.0016</v>
      </c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25671.903600000005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85282.519000000015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87198.419000000009</v>
      </c>
    </row>
    <row r="47" spans="1:34" x14ac:dyDescent="0.25">
      <c r="B47" s="15"/>
      <c r="C47" s="15"/>
      <c r="D47" s="15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sortState ref="A6:AH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zoomScaleNormal="100" workbookViewId="0">
      <pane ySplit="10" topLeftCell="A20" activePane="bottomLeft" state="frozen"/>
      <selection pane="bottomLeft" activeCell="G46" sqref="G46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48" t="s">
        <v>5</v>
      </c>
      <c r="B1" s="23"/>
      <c r="D1" s="1"/>
      <c r="E1" s="89" t="s">
        <v>54</v>
      </c>
      <c r="F1" s="4" t="s">
        <v>97</v>
      </c>
    </row>
    <row r="2" spans="1:7" x14ac:dyDescent="0.25">
      <c r="A2" s="105" t="s">
        <v>6</v>
      </c>
      <c r="B2" s="105"/>
      <c r="C2" s="105"/>
      <c r="D2" s="105"/>
      <c r="E2" s="105"/>
      <c r="F2" s="105"/>
    </row>
    <row r="3" spans="1:7" ht="39.6" x14ac:dyDescent="0.25">
      <c r="A3" s="108"/>
      <c r="B3" s="108"/>
      <c r="C3" s="108"/>
      <c r="D3" s="108"/>
      <c r="E3" s="108"/>
      <c r="F3" s="24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7" ht="13.8" x14ac:dyDescent="0.3">
      <c r="A5" s="111" t="s">
        <v>142</v>
      </c>
      <c r="B5" s="111"/>
      <c r="C5" s="111"/>
      <c r="D5" s="111"/>
      <c r="E5" s="111"/>
      <c r="F5" s="111"/>
    </row>
    <row r="6" spans="1:7" x14ac:dyDescent="0.25">
      <c r="A6" s="30" t="s">
        <v>26</v>
      </c>
      <c r="B6" s="28"/>
      <c r="C6" s="28"/>
      <c r="D6" s="29" t="s">
        <v>16</v>
      </c>
      <c r="E6" s="30" t="s">
        <v>59</v>
      </c>
      <c r="F6" s="97">
        <v>0</v>
      </c>
    </row>
    <row r="7" spans="1:7" x14ac:dyDescent="0.25">
      <c r="A7" s="30" t="s">
        <v>27</v>
      </c>
      <c r="B7" s="28"/>
      <c r="C7" s="28"/>
      <c r="D7" s="29" t="s">
        <v>16</v>
      </c>
      <c r="E7" s="30" t="s">
        <v>60</v>
      </c>
      <c r="F7" s="97">
        <v>296.8</v>
      </c>
    </row>
    <row r="8" spans="1:7" x14ac:dyDescent="0.25">
      <c r="A8" s="30" t="s">
        <v>24</v>
      </c>
      <c r="B8" s="28"/>
      <c r="C8" s="28"/>
      <c r="D8" s="29" t="s">
        <v>17</v>
      </c>
      <c r="E8" s="30" t="s">
        <v>57</v>
      </c>
      <c r="F8" s="97">
        <v>967.5</v>
      </c>
    </row>
    <row r="9" spans="1:7" x14ac:dyDescent="0.25">
      <c r="A9" s="30" t="s">
        <v>25</v>
      </c>
      <c r="B9" s="28"/>
      <c r="C9" s="28"/>
      <c r="D9" s="29" t="s">
        <v>17</v>
      </c>
      <c r="E9" s="30" t="s">
        <v>58</v>
      </c>
      <c r="F9" s="97">
        <v>33.5</v>
      </c>
    </row>
    <row r="10" spans="1:7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1297.8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7" x14ac:dyDescent="0.25">
      <c r="A13" s="107" t="s">
        <v>8</v>
      </c>
      <c r="B13" s="107"/>
      <c r="C13" s="107"/>
      <c r="D13" s="107"/>
      <c r="E13" s="107"/>
      <c r="F13" s="107"/>
    </row>
    <row r="14" spans="1:7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7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7" s="3" customFormat="1" ht="14.4" x14ac:dyDescent="0.3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  <c r="G16" s="84" t="s">
        <v>130</v>
      </c>
    </row>
    <row r="17" spans="1:7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  <c r="G17" s="85"/>
    </row>
    <row r="18" spans="1:7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2956.5553</v>
      </c>
      <c r="G18" s="86"/>
    </row>
    <row r="19" spans="1:7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  <c r="G19" s="85"/>
    </row>
    <row r="20" spans="1:7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752.65700000000004</v>
      </c>
      <c r="G20" s="85"/>
    </row>
    <row r="21" spans="1:7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87"/>
    </row>
    <row r="22" spans="1:7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  <c r="G22" s="85"/>
    </row>
    <row r="23" spans="1:7" s="3" customFormat="1" ht="14.4" x14ac:dyDescent="0.3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  <c r="G23" s="84" t="s">
        <v>130</v>
      </c>
    </row>
    <row r="24" spans="1:7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7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7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9949.7536999999993</v>
      </c>
      <c r="G26" s="17"/>
    </row>
    <row r="27" spans="1:7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764.3504999999999</v>
      </c>
    </row>
    <row r="28" spans="1:7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1025.5313000000001</v>
      </c>
    </row>
    <row r="29" spans="1:7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1766.9045000000006</v>
      </c>
    </row>
    <row r="30" spans="1:7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2447.0462000000002</v>
      </c>
    </row>
    <row r="31" spans="1:7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832.3338</v>
      </c>
    </row>
    <row r="32" spans="1:7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5037.8875999999991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9125.4982000000018</v>
      </c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23838.727200000001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58497.245300000002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59795.045300000005</v>
      </c>
    </row>
    <row r="47" spans="1:34" x14ac:dyDescent="0.25">
      <c r="B47" s="15"/>
      <c r="C47" s="15"/>
      <c r="D47" s="15"/>
      <c r="G47" s="7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sortState ref="A6:AH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workbookViewId="0">
      <pane ySplit="10" topLeftCell="A20" activePane="bottomLeft" state="frozen"/>
      <selection pane="bottomLeft" activeCell="G6" sqref="G6:G7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48" t="s">
        <v>5</v>
      </c>
      <c r="B1" s="23"/>
      <c r="D1" s="1"/>
      <c r="E1" s="89" t="s">
        <v>55</v>
      </c>
      <c r="F1" s="4" t="s">
        <v>97</v>
      </c>
    </row>
    <row r="2" spans="1:7" x14ac:dyDescent="0.25">
      <c r="A2" s="105" t="s">
        <v>6</v>
      </c>
      <c r="B2" s="105"/>
      <c r="C2" s="105"/>
      <c r="D2" s="105"/>
      <c r="E2" s="105"/>
      <c r="F2" s="105"/>
    </row>
    <row r="3" spans="1:7" ht="39.6" x14ac:dyDescent="0.25">
      <c r="A3" s="108"/>
      <c r="B3" s="108"/>
      <c r="C3" s="108"/>
      <c r="D3" s="108"/>
      <c r="E3" s="108"/>
      <c r="F3" s="24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7" ht="13.8" x14ac:dyDescent="0.3">
      <c r="A5" s="111" t="s">
        <v>142</v>
      </c>
      <c r="B5" s="111"/>
      <c r="C5" s="111"/>
      <c r="D5" s="111"/>
      <c r="E5" s="111"/>
      <c r="F5" s="111"/>
    </row>
    <row r="6" spans="1:7" x14ac:dyDescent="0.25">
      <c r="A6" s="30" t="s">
        <v>26</v>
      </c>
      <c r="B6" s="28"/>
      <c r="C6" s="28"/>
      <c r="D6" s="29" t="s">
        <v>16</v>
      </c>
      <c r="E6" s="30" t="s">
        <v>59</v>
      </c>
      <c r="F6" s="97">
        <v>0</v>
      </c>
      <c r="G6" s="100" t="s">
        <v>153</v>
      </c>
    </row>
    <row r="7" spans="1:7" x14ac:dyDescent="0.25">
      <c r="A7" s="30" t="s">
        <v>27</v>
      </c>
      <c r="B7" s="28"/>
      <c r="C7" s="28"/>
      <c r="D7" s="29" t="s">
        <v>16</v>
      </c>
      <c r="E7" s="30" t="s">
        <v>60</v>
      </c>
      <c r="F7" s="97">
        <v>0</v>
      </c>
      <c r="G7" s="100" t="s">
        <v>153</v>
      </c>
    </row>
    <row r="8" spans="1:7" x14ac:dyDescent="0.25">
      <c r="A8" s="30" t="s">
        <v>24</v>
      </c>
      <c r="B8" s="28"/>
      <c r="C8" s="28"/>
      <c r="D8" s="29" t="s">
        <v>17</v>
      </c>
      <c r="E8" s="30" t="s">
        <v>57</v>
      </c>
      <c r="F8" s="97">
        <v>959.2</v>
      </c>
    </row>
    <row r="9" spans="1:7" x14ac:dyDescent="0.25">
      <c r="A9" s="30" t="s">
        <v>25</v>
      </c>
      <c r="B9" s="28"/>
      <c r="C9" s="28"/>
      <c r="D9" s="29" t="s">
        <v>17</v>
      </c>
      <c r="E9" s="30" t="s">
        <v>58</v>
      </c>
      <c r="F9" s="97">
        <v>0.7</v>
      </c>
    </row>
    <row r="10" spans="1:7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959.90000000000009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7" x14ac:dyDescent="0.25">
      <c r="A13" s="107" t="s">
        <v>8</v>
      </c>
      <c r="B13" s="107"/>
      <c r="C13" s="107"/>
      <c r="D13" s="107"/>
      <c r="E13" s="107"/>
      <c r="F13" s="107"/>
    </row>
    <row r="14" spans="1:7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7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7" s="3" customFormat="1" ht="14.4" x14ac:dyDescent="0.3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  <c r="G16" s="84" t="s">
        <v>130</v>
      </c>
    </row>
    <row r="17" spans="1:39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  <c r="G17" s="85"/>
    </row>
    <row r="18" spans="1:39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3135.3495000000003</v>
      </c>
      <c r="G18" s="86"/>
    </row>
    <row r="19" spans="1:39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  <c r="G19" s="85"/>
    </row>
    <row r="20" spans="1:39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776.26860000000011</v>
      </c>
      <c r="G20" s="85"/>
    </row>
    <row r="21" spans="1:39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87"/>
    </row>
    <row r="22" spans="1:39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  <c r="G22" s="85"/>
    </row>
    <row r="23" spans="1:39" s="3" customFormat="1" ht="14.4" x14ac:dyDescent="0.3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  <c r="G23" s="84" t="s">
        <v>130</v>
      </c>
      <c r="I23" s="1"/>
    </row>
    <row r="24" spans="1:39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  <c r="I24" s="1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9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  <c r="I25" s="26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9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13672.493400000001</v>
      </c>
      <c r="G26" s="17"/>
      <c r="I26" s="1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9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782.52350000000001</v>
      </c>
      <c r="I27" s="1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9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1116.2313999999999</v>
      </c>
      <c r="I28" s="1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 s="103"/>
      <c r="AI28" s="103"/>
      <c r="AJ28" s="101"/>
      <c r="AK28" s="101"/>
      <c r="AL28" s="102"/>
      <c r="AM28" s="103"/>
    </row>
    <row r="29" spans="1:39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1781.7871999999995</v>
      </c>
      <c r="I29" s="1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9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2514.0771</v>
      </c>
      <c r="I30" s="1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9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841.00819999999999</v>
      </c>
      <c r="I31" s="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9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  <c r="I32" s="1"/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  <c r="I33" s="1"/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  <c r="I34" s="1"/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  <c r="I35" s="1"/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  <c r="I36" s="1"/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  <c r="I37" s="1"/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  <c r="I38" s="1"/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  <c r="I39" s="1"/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  <c r="I40" s="1"/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6925.8588999999993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10045.120199999999</v>
      </c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24313.220100000002</v>
      </c>
      <c r="H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65903.938099999999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66863.838099999994</v>
      </c>
    </row>
    <row r="47" spans="1:34" x14ac:dyDescent="0.25">
      <c r="B47" s="15"/>
      <c r="C47" s="15"/>
      <c r="D47" s="15"/>
      <c r="G47" s="7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sortState ref="A6:AH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11" activePane="bottomLeft" state="frozen"/>
      <selection pane="bottomLeft" activeCell="J38" sqref="J38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48" t="s">
        <v>5</v>
      </c>
      <c r="B1" s="23"/>
      <c r="D1" s="1"/>
      <c r="E1" s="89" t="s">
        <v>148</v>
      </c>
      <c r="F1" s="4" t="s">
        <v>97</v>
      </c>
    </row>
    <row r="2" spans="1:7" x14ac:dyDescent="0.25">
      <c r="A2" s="105" t="s">
        <v>6</v>
      </c>
      <c r="B2" s="105"/>
      <c r="C2" s="105"/>
      <c r="D2" s="105"/>
      <c r="E2" s="105"/>
      <c r="F2" s="105"/>
    </row>
    <row r="3" spans="1:7" ht="39.6" x14ac:dyDescent="0.25">
      <c r="A3" s="108"/>
      <c r="B3" s="108"/>
      <c r="C3" s="108"/>
      <c r="D3" s="108"/>
      <c r="E3" s="108"/>
      <c r="F3" s="24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10" t="s">
        <v>15</v>
      </c>
      <c r="E4" s="110"/>
      <c r="F4" s="6" t="s">
        <v>3</v>
      </c>
    </row>
    <row r="5" spans="1:7" ht="13.8" x14ac:dyDescent="0.3">
      <c r="A5" s="111" t="s">
        <v>142</v>
      </c>
      <c r="B5" s="111"/>
      <c r="C5" s="111"/>
      <c r="D5" s="111"/>
      <c r="E5" s="111"/>
      <c r="F5" s="111"/>
    </row>
    <row r="6" spans="1:7" x14ac:dyDescent="0.25">
      <c r="A6" s="30" t="s">
        <v>26</v>
      </c>
      <c r="B6" s="28"/>
      <c r="C6" s="28"/>
      <c r="D6" s="29" t="s">
        <v>16</v>
      </c>
      <c r="E6" s="30" t="s">
        <v>59</v>
      </c>
      <c r="F6" s="97">
        <v>0</v>
      </c>
      <c r="G6" s="100" t="s">
        <v>153</v>
      </c>
    </row>
    <row r="7" spans="1:7" x14ac:dyDescent="0.25">
      <c r="A7" s="30" t="s">
        <v>27</v>
      </c>
      <c r="B7" s="28"/>
      <c r="C7" s="28"/>
      <c r="D7" s="29" t="s">
        <v>16</v>
      </c>
      <c r="E7" s="30" t="s">
        <v>60</v>
      </c>
      <c r="F7" s="97">
        <v>0</v>
      </c>
      <c r="G7" s="100" t="s">
        <v>153</v>
      </c>
    </row>
    <row r="8" spans="1:7" x14ac:dyDescent="0.25">
      <c r="A8" s="30" t="s">
        <v>24</v>
      </c>
      <c r="B8" s="28"/>
      <c r="C8" s="28"/>
      <c r="D8" s="29" t="s">
        <v>17</v>
      </c>
      <c r="E8" s="30" t="s">
        <v>57</v>
      </c>
      <c r="F8" s="97">
        <v>911</v>
      </c>
    </row>
    <row r="9" spans="1:7" x14ac:dyDescent="0.25">
      <c r="A9" s="30" t="s">
        <v>25</v>
      </c>
      <c r="B9" s="28"/>
      <c r="C9" s="28"/>
      <c r="D9" s="29" t="s">
        <v>17</v>
      </c>
      <c r="E9" s="30" t="s">
        <v>58</v>
      </c>
      <c r="F9" s="97">
        <v>0</v>
      </c>
    </row>
    <row r="10" spans="1:7" ht="13.8" thickBot="1" x14ac:dyDescent="0.3">
      <c r="A10" s="98">
        <f>COUNTA(A6:A9)</f>
        <v>4</v>
      </c>
      <c r="B10" s="109" t="s">
        <v>145</v>
      </c>
      <c r="C10" s="109"/>
      <c r="D10" s="109"/>
      <c r="E10" s="109"/>
      <c r="F10" s="99">
        <f>SUM(F6:F9)</f>
        <v>911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10" t="s">
        <v>15</v>
      </c>
      <c r="E12" s="110"/>
      <c r="F12" s="6" t="s">
        <v>3</v>
      </c>
    </row>
    <row r="13" spans="1:7" x14ac:dyDescent="0.25">
      <c r="A13" s="107" t="s">
        <v>8</v>
      </c>
      <c r="B13" s="107"/>
      <c r="C13" s="107"/>
      <c r="D13" s="107"/>
      <c r="E13" s="107"/>
      <c r="F13" s="107"/>
    </row>
    <row r="14" spans="1:7" s="3" customFormat="1" x14ac:dyDescent="0.25">
      <c r="A14" s="90" t="s">
        <v>100</v>
      </c>
      <c r="B14" s="91"/>
      <c r="C14" s="91"/>
      <c r="D14" s="90" t="s">
        <v>16</v>
      </c>
      <c r="E14" s="90" t="s">
        <v>101</v>
      </c>
      <c r="F14" s="45">
        <v>0</v>
      </c>
    </row>
    <row r="15" spans="1:7" s="3" customFormat="1" x14ac:dyDescent="0.25">
      <c r="A15" s="90" t="s">
        <v>92</v>
      </c>
      <c r="B15" s="91"/>
      <c r="C15" s="91"/>
      <c r="D15" s="90" t="s">
        <v>16</v>
      </c>
      <c r="E15" s="90" t="s">
        <v>99</v>
      </c>
      <c r="F15" s="45">
        <v>0</v>
      </c>
    </row>
    <row r="16" spans="1:7" s="3" customFormat="1" ht="14.4" x14ac:dyDescent="0.3">
      <c r="A16" s="90" t="s">
        <v>35</v>
      </c>
      <c r="B16" s="91"/>
      <c r="C16" s="91"/>
      <c r="D16" s="90" t="s">
        <v>16</v>
      </c>
      <c r="E16" s="90" t="s">
        <v>102</v>
      </c>
      <c r="F16" s="45">
        <v>0</v>
      </c>
      <c r="G16" s="84" t="s">
        <v>130</v>
      </c>
    </row>
    <row r="17" spans="1:7" s="3" customFormat="1" x14ac:dyDescent="0.25">
      <c r="A17" s="90" t="s">
        <v>29</v>
      </c>
      <c r="B17" s="91"/>
      <c r="C17" s="91"/>
      <c r="D17" s="90" t="s">
        <v>19</v>
      </c>
      <c r="E17" s="90" t="s">
        <v>126</v>
      </c>
      <c r="F17" s="45">
        <v>0</v>
      </c>
      <c r="G17" s="85"/>
    </row>
    <row r="18" spans="1:7" s="3" customFormat="1" x14ac:dyDescent="0.25">
      <c r="A18" s="90" t="s">
        <v>39</v>
      </c>
      <c r="B18" s="91"/>
      <c r="C18" s="91"/>
      <c r="D18" s="90" t="s">
        <v>18</v>
      </c>
      <c r="E18" s="90" t="s">
        <v>103</v>
      </c>
      <c r="F18" s="45">
        <v>3016.0088999999998</v>
      </c>
      <c r="G18" s="86"/>
    </row>
    <row r="19" spans="1:7" s="3" customFormat="1" x14ac:dyDescent="0.25">
      <c r="A19" s="90" t="s">
        <v>46</v>
      </c>
      <c r="B19" s="91"/>
      <c r="C19" s="91"/>
      <c r="D19" s="90" t="s">
        <v>18</v>
      </c>
      <c r="E19" s="90" t="s">
        <v>104</v>
      </c>
      <c r="F19" s="45">
        <v>0</v>
      </c>
      <c r="G19" s="85"/>
    </row>
    <row r="20" spans="1:7" s="3" customFormat="1" x14ac:dyDescent="0.25">
      <c r="A20" s="90" t="s">
        <v>28</v>
      </c>
      <c r="B20" s="91"/>
      <c r="C20" s="91"/>
      <c r="D20" s="90" t="s">
        <v>18</v>
      </c>
      <c r="E20" s="90" t="s">
        <v>127</v>
      </c>
      <c r="F20" s="45">
        <v>743.23870000000011</v>
      </c>
      <c r="G20" s="85"/>
    </row>
    <row r="21" spans="1:7" s="3" customFormat="1" ht="13.95" customHeight="1" x14ac:dyDescent="0.25">
      <c r="A21" s="90" t="s">
        <v>105</v>
      </c>
      <c r="B21" s="91"/>
      <c r="C21" s="91"/>
      <c r="D21" s="90" t="s">
        <v>16</v>
      </c>
      <c r="E21" s="90" t="s">
        <v>106</v>
      </c>
      <c r="F21" s="45">
        <v>0</v>
      </c>
      <c r="G21" s="87"/>
    </row>
    <row r="22" spans="1:7" s="3" customFormat="1" x14ac:dyDescent="0.25">
      <c r="A22" s="90" t="s">
        <v>33</v>
      </c>
      <c r="B22" s="91"/>
      <c r="C22" s="91"/>
      <c r="D22" s="90" t="s">
        <v>20</v>
      </c>
      <c r="E22" s="90" t="s">
        <v>107</v>
      </c>
      <c r="F22" s="45">
        <v>0</v>
      </c>
      <c r="G22" s="85"/>
    </row>
    <row r="23" spans="1:7" s="3" customFormat="1" ht="14.4" x14ac:dyDescent="0.3">
      <c r="A23" s="90" t="s">
        <v>37</v>
      </c>
      <c r="B23" s="91"/>
      <c r="C23" s="91"/>
      <c r="D23" s="90" t="s">
        <v>20</v>
      </c>
      <c r="E23" s="90" t="s">
        <v>108</v>
      </c>
      <c r="F23" s="45">
        <v>0</v>
      </c>
      <c r="G23" s="84" t="s">
        <v>130</v>
      </c>
    </row>
    <row r="24" spans="1:7" s="3" customFormat="1" x14ac:dyDescent="0.25">
      <c r="A24" s="90" t="s">
        <v>31</v>
      </c>
      <c r="B24" s="91"/>
      <c r="C24" s="91"/>
      <c r="D24" s="90" t="s">
        <v>16</v>
      </c>
      <c r="E24" s="90" t="s">
        <v>109</v>
      </c>
      <c r="F24" s="45">
        <v>0</v>
      </c>
    </row>
    <row r="25" spans="1:7" s="3" customFormat="1" x14ac:dyDescent="0.25">
      <c r="A25" s="90" t="s">
        <v>38</v>
      </c>
      <c r="B25" s="91"/>
      <c r="C25" s="91"/>
      <c r="D25" s="90" t="s">
        <v>16</v>
      </c>
      <c r="E25" s="90" t="s">
        <v>110</v>
      </c>
      <c r="F25" s="45">
        <v>0</v>
      </c>
    </row>
    <row r="26" spans="1:7" s="3" customFormat="1" x14ac:dyDescent="0.25">
      <c r="A26" s="90" t="s">
        <v>42</v>
      </c>
      <c r="B26" s="91"/>
      <c r="C26" s="91"/>
      <c r="D26" s="90" t="s">
        <v>17</v>
      </c>
      <c r="E26" s="90" t="s">
        <v>111</v>
      </c>
      <c r="F26" s="45">
        <v>5140.3721999999998</v>
      </c>
      <c r="G26" s="17"/>
    </row>
    <row r="27" spans="1:7" s="3" customFormat="1" x14ac:dyDescent="0.25">
      <c r="A27" s="90" t="s">
        <v>30</v>
      </c>
      <c r="B27" s="91"/>
      <c r="C27" s="91"/>
      <c r="D27" s="90" t="s">
        <v>16</v>
      </c>
      <c r="E27" s="90" t="s">
        <v>64</v>
      </c>
      <c r="F27" s="45">
        <v>771.81429999999978</v>
      </c>
    </row>
    <row r="28" spans="1:7" s="3" customFormat="1" x14ac:dyDescent="0.25">
      <c r="A28" s="90" t="s">
        <v>34</v>
      </c>
      <c r="B28" s="91"/>
      <c r="C28" s="91"/>
      <c r="D28" s="90" t="s">
        <v>16</v>
      </c>
      <c r="E28" s="90" t="s">
        <v>112</v>
      </c>
      <c r="F28" s="45">
        <v>1126.4598999999998</v>
      </c>
    </row>
    <row r="29" spans="1:7" s="3" customFormat="1" x14ac:dyDescent="0.25">
      <c r="A29" s="90" t="s">
        <v>48</v>
      </c>
      <c r="B29" s="91"/>
      <c r="C29" s="91"/>
      <c r="D29" s="90" t="s">
        <v>16</v>
      </c>
      <c r="E29" s="90" t="s">
        <v>113</v>
      </c>
      <c r="F29" s="45">
        <v>1727.3546999999999</v>
      </c>
    </row>
    <row r="30" spans="1:7" s="3" customFormat="1" x14ac:dyDescent="0.25">
      <c r="A30" s="90" t="s">
        <v>36</v>
      </c>
      <c r="B30" s="91"/>
      <c r="C30" s="91"/>
      <c r="D30" s="90" t="s">
        <v>16</v>
      </c>
      <c r="E30" s="90" t="s">
        <v>76</v>
      </c>
      <c r="F30" s="45">
        <v>2381.6237000000006</v>
      </c>
    </row>
    <row r="31" spans="1:7" s="3" customFormat="1" x14ac:dyDescent="0.25">
      <c r="A31" s="90" t="s">
        <v>114</v>
      </c>
      <c r="B31" s="91"/>
      <c r="C31" s="91"/>
      <c r="D31" s="90" t="s">
        <v>16</v>
      </c>
      <c r="E31" s="90" t="s">
        <v>115</v>
      </c>
      <c r="F31" s="45">
        <v>844.52659999999992</v>
      </c>
    </row>
    <row r="32" spans="1:7" s="3" customFormat="1" x14ac:dyDescent="0.25">
      <c r="A32" s="90" t="s">
        <v>47</v>
      </c>
      <c r="B32" s="91"/>
      <c r="C32" s="91"/>
      <c r="D32" s="90" t="s">
        <v>16</v>
      </c>
      <c r="E32" s="90" t="s">
        <v>116</v>
      </c>
      <c r="F32" s="45">
        <v>0</v>
      </c>
    </row>
    <row r="33" spans="1:34" s="3" customFormat="1" x14ac:dyDescent="0.25">
      <c r="A33" s="90" t="s">
        <v>44</v>
      </c>
      <c r="B33" s="91"/>
      <c r="C33" s="91"/>
      <c r="D33" s="90" t="s">
        <v>16</v>
      </c>
      <c r="E33" s="90" t="s">
        <v>82</v>
      </c>
      <c r="F33" s="45">
        <v>0</v>
      </c>
    </row>
    <row r="34" spans="1:34" s="3" customFormat="1" x14ac:dyDescent="0.25">
      <c r="A34" s="90" t="s">
        <v>43</v>
      </c>
      <c r="B34" s="91"/>
      <c r="C34" s="91"/>
      <c r="D34" s="90" t="s">
        <v>16</v>
      </c>
      <c r="E34" s="90" t="s">
        <v>81</v>
      </c>
      <c r="F34" s="45">
        <v>0</v>
      </c>
    </row>
    <row r="35" spans="1:34" s="3" customFormat="1" x14ac:dyDescent="0.25">
      <c r="A35" s="90" t="s">
        <v>41</v>
      </c>
      <c r="B35" s="91"/>
      <c r="C35" s="91"/>
      <c r="D35" s="90" t="s">
        <v>16</v>
      </c>
      <c r="E35" s="90" t="s">
        <v>77</v>
      </c>
      <c r="F35" s="45">
        <v>0</v>
      </c>
      <c r="G35" s="17"/>
    </row>
    <row r="36" spans="1:34" s="3" customFormat="1" ht="13.95" customHeight="1" x14ac:dyDescent="0.25">
      <c r="A36" s="90" t="s">
        <v>45</v>
      </c>
      <c r="B36" s="91"/>
      <c r="C36" s="91"/>
      <c r="D36" s="90" t="s">
        <v>16</v>
      </c>
      <c r="E36" s="90" t="s">
        <v>83</v>
      </c>
      <c r="F36" s="45">
        <v>0</v>
      </c>
    </row>
    <row r="37" spans="1:34" s="3" customFormat="1" x14ac:dyDescent="0.25">
      <c r="A37" s="90" t="s">
        <v>117</v>
      </c>
      <c r="B37" s="91"/>
      <c r="C37" s="91"/>
      <c r="D37" s="90" t="s">
        <v>16</v>
      </c>
      <c r="E37" s="90" t="s">
        <v>118</v>
      </c>
      <c r="F37" s="45">
        <v>0</v>
      </c>
    </row>
    <row r="38" spans="1:34" s="3" customFormat="1" x14ac:dyDescent="0.25">
      <c r="A38" s="90" t="s">
        <v>66</v>
      </c>
      <c r="B38" s="91"/>
      <c r="C38" s="91"/>
      <c r="D38" s="90" t="s">
        <v>16</v>
      </c>
      <c r="E38" s="90" t="s">
        <v>119</v>
      </c>
      <c r="F38" s="45">
        <v>0</v>
      </c>
    </row>
    <row r="39" spans="1:34" s="3" customFormat="1" ht="13.95" customHeight="1" x14ac:dyDescent="0.25">
      <c r="A39" s="90" t="s">
        <v>61</v>
      </c>
      <c r="B39" s="91"/>
      <c r="C39" s="91"/>
      <c r="D39" s="90" t="s">
        <v>16</v>
      </c>
      <c r="E39" s="92" t="s">
        <v>120</v>
      </c>
      <c r="F39" s="45">
        <v>0</v>
      </c>
    </row>
    <row r="40" spans="1:34" s="3" customFormat="1" x14ac:dyDescent="0.25">
      <c r="A40" s="90" t="s">
        <v>90</v>
      </c>
      <c r="B40" s="91"/>
      <c r="C40" s="91"/>
      <c r="D40" s="90" t="s">
        <v>16</v>
      </c>
      <c r="E40" s="90" t="s">
        <v>121</v>
      </c>
      <c r="F40" s="45">
        <v>0</v>
      </c>
      <c r="G40" s="17"/>
    </row>
    <row r="41" spans="1:34" x14ac:dyDescent="0.25">
      <c r="A41" s="90" t="s">
        <v>84</v>
      </c>
      <c r="B41" s="91"/>
      <c r="C41" s="91"/>
      <c r="D41" s="90" t="s">
        <v>16</v>
      </c>
      <c r="E41" s="90" t="s">
        <v>122</v>
      </c>
      <c r="F41" s="45">
        <v>6365.9730999999992</v>
      </c>
      <c r="G41" s="3"/>
    </row>
    <row r="42" spans="1:34" x14ac:dyDescent="0.25">
      <c r="A42" s="90" t="s">
        <v>123</v>
      </c>
      <c r="B42" s="91"/>
      <c r="C42" s="91"/>
      <c r="D42" s="90" t="s">
        <v>16</v>
      </c>
      <c r="E42" s="90" t="s">
        <v>124</v>
      </c>
      <c r="F42" s="45">
        <v>9664.0868999999984</v>
      </c>
    </row>
    <row r="43" spans="1:34" x14ac:dyDescent="0.25">
      <c r="A43" s="90" t="s">
        <v>94</v>
      </c>
      <c r="B43" s="91"/>
      <c r="C43" s="91"/>
      <c r="D43" s="90" t="s">
        <v>16</v>
      </c>
      <c r="E43" s="90" t="s">
        <v>125</v>
      </c>
      <c r="F43" s="45">
        <v>23436.466100000001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26.4" x14ac:dyDescent="0.25">
      <c r="A44" s="8"/>
      <c r="B44" s="9"/>
      <c r="C44" s="9"/>
      <c r="D44" s="9"/>
      <c r="E44" s="95" t="s">
        <v>146</v>
      </c>
      <c r="F44" s="13">
        <f>SUM(F14:F43)</f>
        <v>55217.9251</v>
      </c>
    </row>
    <row r="45" spans="1:34" x14ac:dyDescent="0.25">
      <c r="A45" s="8"/>
      <c r="B45" s="9"/>
      <c r="C45" s="9"/>
      <c r="D45" s="9"/>
      <c r="E45" s="8"/>
      <c r="F45" s="14"/>
    </row>
    <row r="46" spans="1:34" x14ac:dyDescent="0.25">
      <c r="A46" s="8"/>
      <c r="B46" s="9"/>
      <c r="C46" s="9"/>
      <c r="D46" s="9"/>
      <c r="E46" s="94" t="s">
        <v>147</v>
      </c>
      <c r="F46" s="96">
        <f>SUM(F44+F10)</f>
        <v>56128.9251</v>
      </c>
    </row>
    <row r="47" spans="1:34" x14ac:dyDescent="0.25">
      <c r="B47" s="15"/>
      <c r="C47" s="15"/>
      <c r="D47" s="15"/>
      <c r="G47" s="7"/>
    </row>
    <row r="48" spans="1:34" x14ac:dyDescent="0.25">
      <c r="B48" s="15"/>
      <c r="C48" s="15"/>
      <c r="D48" s="15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  <row r="52" spans="2:4" x14ac:dyDescent="0.25">
      <c r="B52" s="15"/>
      <c r="C52" s="15"/>
      <c r="D52" s="1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x14ac:dyDescent="0.25">
      <c r="B56" s="15"/>
      <c r="C56" s="15"/>
      <c r="D56" s="15"/>
    </row>
    <row r="57" spans="2:4" x14ac:dyDescent="0.25">
      <c r="B57" s="15"/>
      <c r="C57" s="15"/>
      <c r="D57" s="15"/>
    </row>
    <row r="58" spans="2:4" x14ac:dyDescent="0.25">
      <c r="B58" s="15"/>
      <c r="C58" s="15"/>
      <c r="D58" s="15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C014EC-4F89-4A54-91F3-C94A47CE92EC}"/>
</file>

<file path=customXml/itemProps2.xml><?xml version="1.0" encoding="utf-8"?>
<ds:datastoreItem xmlns:ds="http://schemas.openxmlformats.org/officeDocument/2006/customXml" ds:itemID="{9D0BDDE7-1BE5-422D-BBEE-ED2817A7FB4E}"/>
</file>

<file path=customXml/itemProps3.xml><?xml version="1.0" encoding="utf-8"?>
<ds:datastoreItem xmlns:ds="http://schemas.openxmlformats.org/officeDocument/2006/customXml" ds:itemID="{CBD57ACE-C7D4-4028-A1B0-7A4C1759A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NW NAT REPORT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DOGAMI Permit List</vt:lpstr>
    </vt:vector>
  </TitlesOfParts>
  <Company>Mineral Land Regulation and Reclamation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Marie</dc:creator>
  <cp:lastModifiedBy>reneea lofton</cp:lastModifiedBy>
  <cp:lastPrinted>2011-02-28T20:24:05Z</cp:lastPrinted>
  <dcterms:created xsi:type="dcterms:W3CDTF">2009-09-02T19:58:34Z</dcterms:created>
  <dcterms:modified xsi:type="dcterms:W3CDTF">2017-07-19T23:16:42Z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