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ww.oregon.gov/dor/programs/businesses/Documents/"/>
    </mc:Choice>
  </mc:AlternateContent>
  <xr:revisionPtr revIDLastSave="0" documentId="8_{4FECFCA5-6AA1-4AA1-837B-63440E561B6E}" xr6:coauthVersionLast="47" xr6:coauthVersionMax="47" xr10:uidLastSave="{00000000-0000-0000-0000-000000000000}"/>
  <bookViews>
    <workbookView xWindow="28680" yWindow="-120" windowWidth="29040" windowHeight="15840" tabRatio="628" xr2:uid="{00000000-000D-0000-FFFF-FFFF00000000}"/>
  </bookViews>
  <sheets>
    <sheet name="In-State Sch_Transaction" sheetId="4" r:id="rId1"/>
    <sheet name="ValidationPage" sheetId="12" state="hidden" r:id="rId2"/>
    <sheet name="In-state Invoices" sheetId="16" r:id="rId3"/>
    <sheet name="Description" sheetId="15" r:id="rId4"/>
    <sheet name="Look Up" sheetId="9" state="hidden" r:id="rId5"/>
    <sheet name="Meta Data" sheetId="10" state="hidden" r:id="rId6"/>
    <sheet name="Tax_Juri_Lk_Up" sheetId="11" state="hidden" r:id="rId7"/>
  </sheets>
  <definedNames>
    <definedName name="_xlnm._FilterDatabase" localSheetId="3" hidden="1">Description!$L$4:$M$4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7" i="16" l="1"/>
  <c r="E217" i="16"/>
  <c r="F216" i="16"/>
  <c r="F219" i="16" s="1"/>
  <c r="E216" i="16"/>
  <c r="F194" i="16"/>
  <c r="E194" i="16"/>
  <c r="F193" i="16"/>
  <c r="F196" i="16" s="1"/>
  <c r="E193" i="16"/>
  <c r="F192" i="16"/>
  <c r="E192" i="16"/>
  <c r="F171" i="16"/>
  <c r="F174" i="16" s="1"/>
  <c r="D171" i="16"/>
  <c r="F157" i="16"/>
  <c r="D154" i="16"/>
  <c r="F137" i="16"/>
  <c r="F140" i="16" s="1"/>
  <c r="E137" i="16"/>
  <c r="F113" i="16"/>
  <c r="F112" i="16"/>
  <c r="F111" i="16"/>
  <c r="F110" i="16"/>
  <c r="F116" i="16" s="1"/>
  <c r="F89" i="16"/>
  <c r="F88" i="16"/>
  <c r="F87" i="16"/>
  <c r="F86" i="16"/>
  <c r="F85" i="16"/>
  <c r="F84" i="16"/>
  <c r="F66" i="16"/>
  <c r="F65" i="16"/>
  <c r="F51" i="16"/>
  <c r="D49" i="16"/>
  <c r="D48" i="16"/>
  <c r="D47" i="16"/>
  <c r="E31" i="16"/>
  <c r="D31" i="16"/>
  <c r="F31" i="16" s="1"/>
  <c r="F30" i="16"/>
  <c r="E30" i="16"/>
  <c r="D30" i="16"/>
  <c r="E29" i="16"/>
  <c r="D29" i="16"/>
  <c r="F29" i="16" s="1"/>
  <c r="F13" i="16"/>
  <c r="E13" i="16"/>
  <c r="F12" i="16"/>
  <c r="F15" i="16" s="1"/>
  <c r="E12" i="16"/>
  <c r="AI15" i="4"/>
  <c r="W15" i="4"/>
  <c r="AI14" i="4"/>
  <c r="W14" i="4"/>
  <c r="AI13" i="4"/>
  <c r="W13" i="4"/>
  <c r="AI12" i="4"/>
  <c r="W12" i="4"/>
  <c r="AI11" i="4"/>
  <c r="W11" i="4"/>
  <c r="AI10" i="4"/>
  <c r="F91" i="16" l="1"/>
  <c r="F68" i="16"/>
  <c r="F33" i="16"/>
  <c r="B8" i="12"/>
  <c r="C21" i="12" l="1"/>
  <c r="B21" i="12" s="1"/>
  <c r="B17" i="12"/>
  <c r="B20" i="12"/>
  <c r="B19" i="12"/>
  <c r="B18" i="12"/>
  <c r="B23" i="12" l="1"/>
</calcChain>
</file>

<file path=xl/sharedStrings.xml><?xml version="1.0" encoding="utf-8"?>
<sst xmlns="http://schemas.openxmlformats.org/spreadsheetml/2006/main" count="4864" uniqueCount="3365">
  <si>
    <t>State EIN</t>
  </si>
  <si>
    <t>Process Type</t>
  </si>
  <si>
    <t>Amended Return Indicator</t>
  </si>
  <si>
    <t>Business Name Line 1</t>
  </si>
  <si>
    <t>Business Name Line 2</t>
  </si>
  <si>
    <t>Copy Last Schedule</t>
  </si>
  <si>
    <t>Transaction Document</t>
  </si>
  <si>
    <t>Schedule Type</t>
  </si>
  <si>
    <t>Date</t>
  </si>
  <si>
    <t>Document Type</t>
  </si>
  <si>
    <t>Document Number</t>
  </si>
  <si>
    <t>Customer Type</t>
  </si>
  <si>
    <t>Name and Address</t>
  </si>
  <si>
    <t>Foreign Address?</t>
  </si>
  <si>
    <t>EIN</t>
  </si>
  <si>
    <t>Transactions</t>
  </si>
  <si>
    <t>Federal Description</t>
  </si>
  <si>
    <t>MSA Status</t>
  </si>
  <si>
    <t>Tax Jurisdicion</t>
  </si>
  <si>
    <t>Manufacturer</t>
  </si>
  <si>
    <t>Manufacturer EIN</t>
  </si>
  <si>
    <t>Brand Family</t>
  </si>
  <si>
    <t>Quantity</t>
  </si>
  <si>
    <t>Price</t>
  </si>
  <si>
    <t>Is Delivery Service Used?</t>
  </si>
  <si>
    <t>In Care of Name</t>
  </si>
  <si>
    <t>|</t>
  </si>
  <si>
    <t xml:space="preserve">Do you have any Schedules? </t>
  </si>
  <si>
    <t>Tax Jurisdiction</t>
  </si>
  <si>
    <t>Increase  Rows</t>
  </si>
  <si>
    <t>Row Count</t>
  </si>
  <si>
    <t>Enter Rows Needed</t>
  </si>
  <si>
    <t>NO</t>
  </si>
  <si>
    <t>YES</t>
  </si>
  <si>
    <t>Delivery Service</t>
  </si>
  <si>
    <r>
      <t xml:space="preserve">Enter the count of rows you need and the click </t>
    </r>
    <r>
      <rPr>
        <b/>
        <sz val="10"/>
        <color theme="1"/>
        <rFont val="Calibri"/>
        <family val="2"/>
        <scheme val="minor"/>
      </rPr>
      <t>"Increase Rows"</t>
    </r>
    <r>
      <rPr>
        <sz val="10"/>
        <color theme="1"/>
        <rFont val="Calibri"/>
        <family val="2"/>
        <scheme val="minor"/>
      </rPr>
      <t xml:space="preserve"> button to increase rows.</t>
    </r>
  </si>
  <si>
    <t>Validate</t>
  </si>
  <si>
    <t>State (or Province)*</t>
  </si>
  <si>
    <t>Zip (or Postal Code) *</t>
  </si>
  <si>
    <t>Country Code*</t>
  </si>
  <si>
    <t>Address Line 1</t>
  </si>
  <si>
    <t>Address Line 2</t>
  </si>
  <si>
    <t>Description</t>
  </si>
  <si>
    <t>KY</t>
  </si>
  <si>
    <t>T</t>
  </si>
  <si>
    <t>X</t>
  </si>
  <si>
    <t>1A</t>
  </si>
  <si>
    <t>Invoice</t>
  </si>
  <si>
    <t>PM</t>
  </si>
  <si>
    <t>VA</t>
  </si>
  <si>
    <t>1B</t>
  </si>
  <si>
    <t>1C</t>
  </si>
  <si>
    <t>1D</t>
  </si>
  <si>
    <t>2A</t>
  </si>
  <si>
    <t>2B</t>
  </si>
  <si>
    <t>2C</t>
  </si>
  <si>
    <t>2D</t>
  </si>
  <si>
    <t>Validation Fields</t>
  </si>
  <si>
    <t>Purchase Order</t>
  </si>
  <si>
    <t>Credit Memo</t>
  </si>
  <si>
    <t xml:space="preserve">Affidavit </t>
  </si>
  <si>
    <t>Returned Goods Authorization</t>
  </si>
  <si>
    <t>Confirmation</t>
  </si>
  <si>
    <t>Bill of Lading</t>
  </si>
  <si>
    <t>Other</t>
  </si>
  <si>
    <t>Options</t>
  </si>
  <si>
    <t>Distributor</t>
  </si>
  <si>
    <t>Retailer</t>
  </si>
  <si>
    <t>Subjobber</t>
  </si>
  <si>
    <t>Employee</t>
  </si>
  <si>
    <t>Customer</t>
  </si>
  <si>
    <t>Wholesaler</t>
  </si>
  <si>
    <t>Delivery Seller</t>
  </si>
  <si>
    <t>Native</t>
  </si>
  <si>
    <t>Military</t>
  </si>
  <si>
    <t>Government</t>
  </si>
  <si>
    <t>InterBranch Transfer</t>
  </si>
  <si>
    <t>Distribution Center</t>
  </si>
  <si>
    <t>Cigarette</t>
  </si>
  <si>
    <t>State Codes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</si>
  <si>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</si>
  <si>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</si>
  <si>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</si>
  <si>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</si>
  <si>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</si>
  <si>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</si>
  <si>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</si>
  <si>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</si>
  <si>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</si>
  <si>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</si>
  <si>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</si>
  <si>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</si>
  <si>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</si>
  <si>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</si>
  <si>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</si>
  <si>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</si>
  <si>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</si>
  <si>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</si>
  <si>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</si>
  <si>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</si>
  <si>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</si>
  <si>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</si>
  <si>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</si>
  <si>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</si>
  <si>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</si>
  <si>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</si>
  <si>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</si>
  <si>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</si>
  <si>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</si>
  <si>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</si>
  <si>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</si>
  <si>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</si>
  <si>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</si>
  <si>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</si>
  <si>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</si>
  <si>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</si>
  <si>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</si>
  <si>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</si>
  <si>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</si>
  <si>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</si>
  <si>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</si>
  <si>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</si>
  <si>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</si>
  <si>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</si>
  <si>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WA</t>
  </si>
  <si>
    <t>WV</t>
  </si>
  <si>
    <t>WI</t>
  </si>
  <si>
    <t>WY</t>
  </si>
  <si>
    <t>AS</t>
  </si>
  <si>
    <t>DC</t>
  </si>
  <si>
    <t>FM</t>
  </si>
  <si>
    <t>GU</t>
  </si>
  <si>
    <t>MH</t>
  </si>
  <si>
    <t>MP</t>
  </si>
  <si>
    <t>PW</t>
  </si>
  <si>
    <t>PR</t>
  </si>
  <si>
    <t>VI</t>
  </si>
  <si>
    <t>AE</t>
  </si>
  <si>
    <t>AA</t>
  </si>
  <si>
    <t>AP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</si>
  <si>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</si>
  <si>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</si>
  <si>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</si>
  <si>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</si>
  <si>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</si>
  <si>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</si>
  <si>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</si>
  <si>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</si>
  <si>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</si>
  <si>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</si>
  <si>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</si>
  <si>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</si>
  <si>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</si>
  <si>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</si>
  <si>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</si>
  <si>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</si>
  <si>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</si>
  <si>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</si>
  <si>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</si>
  <si>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</si>
  <si>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</si>
  <si>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</si>
  <si>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</si>
  <si>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</si>
  <si>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</si>
  <si>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</si>
  <si>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</si>
  <si>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</si>
  <si>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</si>
  <si>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</si>
  <si>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</si>
  <si>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</si>
  <si>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</si>
  <si>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</si>
  <si>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</si>
  <si>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</si>
  <si>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</si>
  <si>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</si>
  <si>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</si>
  <si>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</si>
  <si>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</si>
  <si>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</si>
  <si>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</si>
  <si>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</si>
  <si>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</si>
  <si>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</si>
  <si>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</si>
  <si>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</si>
  <si>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</si>
  <si>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</si>
  <si>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AS - AMERICAN SAMOA</t>
  </si>
  <si>
    <t>DC - DISTRICT OF COLUMBIA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</si>
  <si>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</si>
  <si>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</si>
  <si>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</si>
  <si>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</si>
  <si>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</si>
  <si>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</si>
  <si>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VI - VIRGIN ISLANDS</t>
  </si>
  <si>
    <t>AE - ARMED FORCES AFRICA</t>
  </si>
  <si>
    <t>AA - ARMED FORCES AMERICAS</t>
  </si>
  <si>
    <t>AE - ARMED FORCES CANADA</t>
  </si>
  <si>
    <t>AE - ARMED FORCES EUROPE</t>
  </si>
  <si>
    <t>AE - ARMED FORCES MIDDLE EAST</t>
  </si>
  <si>
    <t>AP - ARMED FORCES PACIFIC</t>
  </si>
  <si>
    <t>Country Codes</t>
  </si>
  <si>
    <t xml:space="preserve">AF </t>
  </si>
  <si>
    <t xml:space="preserve">AL </t>
  </si>
  <si>
    <t xml:space="preserve">DZ </t>
  </si>
  <si>
    <t xml:space="preserve">AS </t>
  </si>
  <si>
    <t xml:space="preserve">AD </t>
  </si>
  <si>
    <t xml:space="preserve">AO </t>
  </si>
  <si>
    <t xml:space="preserve">AI </t>
  </si>
  <si>
    <t xml:space="preserve">AQ </t>
  </si>
  <si>
    <t xml:space="preserve">AG </t>
  </si>
  <si>
    <t xml:space="preserve">AR </t>
  </si>
  <si>
    <t xml:space="preserve">AM </t>
  </si>
  <si>
    <t xml:space="preserve">AW </t>
  </si>
  <si>
    <t xml:space="preserve">AU </t>
  </si>
  <si>
    <t xml:space="preserve">AT </t>
  </si>
  <si>
    <t xml:space="preserve">AZ </t>
  </si>
  <si>
    <t xml:space="preserve">BS </t>
  </si>
  <si>
    <t xml:space="preserve">BH </t>
  </si>
  <si>
    <t xml:space="preserve">BD </t>
  </si>
  <si>
    <t xml:space="preserve">BB </t>
  </si>
  <si>
    <t xml:space="preserve">BY </t>
  </si>
  <si>
    <t xml:space="preserve">BE </t>
  </si>
  <si>
    <t xml:space="preserve">BZ </t>
  </si>
  <si>
    <t xml:space="preserve">BJ </t>
  </si>
  <si>
    <t xml:space="preserve">BM </t>
  </si>
  <si>
    <t xml:space="preserve">BT </t>
  </si>
  <si>
    <t xml:space="preserve">BO </t>
  </si>
  <si>
    <t xml:space="preserve">BA </t>
  </si>
  <si>
    <t xml:space="preserve">BW </t>
  </si>
  <si>
    <t xml:space="preserve">BV </t>
  </si>
  <si>
    <t xml:space="preserve">BR </t>
  </si>
  <si>
    <t xml:space="preserve">IO </t>
  </si>
  <si>
    <t xml:space="preserve">BN </t>
  </si>
  <si>
    <t xml:space="preserve">BG </t>
  </si>
  <si>
    <t xml:space="preserve">BF </t>
  </si>
  <si>
    <t xml:space="preserve">BI </t>
  </si>
  <si>
    <t xml:space="preserve">KH </t>
  </si>
  <si>
    <t xml:space="preserve">CM </t>
  </si>
  <si>
    <t xml:space="preserve">CA </t>
  </si>
  <si>
    <t xml:space="preserve">CV </t>
  </si>
  <si>
    <t xml:space="preserve">KY </t>
  </si>
  <si>
    <t xml:space="preserve">CF </t>
  </si>
  <si>
    <t xml:space="preserve">TD </t>
  </si>
  <si>
    <t xml:space="preserve">CL </t>
  </si>
  <si>
    <t xml:space="preserve">CN </t>
  </si>
  <si>
    <t xml:space="preserve">CX </t>
  </si>
  <si>
    <t xml:space="preserve">CC </t>
  </si>
  <si>
    <t xml:space="preserve">CO </t>
  </si>
  <si>
    <t xml:space="preserve">KM </t>
  </si>
  <si>
    <t xml:space="preserve">CG </t>
  </si>
  <si>
    <t xml:space="preserve">CD </t>
  </si>
  <si>
    <t xml:space="preserve">CK </t>
  </si>
  <si>
    <t xml:space="preserve">CR </t>
  </si>
  <si>
    <t xml:space="preserve">CI </t>
  </si>
  <si>
    <t xml:space="preserve">HR </t>
  </si>
  <si>
    <t xml:space="preserve">CU </t>
  </si>
  <si>
    <t xml:space="preserve">CY </t>
  </si>
  <si>
    <t xml:space="preserve">CZ </t>
  </si>
  <si>
    <t xml:space="preserve">DK </t>
  </si>
  <si>
    <t xml:space="preserve">DJ </t>
  </si>
  <si>
    <t xml:space="preserve">DM </t>
  </si>
  <si>
    <t xml:space="preserve">DO </t>
  </si>
  <si>
    <t xml:space="preserve">EC </t>
  </si>
  <si>
    <t xml:space="preserve">EG </t>
  </si>
  <si>
    <t xml:space="preserve">SV </t>
  </si>
  <si>
    <t xml:space="preserve">GQ </t>
  </si>
  <si>
    <t xml:space="preserve">ER </t>
  </si>
  <si>
    <t xml:space="preserve">EE </t>
  </si>
  <si>
    <t xml:space="preserve">ET </t>
  </si>
  <si>
    <t xml:space="preserve">FK </t>
  </si>
  <si>
    <t xml:space="preserve">FO </t>
  </si>
  <si>
    <t xml:space="preserve">FJ </t>
  </si>
  <si>
    <t xml:space="preserve">FI </t>
  </si>
  <si>
    <t xml:space="preserve">FR </t>
  </si>
  <si>
    <t xml:space="preserve">GF </t>
  </si>
  <si>
    <t xml:space="preserve">PF </t>
  </si>
  <si>
    <t xml:space="preserve">TF </t>
  </si>
  <si>
    <t xml:space="preserve">GA </t>
  </si>
  <si>
    <t xml:space="preserve">GM </t>
  </si>
  <si>
    <t xml:space="preserve">GE </t>
  </si>
  <si>
    <t xml:space="preserve">DE </t>
  </si>
  <si>
    <t xml:space="preserve">GH </t>
  </si>
  <si>
    <t xml:space="preserve">GI </t>
  </si>
  <si>
    <t xml:space="preserve">GR </t>
  </si>
  <si>
    <t xml:space="preserve">GL </t>
  </si>
  <si>
    <t xml:space="preserve">GD </t>
  </si>
  <si>
    <t xml:space="preserve">GP </t>
  </si>
  <si>
    <t xml:space="preserve">GU </t>
  </si>
  <si>
    <t xml:space="preserve">GT </t>
  </si>
  <si>
    <t xml:space="preserve">GN </t>
  </si>
  <si>
    <t xml:space="preserve">GW </t>
  </si>
  <si>
    <t xml:space="preserve">GY </t>
  </si>
  <si>
    <t xml:space="preserve">HT </t>
  </si>
  <si>
    <t xml:space="preserve">HM </t>
  </si>
  <si>
    <t xml:space="preserve">HN </t>
  </si>
  <si>
    <t xml:space="preserve">HK </t>
  </si>
  <si>
    <t xml:space="preserve">HU </t>
  </si>
  <si>
    <t xml:space="preserve">IS </t>
  </si>
  <si>
    <t xml:space="preserve">IN </t>
  </si>
  <si>
    <t xml:space="preserve">ID </t>
  </si>
  <si>
    <t xml:space="preserve">IR </t>
  </si>
  <si>
    <t xml:space="preserve">IQ </t>
  </si>
  <si>
    <t xml:space="preserve">IE </t>
  </si>
  <si>
    <t xml:space="preserve">IL </t>
  </si>
  <si>
    <t xml:space="preserve">IT </t>
  </si>
  <si>
    <t xml:space="preserve">JM </t>
  </si>
  <si>
    <t xml:space="preserve">JP </t>
  </si>
  <si>
    <t xml:space="preserve">JO </t>
  </si>
  <si>
    <t xml:space="preserve">KZ </t>
  </si>
  <si>
    <t xml:space="preserve">KE </t>
  </si>
  <si>
    <t xml:space="preserve">KI </t>
  </si>
  <si>
    <t xml:space="preserve">KP </t>
  </si>
  <si>
    <t xml:space="preserve">KR </t>
  </si>
  <si>
    <t xml:space="preserve">KW </t>
  </si>
  <si>
    <t xml:space="preserve">KG </t>
  </si>
  <si>
    <t xml:space="preserve">LA </t>
  </si>
  <si>
    <t xml:space="preserve">LV </t>
  </si>
  <si>
    <t xml:space="preserve">LB </t>
  </si>
  <si>
    <t xml:space="preserve">LS </t>
  </si>
  <si>
    <t xml:space="preserve">LR </t>
  </si>
  <si>
    <t xml:space="preserve">LY </t>
  </si>
  <si>
    <t xml:space="preserve">LI </t>
  </si>
  <si>
    <t xml:space="preserve">LT </t>
  </si>
  <si>
    <t xml:space="preserve">LU </t>
  </si>
  <si>
    <t xml:space="preserve">MO </t>
  </si>
  <si>
    <t xml:space="preserve">MK </t>
  </si>
  <si>
    <t xml:space="preserve">MG </t>
  </si>
  <si>
    <t xml:space="preserve">MW </t>
  </si>
  <si>
    <t xml:space="preserve">MY </t>
  </si>
  <si>
    <t xml:space="preserve">MV </t>
  </si>
  <si>
    <t xml:space="preserve">ML </t>
  </si>
  <si>
    <t xml:space="preserve">MT </t>
  </si>
  <si>
    <t xml:space="preserve">MH </t>
  </si>
  <si>
    <t xml:space="preserve">MQ </t>
  </si>
  <si>
    <t xml:space="preserve">MR </t>
  </si>
  <si>
    <t xml:space="preserve">MU </t>
  </si>
  <si>
    <t xml:space="preserve">YT </t>
  </si>
  <si>
    <t xml:space="preserve">MX </t>
  </si>
  <si>
    <t xml:space="preserve">FM </t>
  </si>
  <si>
    <t xml:space="preserve">MD </t>
  </si>
  <si>
    <t xml:space="preserve">MC </t>
  </si>
  <si>
    <t xml:space="preserve">MN </t>
  </si>
  <si>
    <t xml:space="preserve">MS </t>
  </si>
  <si>
    <t xml:space="preserve">MA </t>
  </si>
  <si>
    <t xml:space="preserve">MZ </t>
  </si>
  <si>
    <t xml:space="preserve">MM </t>
  </si>
  <si>
    <t xml:space="preserve">NA </t>
  </si>
  <si>
    <t xml:space="preserve">NR </t>
  </si>
  <si>
    <t xml:space="preserve">NP </t>
  </si>
  <si>
    <t xml:space="preserve">NL </t>
  </si>
  <si>
    <t xml:space="preserve">AN </t>
  </si>
  <si>
    <t xml:space="preserve">NC </t>
  </si>
  <si>
    <t xml:space="preserve">NZ </t>
  </si>
  <si>
    <t xml:space="preserve">NI </t>
  </si>
  <si>
    <t xml:space="preserve">NE </t>
  </si>
  <si>
    <t xml:space="preserve">NG </t>
  </si>
  <si>
    <t xml:space="preserve">NU </t>
  </si>
  <si>
    <t xml:space="preserve">NF </t>
  </si>
  <si>
    <t xml:space="preserve">MP </t>
  </si>
  <si>
    <t xml:space="preserve">NO </t>
  </si>
  <si>
    <t xml:space="preserve">OM </t>
  </si>
  <si>
    <t xml:space="preserve">PK </t>
  </si>
  <si>
    <t xml:space="preserve">PW </t>
  </si>
  <si>
    <t xml:space="preserve">PS </t>
  </si>
  <si>
    <t xml:space="preserve">PA </t>
  </si>
  <si>
    <t xml:space="preserve">PG </t>
  </si>
  <si>
    <t xml:space="preserve">PY </t>
  </si>
  <si>
    <t xml:space="preserve">PE </t>
  </si>
  <si>
    <t xml:space="preserve">PH </t>
  </si>
  <si>
    <t xml:space="preserve">PN </t>
  </si>
  <si>
    <t xml:space="preserve">PL </t>
  </si>
  <si>
    <t xml:space="preserve">PT </t>
  </si>
  <si>
    <t xml:space="preserve">PR </t>
  </si>
  <si>
    <t xml:space="preserve">QA </t>
  </si>
  <si>
    <t xml:space="preserve">RE </t>
  </si>
  <si>
    <t xml:space="preserve">RO </t>
  </si>
  <si>
    <t xml:space="preserve">RU </t>
  </si>
  <si>
    <t xml:space="preserve">RW </t>
  </si>
  <si>
    <t xml:space="preserve">SH </t>
  </si>
  <si>
    <t xml:space="preserve">KN </t>
  </si>
  <si>
    <t xml:space="preserve">LC </t>
  </si>
  <si>
    <t xml:space="preserve">PM </t>
  </si>
  <si>
    <t xml:space="preserve">VC </t>
  </si>
  <si>
    <t xml:space="preserve">WS </t>
  </si>
  <si>
    <t xml:space="preserve">SM </t>
  </si>
  <si>
    <t xml:space="preserve">ST </t>
  </si>
  <si>
    <t xml:space="preserve">SA </t>
  </si>
  <si>
    <t xml:space="preserve">SN </t>
  </si>
  <si>
    <t xml:space="preserve">CS </t>
  </si>
  <si>
    <t xml:space="preserve">SC </t>
  </si>
  <si>
    <t xml:space="preserve">SL </t>
  </si>
  <si>
    <t xml:space="preserve">SG </t>
  </si>
  <si>
    <t xml:space="preserve">SK </t>
  </si>
  <si>
    <t xml:space="preserve">SI </t>
  </si>
  <si>
    <t xml:space="preserve">SB </t>
  </si>
  <si>
    <t xml:space="preserve">SO </t>
  </si>
  <si>
    <t xml:space="preserve">ZA </t>
  </si>
  <si>
    <t xml:space="preserve">GS </t>
  </si>
  <si>
    <t xml:space="preserve">ES </t>
  </si>
  <si>
    <t xml:space="preserve">LK </t>
  </si>
  <si>
    <t xml:space="preserve">SD </t>
  </si>
  <si>
    <t xml:space="preserve">SR </t>
  </si>
  <si>
    <t xml:space="preserve">SJ </t>
  </si>
  <si>
    <t xml:space="preserve">SZ </t>
  </si>
  <si>
    <t xml:space="preserve">SE </t>
  </si>
  <si>
    <t xml:space="preserve">CH </t>
  </si>
  <si>
    <t xml:space="preserve">SY </t>
  </si>
  <si>
    <t xml:space="preserve">TW </t>
  </si>
  <si>
    <t xml:space="preserve">TJ </t>
  </si>
  <si>
    <t xml:space="preserve">TZ </t>
  </si>
  <si>
    <t xml:space="preserve">TH </t>
  </si>
  <si>
    <t xml:space="preserve">TL </t>
  </si>
  <si>
    <t xml:space="preserve">TG </t>
  </si>
  <si>
    <t xml:space="preserve">TK </t>
  </si>
  <si>
    <t xml:space="preserve">TO </t>
  </si>
  <si>
    <t xml:space="preserve">TT </t>
  </si>
  <si>
    <t xml:space="preserve">TN </t>
  </si>
  <si>
    <t xml:space="preserve">TR </t>
  </si>
  <si>
    <t xml:space="preserve">TM </t>
  </si>
  <si>
    <t xml:space="preserve">TC </t>
  </si>
  <si>
    <t xml:space="preserve">TV </t>
  </si>
  <si>
    <t xml:space="preserve">UG </t>
  </si>
  <si>
    <t xml:space="preserve">UA </t>
  </si>
  <si>
    <t xml:space="preserve">AE </t>
  </si>
  <si>
    <t xml:space="preserve">GB </t>
  </si>
  <si>
    <t xml:space="preserve">UY </t>
  </si>
  <si>
    <t xml:space="preserve">UZ </t>
  </si>
  <si>
    <t xml:space="preserve">VU </t>
  </si>
  <si>
    <t xml:space="preserve">VN </t>
  </si>
  <si>
    <t xml:space="preserve">VG </t>
  </si>
  <si>
    <t xml:space="preserve">WF </t>
  </si>
  <si>
    <t xml:space="preserve">EH </t>
  </si>
  <si>
    <t xml:space="preserve">YE </t>
  </si>
  <si>
    <t xml:space="preserve">ZW </t>
  </si>
  <si>
    <t>AF - AFGHANISTAN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</si>
  <si>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</si>
  <si>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</si>
  <si>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</si>
  <si>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</si>
  <si>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</si>
  <si>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</si>
  <si>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</si>
  <si>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</si>
  <si>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</si>
  <si>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</si>
  <si>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</si>
  <si>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</si>
  <si>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</si>
  <si>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</si>
  <si>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</si>
  <si>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</si>
  <si>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</si>
  <si>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</si>
  <si>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</si>
  <si>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</si>
  <si>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</si>
  <si>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</si>
  <si>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</si>
  <si>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</si>
  <si>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</si>
  <si>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</si>
  <si>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</si>
  <si>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</si>
  <si>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</si>
  <si>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</si>
  <si>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</si>
  <si>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</si>
  <si>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</si>
  <si>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</si>
  <si>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</si>
  <si>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</si>
  <si>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</si>
  <si>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</si>
  <si>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</si>
  <si>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</si>
  <si>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</si>
  <si>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-CHINA</t>
  </si>
  <si>
    <t>CX -CHRISTMAS ISLAND</t>
  </si>
  <si>
    <t>CC - COCOS (KEELING) ISLANDS</t>
  </si>
  <si>
    <t>CO - COLOMBIA</t>
  </si>
  <si>
    <t>KM - COMOROS</t>
  </si>
  <si>
    <t>CG - CONGO</t>
  </si>
  <si>
    <t>CD - CONGO, THE DEMOCRATIC REPUBLIC OF</t>
  </si>
  <si>
    <t>CK - COOK ISLANDS</t>
  </si>
  <si>
    <t>CR - COSTA RICA</t>
  </si>
  <si>
    <t>CI - CÔTE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</si>
  <si>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</si>
  <si>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</si>
  <si>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</si>
  <si>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</si>
  <si>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</si>
  <si>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</si>
  <si>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</si>
  <si>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</si>
  <si>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</si>
  <si>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</si>
  <si>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</si>
  <si>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</si>
  <si>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</si>
  <si>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</si>
  <si>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</si>
  <si>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</si>
  <si>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</si>
  <si>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</si>
  <si>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</si>
  <si>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</si>
  <si>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</si>
  <si>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</si>
  <si>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</si>
  <si>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</si>
  <si>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</si>
  <si>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</si>
  <si>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</si>
  <si>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</si>
  <si>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</si>
  <si>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</si>
  <si>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</si>
  <si>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</si>
  <si>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</si>
  <si>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</si>
  <si>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</si>
  <si>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</si>
  <si>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</si>
  <si>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</si>
  <si>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</si>
  <si>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</si>
  <si>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</si>
  <si>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</si>
  <si>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</si>
  <si>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</si>
  <si>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</si>
  <si>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</si>
  <si>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</si>
  <si>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</si>
  <si>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</si>
  <si>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</si>
  <si>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</si>
  <si>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</si>
  <si>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</si>
  <si>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</si>
  <si>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</si>
  <si>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</si>
  <si>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</si>
  <si>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</si>
  <si>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</si>
  <si>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</si>
  <si>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</si>
  <si>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</si>
  <si>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</si>
  <si>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</si>
  <si>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</si>
  <si>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</si>
  <si>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</si>
  <si>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</si>
  <si>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</si>
  <si>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</si>
  <si>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</si>
  <si>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</si>
  <si>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</si>
  <si>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</si>
  <si>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</si>
  <si>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</si>
  <si>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</si>
  <si>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</si>
  <si>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</si>
  <si>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</si>
  <si>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</si>
  <si>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</si>
  <si>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</si>
  <si>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</si>
  <si>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</si>
  <si>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</si>
  <si>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</si>
  <si>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</si>
  <si>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</si>
  <si>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</si>
  <si>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</si>
  <si>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</si>
  <si>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</si>
  <si>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</si>
  <si>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</si>
  <si>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</si>
  <si>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</si>
  <si>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</si>
  <si>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</si>
  <si>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</si>
  <si>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</si>
  <si>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</si>
  <si>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</si>
  <si>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</si>
  <si>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</si>
  <si>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</si>
  <si>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</si>
  <si>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</si>
  <si>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</si>
  <si>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</si>
  <si>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</si>
  <si>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</si>
  <si>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</si>
  <si>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</si>
  <si>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</si>
  <si>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RÉUNION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</si>
  <si>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</si>
  <si>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</si>
  <si>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</si>
  <si>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</si>
  <si>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</si>
  <si>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</si>
  <si>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</si>
  <si>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</si>
  <si>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</si>
  <si>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</si>
  <si>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</si>
  <si>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</si>
  <si>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</si>
  <si>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</si>
  <si>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</si>
  <si>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</si>
  <si>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</si>
  <si>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</si>
  <si>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</si>
  <si>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</si>
  <si>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</si>
  <si>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</si>
  <si>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</si>
  <si>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</si>
  <si>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</si>
  <si>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</si>
  <si>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</si>
  <si>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</si>
  <si>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</si>
  <si>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</si>
  <si>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</si>
  <si>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</si>
  <si>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</si>
  <si>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</si>
  <si>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</si>
  <si>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</si>
  <si>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</si>
  <si>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</si>
  <si>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</si>
  <si>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</si>
  <si>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</si>
  <si>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</si>
  <si>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</si>
  <si>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</si>
  <si>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</si>
  <si>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</si>
  <si>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</si>
  <si>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</si>
  <si>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</si>
  <si>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</si>
  <si>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UY - URUGUAY</t>
  </si>
  <si>
    <t>UZ - UZBEKISTAN</t>
  </si>
  <si>
    <t>VU - VANUATU</t>
  </si>
  <si>
    <t>VN - VIET NAM</t>
  </si>
  <si>
    <t>VG - VIRGIN ISLANDS, BRITISH</t>
  </si>
  <si>
    <t>WF - WALLIS AND FUTUNA</t>
  </si>
  <si>
    <t>EH - WESTERN SAHARA</t>
  </si>
  <si>
    <t>YE - YEMEN</t>
  </si>
  <si>
    <t>ZW - ZIMBABWE</t>
  </si>
  <si>
    <t>Small Cigar</t>
  </si>
  <si>
    <t>OPM</t>
  </si>
  <si>
    <t>SPM</t>
  </si>
  <si>
    <t>NPM</t>
  </si>
  <si>
    <t>N/A</t>
  </si>
  <si>
    <t>NPM1</t>
  </si>
  <si>
    <t>NPM2</t>
  </si>
  <si>
    <t>NSM</t>
  </si>
  <si>
    <t xml:space="preserve">OPM - S/B Original Participating Manufacturer </t>
  </si>
  <si>
    <t>SPM - Subsequent Participating Manufacturer</t>
  </si>
  <si>
    <t>NPM - Non-Participating Manufacturer</t>
  </si>
  <si>
    <t>N/A - Not Applicable</t>
  </si>
  <si>
    <t>PM - Participating Manufacturer</t>
  </si>
  <si>
    <t>NPM1 - Non-Participating Manufacturer 1</t>
  </si>
  <si>
    <t>NPM2 - Non-Participating Manufacturer 2</t>
  </si>
  <si>
    <t>NSM - Texas</t>
  </si>
  <si>
    <t>Types</t>
  </si>
  <si>
    <t>MSA Status Types</t>
  </si>
  <si>
    <t>ALABB</t>
  </si>
  <si>
    <t>ALADD</t>
  </si>
  <si>
    <t>ALALB</t>
  </si>
  <si>
    <t>ALABV</t>
  </si>
  <si>
    <t>ALAXC</t>
  </si>
  <si>
    <t>ALALV</t>
  </si>
  <si>
    <t>ALALG</t>
  </si>
  <si>
    <t>ALALT</t>
  </si>
  <si>
    <t>ALAND</t>
  </si>
  <si>
    <t>ALANN</t>
  </si>
  <si>
    <t>ALARB</t>
  </si>
  <si>
    <t>ALARG</t>
  </si>
  <si>
    <t>ALARI</t>
  </si>
  <si>
    <t>ALARL</t>
  </si>
  <si>
    <t>ALASF</t>
  </si>
  <si>
    <t>ALASL</t>
  </si>
  <si>
    <t>ALASV</t>
  </si>
  <si>
    <t>ALATH</t>
  </si>
  <si>
    <t>ALATT</t>
  </si>
  <si>
    <t>ALAUB</t>
  </si>
  <si>
    <t>ALAVN</t>
  </si>
  <si>
    <t>ALBWC</t>
  </si>
  <si>
    <t>ALBNK</t>
  </si>
  <si>
    <t>ALBRB</t>
  </si>
  <si>
    <t>ALBYM</t>
  </si>
  <si>
    <t>ALBLB</t>
  </si>
  <si>
    <t>ALBRC</t>
  </si>
  <si>
    <t>ALBBA</t>
  </si>
  <si>
    <t>ALBRY</t>
  </si>
  <si>
    <t>ALBRP</t>
  </si>
  <si>
    <t>ALBIB</t>
  </si>
  <si>
    <t>ALBTC</t>
  </si>
  <si>
    <t>ALBTV</t>
  </si>
  <si>
    <t>ALBOZ</t>
  </si>
  <si>
    <t>ALBCV</t>
  </si>
  <si>
    <t>ALBRT</t>
  </si>
  <si>
    <t>ALBNT</t>
  </si>
  <si>
    <t>ALBGP</t>
  </si>
  <si>
    <t>ALBRL</t>
  </si>
  <si>
    <t>ALBKW</t>
  </si>
  <si>
    <t>ALBRD</t>
  </si>
  <si>
    <t>ALBUL</t>
  </si>
  <si>
    <t>ALBUT</t>
  </si>
  <si>
    <t>ALCLR</t>
  </si>
  <si>
    <t>ALCCY</t>
  </si>
  <si>
    <t>ALCPH</t>
  </si>
  <si>
    <t>ALCBH</t>
  </si>
  <si>
    <t>ALCSB</t>
  </si>
  <si>
    <t>ALCDB</t>
  </si>
  <si>
    <t>ALCBP</t>
  </si>
  <si>
    <t>ALCTV</t>
  </si>
  <si>
    <t>ALCBC</t>
  </si>
  <si>
    <t>ALCHT</t>
  </si>
  <si>
    <t>ALCHK</t>
  </si>
  <si>
    <t>ALCKC</t>
  </si>
  <si>
    <t>ALCKW</t>
  </si>
  <si>
    <t>ALCHB</t>
  </si>
  <si>
    <t>ALCHP</t>
  </si>
  <si>
    <t>ALCTC</t>
  </si>
  <si>
    <t>ALCIT</t>
  </si>
  <si>
    <t>ALCLN</t>
  </si>
  <si>
    <t>ALCLC</t>
  </si>
  <si>
    <t>ALCYC</t>
  </si>
  <si>
    <t>ALCYH</t>
  </si>
  <si>
    <t>ALCNC</t>
  </si>
  <si>
    <t>ALCLV</t>
  </si>
  <si>
    <t>ALCLI</t>
  </si>
  <si>
    <t>ALCFC</t>
  </si>
  <si>
    <t>ALCOC</t>
  </si>
  <si>
    <t>ALCOH</t>
  </si>
  <si>
    <t>ALCMB</t>
  </si>
  <si>
    <t>ALCM!</t>
  </si>
  <si>
    <t>ALCHC</t>
  </si>
  <si>
    <t>ALCSC</t>
  </si>
  <si>
    <t>ALCOS</t>
  </si>
  <si>
    <t>ALCDV</t>
  </si>
  <si>
    <t>ALCTW</t>
  </si>
  <si>
    <t>ALCRT</t>
  </si>
  <si>
    <t>ALCWC</t>
  </si>
  <si>
    <t>ALCRE</t>
  </si>
  <si>
    <t>ALCSV</t>
  </si>
  <si>
    <t>ALCLM</t>
  </si>
  <si>
    <t>ALCMC</t>
  </si>
  <si>
    <t>ALDDV</t>
  </si>
  <si>
    <t>ALDLC</t>
  </si>
  <si>
    <t>ALDLV</t>
  </si>
  <si>
    <t>ALDPH</t>
  </si>
  <si>
    <t>ALDPI</t>
  </si>
  <si>
    <t>ALDEC</t>
  </si>
  <si>
    <t>ALDKC</t>
  </si>
  <si>
    <t>ALDMP</t>
  </si>
  <si>
    <t>ALDET</t>
  </si>
  <si>
    <t>ALDOR</t>
  </si>
  <si>
    <t>ALDTH</t>
  </si>
  <si>
    <t>ALDBS</t>
  </si>
  <si>
    <t>ALDUG</t>
  </si>
  <si>
    <t>ALDOZ</t>
  </si>
  <si>
    <t>ALDUT</t>
  </si>
  <si>
    <t>ALDTP</t>
  </si>
  <si>
    <t>ALESB</t>
  </si>
  <si>
    <t>ALECL</t>
  </si>
  <si>
    <t>ALELB</t>
  </si>
  <si>
    <t>ALEBT</t>
  </si>
  <si>
    <t>ALENT</t>
  </si>
  <si>
    <t>ALESC</t>
  </si>
  <si>
    <t>ALEWC</t>
  </si>
  <si>
    <t>ALEUF</t>
  </si>
  <si>
    <t>ALEUT</t>
  </si>
  <si>
    <t>ALEVG</t>
  </si>
  <si>
    <t>ALEXC</t>
  </si>
  <si>
    <t>ALFRH</t>
  </si>
  <si>
    <t>ALFLK</t>
  </si>
  <si>
    <t>ALFKP</t>
  </si>
  <si>
    <t>ALFAY</t>
  </si>
  <si>
    <t>ALFYC</t>
  </si>
  <si>
    <t>ALFLM</t>
  </si>
  <si>
    <t xml:space="preserve"> ALFLR</t>
  </si>
  <si>
    <t>ALFLC</t>
  </si>
  <si>
    <t>ALFOL</t>
  </si>
  <si>
    <t>ALFTD</t>
  </si>
  <si>
    <t>ALFDP</t>
  </si>
  <si>
    <t>ALFTP</t>
  </si>
  <si>
    <t>ALFRK</t>
  </si>
  <si>
    <t>ALFUL</t>
  </si>
  <si>
    <t>ALFYF</t>
  </si>
  <si>
    <t>ALGAD</t>
  </si>
  <si>
    <t>ALGAN</t>
  </si>
  <si>
    <t>ALGAR</t>
  </si>
  <si>
    <t>ALGAY</t>
  </si>
  <si>
    <t>ALGEN</t>
  </si>
  <si>
    <t>ALGNC</t>
  </si>
  <si>
    <t>ALGRG</t>
  </si>
  <si>
    <t>ALGER</t>
  </si>
  <si>
    <t>ALGLB</t>
  </si>
  <si>
    <t>ALGLC</t>
  </si>
  <si>
    <t>ALGLD</t>
  </si>
  <si>
    <t>ALGDW</t>
  </si>
  <si>
    <t>ALGOR</t>
  </si>
  <si>
    <t>ALGOS</t>
  </si>
  <si>
    <t>ALGRA</t>
  </si>
  <si>
    <t>ALGRC</t>
  </si>
  <si>
    <t>ALGRB</t>
  </si>
  <si>
    <t>ALGRV</t>
  </si>
  <si>
    <t>ALGVH</t>
  </si>
  <si>
    <t>ALGUN</t>
  </si>
  <si>
    <t>ALGNP</t>
  </si>
  <si>
    <t>ALGFS</t>
  </si>
  <si>
    <t>ALGTR</t>
  </si>
  <si>
    <t>ALHKB</t>
  </si>
  <si>
    <t>ALHLC</t>
  </si>
  <si>
    <t>ALHLV</t>
  </si>
  <si>
    <t>ALHAM</t>
  </si>
  <si>
    <t>ALHMV</t>
  </si>
  <si>
    <t>ALHNV</t>
  </si>
  <si>
    <t>ALHRP</t>
  </si>
  <si>
    <t>ALHRT</t>
  </si>
  <si>
    <t>ALHYN</t>
  </si>
  <si>
    <t>ALHED</t>
  </si>
  <si>
    <t>ALHEF</t>
  </si>
  <si>
    <t>ALHEL</t>
  </si>
  <si>
    <t>ALHEN</t>
  </si>
  <si>
    <t>ALHRC</t>
  </si>
  <si>
    <t>ALHIL</t>
  </si>
  <si>
    <t>ALHOD</t>
  </si>
  <si>
    <t>ALHOK</t>
  </si>
  <si>
    <t>ALHLW</t>
  </si>
  <si>
    <t>ALHSC</t>
  </si>
  <si>
    <t>ALHNT</t>
  </si>
  <si>
    <t>ALHRB</t>
  </si>
  <si>
    <t>ALIDR</t>
  </si>
  <si>
    <t>ALIRN</t>
  </si>
  <si>
    <t>AUCK</t>
  </si>
  <si>
    <t>AUKC</t>
  </si>
  <si>
    <t>AUKV</t>
  </si>
  <si>
    <t>AUSR</t>
  </si>
  <si>
    <t>AUSP</t>
  </si>
  <si>
    <t>AUFC</t>
  </si>
  <si>
    <t>AUEM</t>
  </si>
  <si>
    <t>ALKEN</t>
  </si>
  <si>
    <t>ALKIL</t>
  </si>
  <si>
    <t>ALKIN</t>
  </si>
  <si>
    <t>ALKST</t>
  </si>
  <si>
    <t>ALLAF</t>
  </si>
  <si>
    <t>ALLKV</t>
  </si>
  <si>
    <t>ALLVW</t>
  </si>
  <si>
    <t>ALLAM</t>
  </si>
  <si>
    <t>ALLAN</t>
  </si>
  <si>
    <t>ALLNG</t>
  </si>
  <si>
    <t>ALLAU</t>
  </si>
  <si>
    <t>ALLED</t>
  </si>
  <si>
    <t>ALLEB</t>
  </si>
  <si>
    <t>ALLEH</t>
  </si>
  <si>
    <t>ALLPL</t>
  </si>
  <si>
    <t>ALLPP</t>
  </si>
  <si>
    <t>ALLEX</t>
  </si>
  <si>
    <t>ALLIM</t>
  </si>
  <si>
    <t>ALLNC</t>
  </si>
  <si>
    <t>ALLND</t>
  </si>
  <si>
    <t>ALLNV</t>
  </si>
  <si>
    <t>ALLIS</t>
  </si>
  <si>
    <t>ALLIT</t>
  </si>
  <si>
    <t>ALLIV</t>
  </si>
  <si>
    <t>ALLOP</t>
  </si>
  <si>
    <t>ALLCK</t>
  </si>
  <si>
    <t>ALLOC</t>
  </si>
  <si>
    <t>ALLSV</t>
  </si>
  <si>
    <t>ALLOW</t>
  </si>
  <si>
    <t>ALLOX</t>
  </si>
  <si>
    <t>ALLUV</t>
  </si>
  <si>
    <t>ALLYN</t>
  </si>
  <si>
    <t>ALMAC</t>
  </si>
  <si>
    <t>ALMAD</t>
  </si>
  <si>
    <t>ALMDS</t>
  </si>
  <si>
    <t>ALMAG</t>
  </si>
  <si>
    <t>ALMAL</t>
  </si>
  <si>
    <t>ALMAP</t>
  </si>
  <si>
    <t>ALMGC</t>
  </si>
  <si>
    <t>ALMGT</t>
  </si>
  <si>
    <t>ALMGP</t>
  </si>
  <si>
    <t>ALMAR</t>
  </si>
  <si>
    <t>ALMRC</t>
  </si>
  <si>
    <t>ALMSC</t>
  </si>
  <si>
    <t>ALMCI</t>
  </si>
  <si>
    <t>ALMCP</t>
  </si>
  <si>
    <t>ALMCK</t>
  </si>
  <si>
    <t>ALMDC</t>
  </si>
  <si>
    <t>ALMID</t>
  </si>
  <si>
    <t>ALMLP</t>
  </si>
  <si>
    <t>ALMLR</t>
  </si>
  <si>
    <t>ALMU</t>
  </si>
  <si>
    <t>ALMOB</t>
  </si>
  <si>
    <t>ALMBC</t>
  </si>
  <si>
    <t>ALMRV</t>
  </si>
  <si>
    <t>ALMTV</t>
  </si>
  <si>
    <t>ALMTG</t>
  </si>
  <si>
    <t>ALMOO</t>
  </si>
  <si>
    <t>ALMDV</t>
  </si>
  <si>
    <t>ALMTB</t>
  </si>
  <si>
    <t>ALMNB</t>
  </si>
  <si>
    <t>ALMVN</t>
  </si>
  <si>
    <t>ALMUN</t>
  </si>
  <si>
    <t>ALMUS</t>
  </si>
  <si>
    <t>ALMYR</t>
  </si>
  <si>
    <t>ALNAV</t>
  </si>
  <si>
    <t>ALNED</t>
  </si>
  <si>
    <t>ALNWB</t>
  </si>
  <si>
    <t>ALNWH</t>
  </si>
  <si>
    <t>ALNWS</t>
  </si>
  <si>
    <t>ALNWN</t>
  </si>
  <si>
    <t>ALNWT</t>
  </si>
  <si>
    <t>ALNTB</t>
  </si>
  <si>
    <t>ALNTC</t>
  </si>
  <si>
    <t>ALNTP</t>
  </si>
  <si>
    <t>ALNOT</t>
  </si>
  <si>
    <t>ALOKG</t>
  </si>
  <si>
    <t>ALOKM</t>
  </si>
  <si>
    <t>ALODV</t>
  </si>
  <si>
    <t>ALOHT</t>
  </si>
  <si>
    <t>ALONT</t>
  </si>
  <si>
    <t>ALOPL</t>
  </si>
  <si>
    <t>ALOPP</t>
  </si>
  <si>
    <t>ALORG</t>
  </si>
  <si>
    <t>ALORV</t>
  </si>
  <si>
    <t>ALOCR</t>
  </si>
  <si>
    <t>ALOXF</t>
  </si>
  <si>
    <t>ALOZK</t>
  </si>
  <si>
    <t>ALPAR</t>
  </si>
  <si>
    <t>ALPLH</t>
  </si>
  <si>
    <t>ALPLC</t>
  </si>
  <si>
    <t>ALPEN</t>
  </si>
  <si>
    <t>ALPER</t>
  </si>
  <si>
    <t>ALPET</t>
  </si>
  <si>
    <t>ALPHX</t>
  </si>
  <si>
    <t>ALPHC</t>
  </si>
  <si>
    <t>ALPKC</t>
  </si>
  <si>
    <t>ALPKV</t>
  </si>
  <si>
    <t>ALPKP</t>
  </si>
  <si>
    <t>ALPIE</t>
  </si>
  <si>
    <t>ALPIK</t>
  </si>
  <si>
    <t>ALPKR</t>
  </si>
  <si>
    <t>ALPNK</t>
  </si>
  <si>
    <t>ALPNH</t>
  </si>
  <si>
    <t>ALPNR</t>
  </si>
  <si>
    <t>ALPIS</t>
  </si>
  <si>
    <t>ALPGV</t>
  </si>
  <si>
    <t>ALPGS</t>
  </si>
  <si>
    <t>ALPOW</t>
  </si>
  <si>
    <t>ALPTV</t>
  </si>
  <si>
    <t>ALPCV</t>
  </si>
  <si>
    <t>ALPRD</t>
  </si>
  <si>
    <t>ALPRP</t>
  </si>
  <si>
    <t>ALRAG</t>
  </si>
  <si>
    <t>ALRGP</t>
  </si>
  <si>
    <t>ALRBW</t>
  </si>
  <si>
    <t>ALRNV</t>
  </si>
  <si>
    <t>ALRND</t>
  </si>
  <si>
    <t>ALRDB</t>
  </si>
  <si>
    <t>ALRDL</t>
  </si>
  <si>
    <t>ALREC</t>
  </si>
  <si>
    <t>ALREF</t>
  </si>
  <si>
    <t>ALRFP</t>
  </si>
  <si>
    <t>ALRHB</t>
  </si>
  <si>
    <t>ALRVR</t>
  </si>
  <si>
    <t>ALRNK</t>
  </si>
  <si>
    <t>ALROB</t>
  </si>
  <si>
    <t>ALRCK</t>
  </si>
  <si>
    <t>ALROG</t>
  </si>
  <si>
    <t>ALROS</t>
  </si>
  <si>
    <t>ALRSC</t>
  </si>
  <si>
    <t>ALRSV</t>
  </si>
  <si>
    <t>ALRUT</t>
  </si>
  <si>
    <t>ALSAM</t>
  </si>
  <si>
    <t>ALSRK</t>
  </si>
  <si>
    <t>ALSRP</t>
  </si>
  <si>
    <t>ALSRL</t>
  </si>
  <si>
    <t>ALSLP</t>
  </si>
  <si>
    <t>ALSAR</t>
  </si>
  <si>
    <t>ALSAT</t>
  </si>
  <si>
    <t>ALSCT</t>
  </si>
  <si>
    <t>ALSEC</t>
  </si>
  <si>
    <t>ALSEL</t>
  </si>
  <si>
    <t>ALSHF</t>
  </si>
  <si>
    <t>ALSHL</t>
  </si>
  <si>
    <t>ALSHI</t>
  </si>
  <si>
    <t>ALSIL</t>
  </si>
  <si>
    <t>ALSLV</t>
  </si>
  <si>
    <t>ALSKY</t>
  </si>
  <si>
    <t>ALSKP</t>
  </si>
  <si>
    <t>ALSLC</t>
  </si>
  <si>
    <t>ALSCP</t>
  </si>
  <si>
    <t>ALSMS</t>
  </si>
  <si>
    <t>ALSNE</t>
  </si>
  <si>
    <t>ALSTS</t>
  </si>
  <si>
    <t>ALSTP</t>
  </si>
  <si>
    <t>ALSPF</t>
  </si>
  <si>
    <t>ALSTC</t>
  </si>
  <si>
    <t>ALSTF</t>
  </si>
  <si>
    <t>ALSTL</t>
  </si>
  <si>
    <t>ALSTV</t>
  </si>
  <si>
    <t>ALSUL</t>
  </si>
  <si>
    <t>ALSUM</t>
  </si>
  <si>
    <t>ALSMC</t>
  </si>
  <si>
    <t>ALSUS</t>
  </si>
  <si>
    <t>ALSWT</t>
  </si>
  <si>
    <t>ALSWP</t>
  </si>
  <si>
    <t>ALSYC</t>
  </si>
  <si>
    <t>ALSYV</t>
  </si>
  <si>
    <t>ALTLD</t>
  </si>
  <si>
    <t>ALTDC</t>
  </si>
  <si>
    <t>ALTLS</t>
  </si>
  <si>
    <t>ALTAY</t>
  </si>
  <si>
    <t>ALTMS</t>
  </si>
  <si>
    <t>ALTMV</t>
  </si>
  <si>
    <t>ALTHB</t>
  </si>
  <si>
    <t>ALTWN</t>
  </si>
  <si>
    <t>ALTOX</t>
  </si>
  <si>
    <t>ALTRF</t>
  </si>
  <si>
    <t>ALTRN</t>
  </si>
  <si>
    <t>ALTRY</t>
  </si>
  <si>
    <t>ALTRV</t>
  </si>
  <si>
    <t>ALTUS</t>
  </si>
  <si>
    <t>ALTUC</t>
  </si>
  <si>
    <t>ALTSC</t>
  </si>
  <si>
    <t>ALTSK</t>
  </si>
  <si>
    <t>ALTKP</t>
  </si>
  <si>
    <t>ALUNS</t>
  </si>
  <si>
    <t>ALUNT</t>
  </si>
  <si>
    <t>ALVAL</t>
  </si>
  <si>
    <t>ALVLG</t>
  </si>
  <si>
    <t>ALVLH</t>
  </si>
  <si>
    <t>ALVAN</t>
  </si>
  <si>
    <t>ALVER</t>
  </si>
  <si>
    <t>ALVIN</t>
  </si>
  <si>
    <t>ALVNC</t>
  </si>
  <si>
    <t>ALWAD</t>
  </si>
  <si>
    <t>ALWDP</t>
  </si>
  <si>
    <t>ALWLK</t>
  </si>
  <si>
    <t>ALWLG</t>
  </si>
  <si>
    <t>ALWSH</t>
  </si>
  <si>
    <t>ALWAT</t>
  </si>
  <si>
    <t>ALWAV</t>
  </si>
  <si>
    <t>ALWEV</t>
  </si>
  <si>
    <t>ALWED</t>
  </si>
  <si>
    <t>ALWBL</t>
  </si>
  <si>
    <t>ALWJF</t>
  </si>
  <si>
    <t>ALWPT</t>
  </si>
  <si>
    <t>ALWET</t>
  </si>
  <si>
    <t>ALWLX</t>
  </si>
  <si>
    <t>ALWLV</t>
  </si>
  <si>
    <t>ALWNF</t>
  </si>
  <si>
    <t>ALWNC</t>
  </si>
  <si>
    <t>ALWDL</t>
  </si>
  <si>
    <t>ALWDK</t>
  </si>
  <si>
    <t>ALWDV</t>
  </si>
  <si>
    <t>ALYRK</t>
  </si>
  <si>
    <t>AKANC</t>
  </si>
  <si>
    <t>AKBAR</t>
  </si>
  <si>
    <t>AKBET</t>
  </si>
  <si>
    <t>AKFBK</t>
  </si>
  <si>
    <t>AKFNS</t>
  </si>
  <si>
    <t>AKJUN</t>
  </si>
  <si>
    <t>AKMAT</t>
  </si>
  <si>
    <t>AKNTP</t>
  </si>
  <si>
    <t>AKSIT</t>
  </si>
  <si>
    <t>AZBLU</t>
  </si>
  <si>
    <t>AZGRN</t>
  </si>
  <si>
    <t>AZRED</t>
  </si>
  <si>
    <t>AZYEL</t>
  </si>
  <si>
    <t>ARLAA</t>
  </si>
  <si>
    <t>ARMOA</t>
  </si>
  <si>
    <t>AROKA</t>
  </si>
  <si>
    <t>ARTNA</t>
  </si>
  <si>
    <t>IDCDT</t>
  </si>
  <si>
    <t>IDKTT</t>
  </si>
  <si>
    <t>IDNPT</t>
  </si>
  <si>
    <t>IDSBT</t>
  </si>
  <si>
    <t>IDSPT</t>
  </si>
  <si>
    <t>ILCHC</t>
  </si>
  <si>
    <t>ILCCC</t>
  </si>
  <si>
    <t>ILCKC</t>
  </si>
  <si>
    <t>ILEVC</t>
  </si>
  <si>
    <t>ILRMT</t>
  </si>
  <si>
    <t>MOALB</t>
  </si>
  <si>
    <t>MOBEL</t>
  </si>
  <si>
    <t>MOBLT</t>
  </si>
  <si>
    <t>MOBTH</t>
  </si>
  <si>
    <t>MOBLA</t>
  </si>
  <si>
    <t>MOBLS</t>
  </si>
  <si>
    <t>MOBNV</t>
  </si>
  <si>
    <t>MOBWL</t>
  </si>
  <si>
    <t>MOBRN</t>
  </si>
  <si>
    <t>MOBRY</t>
  </si>
  <si>
    <t>MOBRK</t>
  </si>
  <si>
    <t>MOBCK</t>
  </si>
  <si>
    <t>MOBNC</t>
  </si>
  <si>
    <t>MOCAM</t>
  </si>
  <si>
    <t>MOCPG</t>
  </si>
  <si>
    <t>MOCRJ</t>
  </si>
  <si>
    <t>MOCRT</t>
  </si>
  <si>
    <t>MOCAR</t>
  </si>
  <si>
    <t>MOCEN</t>
  </si>
  <si>
    <t>MOCHI</t>
  </si>
  <si>
    <t>MOCLA</t>
  </si>
  <si>
    <t>MOCLI</t>
  </si>
  <si>
    <t>MOCOL</t>
  </si>
  <si>
    <t>MOCON</t>
  </si>
  <si>
    <t>MOCOR</t>
  </si>
  <si>
    <t>MOCRG</t>
  </si>
  <si>
    <t>MOEDN</t>
  </si>
  <si>
    <t>MOEXS</t>
  </si>
  <si>
    <t>MOFFX</t>
  </si>
  <si>
    <t>MOFAY</t>
  </si>
  <si>
    <t>MOFRC</t>
  </si>
  <si>
    <t>MOFRL</t>
  </si>
  <si>
    <t>MOFRT</t>
  </si>
  <si>
    <t>MOFUL</t>
  </si>
  <si>
    <t>MOGLD</t>
  </si>
  <si>
    <t>MOGLS</t>
  </si>
  <si>
    <t>MOGNV</t>
  </si>
  <si>
    <t>MOGDV</t>
  </si>
  <si>
    <t>MOGNC</t>
  </si>
  <si>
    <t>MOHAM</t>
  </si>
  <si>
    <t>MOHAN</t>
  </si>
  <si>
    <t>MOHAR</t>
  </si>
  <si>
    <t>MOHEN</t>
  </si>
  <si>
    <t>MOHER</t>
  </si>
  <si>
    <t>MOHIG</t>
  </si>
  <si>
    <t>MOHLD</t>
  </si>
  <si>
    <t>MOIND</t>
  </si>
  <si>
    <t>MOJAC</t>
  </si>
  <si>
    <t>MOJEF</t>
  </si>
  <si>
    <t>MOJOP</t>
  </si>
  <si>
    <t>MOKCY</t>
  </si>
  <si>
    <t>MOKEN</t>
  </si>
  <si>
    <t>MOKGC</t>
  </si>
  <si>
    <t>MOKGV</t>
  </si>
  <si>
    <t>MOKKV</t>
  </si>
  <si>
    <t>MOKBN</t>
  </si>
  <si>
    <t>MOLAP</t>
  </si>
  <si>
    <t>MOLSL</t>
  </si>
  <si>
    <t>MOLEB</t>
  </si>
  <si>
    <t>MOLES</t>
  </si>
  <si>
    <t>MOLEX</t>
  </si>
  <si>
    <t>MOLIB</t>
  </si>
  <si>
    <t>MOLOU</t>
  </si>
  <si>
    <t>MOMAC</t>
  </si>
  <si>
    <t>MOMSH</t>
  </si>
  <si>
    <t>MOMRV</t>
  </si>
  <si>
    <t>MOMAY</t>
  </si>
  <si>
    <t>MOMPH</t>
  </si>
  <si>
    <t>MOMEX</t>
  </si>
  <si>
    <t>MOMIL</t>
  </si>
  <si>
    <t>MOMOB</t>
  </si>
  <si>
    <t>MOMRC</t>
  </si>
  <si>
    <t>MOMGC</t>
  </si>
  <si>
    <t>MOMDC</t>
  </si>
  <si>
    <t>MOMTG</t>
  </si>
  <si>
    <t>MONEO</t>
  </si>
  <si>
    <t>MONEV</t>
  </si>
  <si>
    <t>MONWF</t>
  </si>
  <si>
    <t>MONWH</t>
  </si>
  <si>
    <t>MONBN</t>
  </si>
  <si>
    <t>MONKC</t>
  </si>
  <si>
    <t>MONOV</t>
  </si>
  <si>
    <t>MOOKG</t>
  </si>
  <si>
    <t>MOOKV</t>
  </si>
  <si>
    <t>MOODS</t>
  </si>
  <si>
    <t>MOORG</t>
  </si>
  <si>
    <t>MOOTV</t>
  </si>
  <si>
    <t>MOOWV</t>
  </si>
  <si>
    <t>MOPAC</t>
  </si>
  <si>
    <t>MOPLM</t>
  </si>
  <si>
    <t>MOPKH</t>
  </si>
  <si>
    <t>MOPEC</t>
  </si>
  <si>
    <t>MOPTG</t>
  </si>
  <si>
    <t>MOPLB</t>
  </si>
  <si>
    <t>MOPLH</t>
  </si>
  <si>
    <t>MOPOP</t>
  </si>
  <si>
    <t>MOPRC</t>
  </si>
  <si>
    <t>MORAY</t>
  </si>
  <si>
    <t>MOREP</t>
  </si>
  <si>
    <t>MORCH</t>
  </si>
  <si>
    <t>MOROL</t>
  </si>
  <si>
    <t>MORSL</t>
  </si>
  <si>
    <t>MOSAL</t>
  </si>
  <si>
    <t>MOSAV</t>
  </si>
  <si>
    <t>MOSED</t>
  </si>
  <si>
    <t>MOSHB</t>
  </si>
  <si>
    <t>MOSBV</t>
  </si>
  <si>
    <t>MOSLA</t>
  </si>
  <si>
    <t>MOSPG</t>
  </si>
  <si>
    <t>MOSTC</t>
  </si>
  <si>
    <t>MOSTJ</t>
  </si>
  <si>
    <t>MOSLC</t>
  </si>
  <si>
    <t>MOSTY</t>
  </si>
  <si>
    <t>MOSTP</t>
  </si>
  <si>
    <t>MOSTG</t>
  </si>
  <si>
    <t>MOSUG</t>
  </si>
  <si>
    <t>MOSWS</t>
  </si>
  <si>
    <t>MOTAR</t>
  </si>
  <si>
    <t>MOTRE</t>
  </si>
  <si>
    <t>MOTRO</t>
  </si>
  <si>
    <t>MOUNN</t>
  </si>
  <si>
    <t>MOVND</t>
  </si>
  <si>
    <t>MOWNB</t>
  </si>
  <si>
    <t>MOWNT</t>
  </si>
  <si>
    <t>MOWSH</t>
  </si>
  <si>
    <t>MOWAV</t>
  </si>
  <si>
    <t>MOWEB</t>
  </si>
  <si>
    <t>MOWEL</t>
  </si>
  <si>
    <t>MOWTZ</t>
  </si>
  <si>
    <t>MOWIN</t>
  </si>
  <si>
    <t>MOWRT</t>
  </si>
  <si>
    <t>NMAPA</t>
  </si>
  <si>
    <t>NMTCS</t>
  </si>
  <si>
    <t>NYCTY</t>
  </si>
  <si>
    <t>OHCYH</t>
  </si>
  <si>
    <t>OKALQ</t>
  </si>
  <si>
    <t>OKAPC</t>
  </si>
  <si>
    <t>OKCKN</t>
  </si>
  <si>
    <t>OKCAT</t>
  </si>
  <si>
    <t>OKCSN</t>
  </si>
  <si>
    <t>OKCTN</t>
  </si>
  <si>
    <t>OKCPT</t>
  </si>
  <si>
    <t>OKCMN</t>
  </si>
  <si>
    <t>OKEST</t>
  </si>
  <si>
    <t>OKFSA</t>
  </si>
  <si>
    <t>OKGTO</t>
  </si>
  <si>
    <t>OKIAT</t>
  </si>
  <si>
    <t>OKKWN</t>
  </si>
  <si>
    <t>OKKTT</t>
  </si>
  <si>
    <t>OKKPT</t>
  </si>
  <si>
    <t>OKMGU</t>
  </si>
  <si>
    <t>OKMIT</t>
  </si>
  <si>
    <t>OKMSC</t>
  </si>
  <si>
    <t>OKNFR</t>
  </si>
  <si>
    <t>OKNCA</t>
  </si>
  <si>
    <t>OKNCK</t>
  </si>
  <si>
    <t>OKNCT</t>
  </si>
  <si>
    <t>OKOTC</t>
  </si>
  <si>
    <t>OKOSN</t>
  </si>
  <si>
    <t>OKOMT</t>
  </si>
  <si>
    <t>OKOTT</t>
  </si>
  <si>
    <t>OKPWN</t>
  </si>
  <si>
    <t>OKPNC</t>
  </si>
  <si>
    <t>OKQPW</t>
  </si>
  <si>
    <t>OKSFN</t>
  </si>
  <si>
    <t>OKSEM</t>
  </si>
  <si>
    <t>OKSTB</t>
  </si>
  <si>
    <t>OKTNU</t>
  </si>
  <si>
    <t>OKTTT</t>
  </si>
  <si>
    <t>OKTNK</t>
  </si>
  <si>
    <t>OKTRB</t>
  </si>
  <si>
    <t>OKWAT</t>
  </si>
  <si>
    <t>OKVVYN</t>
  </si>
  <si>
    <t>OKYTE</t>
  </si>
  <si>
    <t>UNSTP</t>
  </si>
  <si>
    <t>VAABD</t>
  </si>
  <si>
    <t>VAAND</t>
  </si>
  <si>
    <t>VAAPP</t>
  </si>
  <si>
    <t>VAARC</t>
  </si>
  <si>
    <t>VABED</t>
  </si>
  <si>
    <t>VABSG</t>
  </si>
  <si>
    <t>VABKB</t>
  </si>
  <si>
    <t>VABKS</t>
  </si>
  <si>
    <t>VABLF</t>
  </si>
  <si>
    <t>VABRS</t>
  </si>
  <si>
    <t>VABRW</t>
  </si>
  <si>
    <t>VACHL</t>
  </si>
  <si>
    <t>VACHV</t>
  </si>
  <si>
    <t>VACHP</t>
  </si>
  <si>
    <t>VACHW</t>
  </si>
  <si>
    <t>VACHB</t>
  </si>
  <si>
    <t>VACLF</t>
  </si>
  <si>
    <t>VACLW</t>
  </si>
  <si>
    <t>VACOB</t>
  </si>
  <si>
    <t>VACOV</t>
  </si>
  <si>
    <t>VACUL</t>
  </si>
  <si>
    <t>VADAM</t>
  </si>
  <si>
    <t>VAFFX</t>
  </si>
  <si>
    <t>VAFRM</t>
  </si>
  <si>
    <t>VAFAQ</t>
  </si>
  <si>
    <t>VAFRK</t>
  </si>
  <si>
    <t>VAFKB</t>
  </si>
  <si>
    <t>VAGOR</t>
  </si>
  <si>
    <t>VAHAM</t>
  </si>
  <si>
    <t>VAHRC</t>
  </si>
  <si>
    <t>VAHRB</t>
  </si>
  <si>
    <t>VAHER</t>
  </si>
  <si>
    <t>VAKNK</t>
  </si>
  <si>
    <t>VALUR</t>
  </si>
  <si>
    <t>VALYN</t>
  </si>
  <si>
    <t>VAMAN</t>
  </si>
  <si>
    <t>VAMAR</t>
  </si>
  <si>
    <t>VAMRT</t>
  </si>
  <si>
    <t>VAMTJ</t>
  </si>
  <si>
    <t>VANMK</t>
  </si>
  <si>
    <t>VANPN</t>
  </si>
  <si>
    <t>VANRF</t>
  </si>
  <si>
    <t>VANOV</t>
  </si>
  <si>
    <t>VANOR</t>
  </si>
  <si>
    <t>VAORT</t>
  </si>
  <si>
    <t>VAPET</t>
  </si>
  <si>
    <t>VAPOQ</t>
  </si>
  <si>
    <t>VAPOR</t>
  </si>
  <si>
    <t>VAPUL</t>
  </si>
  <si>
    <t>VARAD</t>
  </si>
  <si>
    <t>VARNK</t>
  </si>
  <si>
    <t>VARKM</t>
  </si>
  <si>
    <t>VASAL</t>
  </si>
  <si>
    <t>VASCT</t>
  </si>
  <si>
    <t>VASMF</t>
  </si>
  <si>
    <t>VASPF</t>
  </si>
  <si>
    <t>VASTN</t>
  </si>
  <si>
    <t>VASUF</t>
  </si>
  <si>
    <t>VATAP</t>
  </si>
  <si>
    <t>VATAZ</t>
  </si>
  <si>
    <t>VATOA</t>
  </si>
  <si>
    <t>VATOS</t>
  </si>
  <si>
    <t>VAVIN</t>
  </si>
  <si>
    <t>VAVAB</t>
  </si>
  <si>
    <t>VAWRN</t>
  </si>
  <si>
    <t>VAWRS</t>
  </si>
  <si>
    <t>VAWBC</t>
  </si>
  <si>
    <t>VAWTS</t>
  </si>
  <si>
    <t>VAWIL</t>
  </si>
  <si>
    <t>VAWCH</t>
  </si>
  <si>
    <t>VAWNS</t>
  </si>
  <si>
    <t>VAWIS</t>
  </si>
  <si>
    <t>VAWSK</t>
  </si>
  <si>
    <t>VAWYT</t>
  </si>
  <si>
    <t>WACVT</t>
  </si>
  <si>
    <t>WAKST</t>
  </si>
  <si>
    <t>WAPYT</t>
  </si>
  <si>
    <t>WASWT</t>
  </si>
  <si>
    <t>WAZOT</t>
  </si>
  <si>
    <t>WAYKT</t>
  </si>
  <si>
    <t>WITRB</t>
  </si>
  <si>
    <t>AL - Alabama</t>
  </si>
  <si>
    <t>ALABB - Alabama Abbeville</t>
  </si>
  <si>
    <t>ALADD - Alabama Addison</t>
  </si>
  <si>
    <t>ALALB - Alabama Alabaster</t>
  </si>
  <si>
    <t>ALABV - Alabama Albertville</t>
  </si>
  <si>
    <t>ALAXC - Alabama Alexander City</t>
  </si>
  <si>
    <t>ALALV - Alabama Aliceville</t>
  </si>
  <si>
    <t>ALALG - Alabama Allgood</t>
  </si>
  <si>
    <t>ALALT - Alabama Altoona</t>
  </si>
  <si>
    <t>ALAND - Alabama Andalusia</t>
  </si>
  <si>
    <t>ALANN - Alabama Anniston</t>
  </si>
  <si>
    <t>ALARB - Alabama Arab</t>
  </si>
  <si>
    <t>ALARG - Alabama Argo</t>
  </si>
  <si>
    <t>ALARI - Alabama Ariton</t>
  </si>
  <si>
    <t>ALARL - Alabama Arley</t>
  </si>
  <si>
    <t>ALASF - Alabama Ashford</t>
  </si>
  <si>
    <t>ALASL - Alabama Ashland</t>
  </si>
  <si>
    <t>ALASV - Alabama Ashville</t>
  </si>
  <si>
    <t>ALATH - Alabama Athens</t>
  </si>
  <si>
    <t>ALATT - Alabama Attalla</t>
  </si>
  <si>
    <t>ALAUB - Alabama Auburn</t>
  </si>
  <si>
    <t>ALAVN - Alabama Avon</t>
  </si>
  <si>
    <t>ALBWC - Alabama Baldwin County</t>
  </si>
  <si>
    <t>ALBNK - Alabama Banks</t>
  </si>
  <si>
    <t>ALBRB - Alabama Barbour County</t>
  </si>
  <si>
    <t>ALBYM - Alabama Bay Minette</t>
  </si>
  <si>
    <t>ALBLB - Alabama Bayou La Batre</t>
  </si>
  <si>
    <t>ALBRC - Alabama Bear Creek</t>
  </si>
  <si>
    <t>ALBBA - Alabama Beatrice</t>
  </si>
  <si>
    <t>ALBRY - Alabama Berry</t>
  </si>
  <si>
    <t>ALBRP - Alabama Berry P1</t>
  </si>
  <si>
    <t>ALBIB - Alabama Bibb County</t>
  </si>
  <si>
    <t>ALBTC - Alabama Blount County</t>
  </si>
  <si>
    <t>ALBTV - Alabama Blountsville</t>
  </si>
  <si>
    <t>ALBOZ - Alabama Boaz</t>
  </si>
  <si>
    <t>ALBCV - Alabama Branchville</t>
  </si>
  <si>
    <t>ALBRT - Alabama Brantley</t>
  </si>
  <si>
    <t>ALBNT - Alabama Brent</t>
  </si>
  <si>
    <t>ALBGP - Alabama Bridgeport</t>
  </si>
  <si>
    <t>ALBRL - Alabama Brilliant</t>
  </si>
  <si>
    <t>ALBKW - Alabama Brookwood</t>
  </si>
  <si>
    <t>ALBRD - Alabama Brundidge</t>
  </si>
  <si>
    <t>ALBUL - Alabama Bullock County</t>
  </si>
  <si>
    <t>ALBUT - Alabama Butler</t>
  </si>
  <si>
    <t>ALCLR - Alabama Calera</t>
  </si>
  <si>
    <t>ALCCY - Alabama Calhoun County</t>
  </si>
  <si>
    <t>ALCPH - Alabama Camp Hill</t>
  </si>
  <si>
    <t>ALCBH - Alabama Carbon Hill</t>
  </si>
  <si>
    <t>ALCSB - Alabama Castleberry</t>
  </si>
  <si>
    <t>ALCDB - Alabama Cedar Bluff</t>
  </si>
  <si>
    <t>ALCBP - Alabama Cedar Bluff PJ</t>
  </si>
  <si>
    <t>ALCTV - Alabama Centreville</t>
  </si>
  <si>
    <t>ALCBC - Alabama Chambers County</t>
  </si>
  <si>
    <t>ALCHT - Alabama Chatom</t>
  </si>
  <si>
    <t>ALCHK - Alabama Cherokee</t>
  </si>
  <si>
    <t>ALCKC - Alabama Cherokee County</t>
  </si>
  <si>
    <t>ALCKW - Alabama Chickasaw</t>
  </si>
  <si>
    <t>ALCHB - Alabama Childersburg</t>
  </si>
  <si>
    <t>ALCHP - Alabama Childersburg P1</t>
  </si>
  <si>
    <t>ALCTC - Alabama Choctaw County</t>
  </si>
  <si>
    <t>ALCIT - Alabama Citronelle</t>
  </si>
  <si>
    <t>ALCLN - Alabama Clanton</t>
  </si>
  <si>
    <t>ALCLC - Alabama Clarke County</t>
  </si>
  <si>
    <t>ALCYC - Alabama Clay County</t>
  </si>
  <si>
    <t>ALCYH - Alabama Clayhatchee</t>
  </si>
  <si>
    <t>ALCNC - Alabama Cleburne County</t>
  </si>
  <si>
    <t>ALCLV - Alabama Cleveland</t>
  </si>
  <si>
    <t>ALCLI - Alabama Clio</t>
  </si>
  <si>
    <t>ALCFC - Alabama Coffee County</t>
  </si>
  <si>
    <t>ALCOC - Alabama Colbert County</t>
  </si>
  <si>
    <t>ALCOH - Alabama Collinsville</t>
  </si>
  <si>
    <t>ALCMB - Alabama Columbia</t>
  </si>
  <si>
    <t>ALCM! - Alabama Columbiana</t>
  </si>
  <si>
    <t>ALCHC - Alabama Conecuh County</t>
  </si>
  <si>
    <t>ALCSC - Alabama Coosa County</t>
  </si>
  <si>
    <t>ALCOS - Alabama Coosada</t>
  </si>
  <si>
    <t>ALCDV - Alabama Cordova</t>
  </si>
  <si>
    <t>ALCTW - Alabama Cottonwood</t>
  </si>
  <si>
    <t>ALCRT - Alabama Courtland</t>
  </si>
  <si>
    <t>ALCWC - Alabama Crenshaw County</t>
  </si>
  <si>
    <t>ALCRE - Alabama Creola</t>
  </si>
  <si>
    <t>ALCSV - Alabama Crossville</t>
  </si>
  <si>
    <t>ALCLM - Alabama Cullman</t>
  </si>
  <si>
    <t>ALCMC - Alabama Cullman County</t>
  </si>
  <si>
    <t>ALDDV - Alabama Dadeville</t>
  </si>
  <si>
    <t>ALDLC - Alabama Dale County</t>
  </si>
  <si>
    <t>ALDLV - Alabama Daleville</t>
  </si>
  <si>
    <t>ALDPH - Alabama Daphne</t>
  </si>
  <si>
    <t>ALDPI - Alabama Dauphin Island</t>
  </si>
  <si>
    <t>ALDEC - Alabama Decatur</t>
  </si>
  <si>
    <t>ALDKC - Alabama Dekalb County</t>
  </si>
  <si>
    <t>ALDMP - Alabama Demopolis</t>
  </si>
  <si>
    <t>ALDET - Alabama Detroit</t>
  </si>
  <si>
    <t>ALDOR - Alabama Dora</t>
  </si>
  <si>
    <t>ALDTH - Alabama Dothan</t>
  </si>
  <si>
    <t>ALDBS - Alabama Double Springs</t>
  </si>
  <si>
    <t>ALDUG - Alabama Douglas</t>
  </si>
  <si>
    <t>ALDOZ - Alabama Dozier</t>
  </si>
  <si>
    <t>ALDUT - Alabama Dutton</t>
  </si>
  <si>
    <t>ALDTP - Alabama Dutton PJ</t>
  </si>
  <si>
    <t>ALESB - Alabama East Brewton</t>
  </si>
  <si>
    <t>ALECL - Alabama Eclectic</t>
  </si>
  <si>
    <t>ALELB - Alabama Elba</t>
  </si>
  <si>
    <t>ALEBT - Alabama Elberta</t>
  </si>
  <si>
    <t>ALENT - Alabama Enterprise</t>
  </si>
  <si>
    <t>ALESC - Alabama Escambia County</t>
  </si>
  <si>
    <t>ALEWC - Alabama Etowah County</t>
  </si>
  <si>
    <t>ALEUF - Alabama Eufaula</t>
  </si>
  <si>
    <t>ALEUT - Alabama Eutaw</t>
  </si>
  <si>
    <t>ALEVG - Alabama Evergreen</t>
  </si>
  <si>
    <t>ALEXC - Alabama Excel</t>
  </si>
  <si>
    <t>ALFRH - Alabama Fairhope</t>
  </si>
  <si>
    <t>ALFLK - Alabama Falkville</t>
  </si>
  <si>
    <t>ALFKP - Alabama Falkville P1</t>
  </si>
  <si>
    <t>ALFAY - Alabama Fayette</t>
  </si>
  <si>
    <t>ALFYC - Alabama Fayette County</t>
  </si>
  <si>
    <t>ALFLM - Alabama Flomaton</t>
  </si>
  <si>
    <t xml:space="preserve"> ALFLR - Alabama Florala</t>
  </si>
  <si>
    <t>ALFLC - Alabama Florence</t>
  </si>
  <si>
    <t>ALFOL - Alabama Foley</t>
  </si>
  <si>
    <t>ALFTD - Alabama Fort Deposit</t>
  </si>
  <si>
    <t>ALFDP - Alabama Fort Deposit PJ</t>
  </si>
  <si>
    <t>ALFTP - Alabama Fort Payne</t>
  </si>
  <si>
    <t>ALFRK - Alabama Franklin County</t>
  </si>
  <si>
    <t>ALFUL - Alabama Fultondale</t>
  </si>
  <si>
    <t>ALFYF - Alabama Fyffe</t>
  </si>
  <si>
    <t>ALGAD - Alabama Gadsden</t>
  </si>
  <si>
    <t>ALGAN - Alabama Gantt</t>
  </si>
  <si>
    <t>ALGAR - Alabama Garden City</t>
  </si>
  <si>
    <t>ALGAY - Alabama Gaylesville</t>
  </si>
  <si>
    <t>ALGEN - Alabama Geneva</t>
  </si>
  <si>
    <t>ALGNC - Alabama Geneva County</t>
  </si>
  <si>
    <t>ALGRG - Alabama Georgiana</t>
  </si>
  <si>
    <t>ALGER - Alabama Geraldine</t>
  </si>
  <si>
    <t>ALGLB - Alabama Gilbertown</t>
  </si>
  <si>
    <t>ALGLC - Alabama Glencoe</t>
  </si>
  <si>
    <t>ALGLD - Alabama Goldville</t>
  </si>
  <si>
    <t>ALGDW - Alabama Goodwater</t>
  </si>
  <si>
    <t>ALGOR - Alabama Gordo</t>
  </si>
  <si>
    <t>ALGOS - Alabama Goshen</t>
  </si>
  <si>
    <t>ALGRA - Alabama Grant</t>
  </si>
  <si>
    <t>ALGRC - Alabama Greene County</t>
  </si>
  <si>
    <t>ALGRB - Alabama Greensboro</t>
  </si>
  <si>
    <t>ALGRV - Alabama Greenville</t>
  </si>
  <si>
    <t>ALGVH - Alabama Grove Hill</t>
  </si>
  <si>
    <t>ALGUN - Alabama Guin</t>
  </si>
  <si>
    <t>ALGNP - Alabama Guin PJ</t>
  </si>
  <si>
    <t>ALGFS - Alabama Gulf Shores</t>
  </si>
  <si>
    <t>ALGTR - Alabama Guntersville</t>
  </si>
  <si>
    <t>ALHKB - Alabama Hackleburg</t>
  </si>
  <si>
    <t>ALHLC - Alabama Hale County</t>
  </si>
  <si>
    <t>ALHLV - Alabama Haleyville</t>
  </si>
  <si>
    <t>ALHAM - Alabama Hamilton</t>
  </si>
  <si>
    <t>ALHMV - Alabama Hammondville</t>
  </si>
  <si>
    <t>ALHNV - Alabama Hanceville</t>
  </si>
  <si>
    <t>ALHRP - Alabama Harpersville</t>
  </si>
  <si>
    <t>ALHRT - Alabama Hartselle</t>
  </si>
  <si>
    <t>ALHYN - Alabama Hayneville</t>
  </si>
  <si>
    <t>ALHED - Alabama Headland</t>
  </si>
  <si>
    <t>ALHEF - Alabama Heflin</t>
  </si>
  <si>
    <t>ALHEL - Alabama Helena</t>
  </si>
  <si>
    <t>ALHEN - Alabama Henagar</t>
  </si>
  <si>
    <t>ALHRC - Alabama Henry County</t>
  </si>
  <si>
    <t>ALHIL - Alabama Hillsboro</t>
  </si>
  <si>
    <t>ALHOD - Alabama Hodges</t>
  </si>
  <si>
    <t>ALHOK - Alabama Hokes Bluff</t>
  </si>
  <si>
    <t>ALHLW - Alabama Hollywood</t>
  </si>
  <si>
    <t>ALHSC - Alabama Houston County</t>
  </si>
  <si>
    <t>ALHNT - Alabama Huntsville</t>
  </si>
  <si>
    <t>ALHRB - Alabama Hurtsboro</t>
  </si>
  <si>
    <t>ALIDR - Alabama Ider</t>
  </si>
  <si>
    <t>ALIRN - Alabama Irondale</t>
  </si>
  <si>
    <t>AUCK - Alabama Jackson</t>
  </si>
  <si>
    <t>AUKC - Alabama Jackson County</t>
  </si>
  <si>
    <t>AUKV - Alabama Jacksonville</t>
  </si>
  <si>
    <t>AUSR - Alabama Jasper</t>
  </si>
  <si>
    <t>AUSP - Alabama Jasper PJ</t>
  </si>
  <si>
    <t>AUFC - Alabama Jefferson County</t>
  </si>
  <si>
    <t>AUEM - Alabama Jemison</t>
  </si>
  <si>
    <t>ALKEN - Alabama Kennedy</t>
  </si>
  <si>
    <t>ALKIL - Alabama Killen</t>
  </si>
  <si>
    <t>ALKIN - Alabama Kinsey</t>
  </si>
  <si>
    <t>ALKST - Alabama Kinston</t>
  </si>
  <si>
    <t>ALLAF - Alabama LaFayette</t>
  </si>
  <si>
    <t>ALLKV - Alabama Lake View</t>
  </si>
  <si>
    <t>ALLVW - Alabama Lakeview</t>
  </si>
  <si>
    <t>ALLAM - Alabama Lamar County</t>
  </si>
  <si>
    <t>ALLAN - Alabama Lanett</t>
  </si>
  <si>
    <t>ALLNG - Alabama Langston</t>
  </si>
  <si>
    <t>ALLAU - Alabama Lauderdale County</t>
  </si>
  <si>
    <t>ALLED - Alabama Leeds</t>
  </si>
  <si>
    <t>ALLEB - Alabama Leesburg</t>
  </si>
  <si>
    <t>ALLEH - Alabama Leighton</t>
  </si>
  <si>
    <t>ALLPL - Alabama Level Plains</t>
  </si>
  <si>
    <t>ALLPP - Alabama Level Plains PJ</t>
  </si>
  <si>
    <t>ALLEX - Alabama Lexington</t>
  </si>
  <si>
    <t>ALLIM - Alabama Limestone County</t>
  </si>
  <si>
    <t>ALLNC - Alabama Lincoln</t>
  </si>
  <si>
    <t>ALLND - Alabama Linden</t>
  </si>
  <si>
    <t>ALLNV - Alabama Lineville</t>
  </si>
  <si>
    <t>ALLIS - Alabama Lisman</t>
  </si>
  <si>
    <t>ALLIT - Alabama Littleville</t>
  </si>
  <si>
    <t>ALLIV - Alabama Livingston</t>
  </si>
  <si>
    <t>ALLOP - Alabama Loachapoka</t>
  </si>
  <si>
    <t>ALLCK - Alabama Lockhart</t>
  </si>
  <si>
    <t>ALLOC - Alabama Locust Fork</t>
  </si>
  <si>
    <t>ALLSV - Alabama Louisville</t>
  </si>
  <si>
    <t>ALLOW - Alabama Lowndes County</t>
  </si>
  <si>
    <t>ALLOX - Alabama Loxley</t>
  </si>
  <si>
    <t>ALLUV - Alabama Luverne</t>
  </si>
  <si>
    <t>ALLYN - Alabama Lynn</t>
  </si>
  <si>
    <t>ALMAC - Alabama Macon County</t>
  </si>
  <si>
    <t>ALMAD - Alabama Madison</t>
  </si>
  <si>
    <t>ALMDS - Alabama Madison County</t>
  </si>
  <si>
    <t>ALMAG - Alabama Magnolia Springs</t>
  </si>
  <si>
    <t>ALMAL - Alabama Malvern</t>
  </si>
  <si>
    <t>ALMAP - Alabama Maplesville</t>
  </si>
  <si>
    <t>ALMGC - Alabama Marengo County</t>
  </si>
  <si>
    <t>ALMGT - Alabama Margaret</t>
  </si>
  <si>
    <t>ALMGP - Alabama Margaret PJ</t>
  </si>
  <si>
    <t>ALMAR - Alabama Marion</t>
  </si>
  <si>
    <t>ALMRC - Alabama Marion County</t>
  </si>
  <si>
    <t>ALMSC - Alabama Marshall County</t>
  </si>
  <si>
    <t>ALMCI - Alabama McIntosh</t>
  </si>
  <si>
    <t>ALMCP - Alabama McIntosh PJ</t>
  </si>
  <si>
    <t>ALMCK - Alabama McKenzie</t>
  </si>
  <si>
    <t>ALMDC - Alabama Midland City</t>
  </si>
  <si>
    <t>ALMID - Alabama Midway</t>
  </si>
  <si>
    <t>ALMLP - Alabama Millport</t>
  </si>
  <si>
    <t>ALMLR - Alabama Millry</t>
  </si>
  <si>
    <t>ALMU - Alabama Millry PJ</t>
  </si>
  <si>
    <t>ALMOB - Alabama Mobile</t>
  </si>
  <si>
    <t>ALMBC - Alabama Mobile County</t>
  </si>
  <si>
    <t>ALMRV - Alabama Monroeville</t>
  </si>
  <si>
    <t>ALMTV - Alabama Montevallo</t>
  </si>
  <si>
    <t>ALMTG - Alabama Montgomery</t>
  </si>
  <si>
    <t>ALMOO - Alabama Moody</t>
  </si>
  <si>
    <t>ALMDV - Alabama Moundville</t>
  </si>
  <si>
    <t>ALMTB - Alabama Mountain Brook</t>
  </si>
  <si>
    <t>ALMNB - Alabama Mountainboro</t>
  </si>
  <si>
    <t>ALMVN - Alabama Mt Vernon</t>
  </si>
  <si>
    <t>ALMUN - Alabama Munford</t>
  </si>
  <si>
    <t>ALMUS - Alabama Muscle Shoals</t>
  </si>
  <si>
    <t>ALMYR - Alabama Myrtlewood</t>
  </si>
  <si>
    <t>ALNAV - Alabama Nauvoo</t>
  </si>
  <si>
    <t>ALNED - Alabama Needham</t>
  </si>
  <si>
    <t>ALNWB - Alabama New Brockton</t>
  </si>
  <si>
    <t>ALNWH - Alabama New Hope</t>
  </si>
  <si>
    <t>ALNWS - Alabama New Site</t>
  </si>
  <si>
    <t>ALNWN - Alabama Newbern</t>
  </si>
  <si>
    <t>ALNWT - Alabama Newton</t>
  </si>
  <si>
    <t>ALNTB - Alabama North Bibb</t>
  </si>
  <si>
    <t>ALNTC - Alabama North Courtland</t>
  </si>
  <si>
    <t>ALNTP - Alabama Northport</t>
  </si>
  <si>
    <t>ALNOT - Alabama Notasulga</t>
  </si>
  <si>
    <t>ALOKG - Alabama Oak Grove</t>
  </si>
  <si>
    <t>ALOKM - Alabama Oakman</t>
  </si>
  <si>
    <t>ALODV - Alabama Odenville</t>
  </si>
  <si>
    <t>ALOHT - Alabama Ohatchee</t>
  </si>
  <si>
    <t>ALONT - Alabama Oneonta</t>
  </si>
  <si>
    <t>ALOPL - Alabama Opelika</t>
  </si>
  <si>
    <t>ALOPP - Alabama Opp</t>
  </si>
  <si>
    <t>ALORG - Alabama Orange Beach</t>
  </si>
  <si>
    <t>ALORV - Alabama Orrville</t>
  </si>
  <si>
    <t>ALOCR - Alabama Owens Cross Rds</t>
  </si>
  <si>
    <t>ALOXF - Alabama Oxford</t>
  </si>
  <si>
    <t>ALOZK - Alabama Ozark</t>
  </si>
  <si>
    <t>ALPAR - Alabama Parrish</t>
  </si>
  <si>
    <t>ALPLH - Alabama Pelham</t>
  </si>
  <si>
    <t>ALPLC - Alabama Pell City</t>
  </si>
  <si>
    <t>ALPEN - Alabama Pennington</t>
  </si>
  <si>
    <t>ALPER - Alabama Perry County</t>
  </si>
  <si>
    <t>ALPET - Alabama Petrey</t>
  </si>
  <si>
    <t>ALPHX - Alabama Phenix City</t>
  </si>
  <si>
    <t>ALPHC - Alabama Phil Campbell</t>
  </si>
  <si>
    <t>ALPKC - Alabama Pickens County</t>
  </si>
  <si>
    <t>ALPKV - Alabama Pickensville</t>
  </si>
  <si>
    <t>ALPKP - Alabama Pickensville Pi</t>
  </si>
  <si>
    <t>ALPIE - Alabama Piedmont</t>
  </si>
  <si>
    <t>ALPIK - Alabama Pike County</t>
  </si>
  <si>
    <t>ALPKR - Alabama Pike Road</t>
  </si>
  <si>
    <t>ALPNK - Alabama Pinckard</t>
  </si>
  <si>
    <t>ALPNH - Alabama Pine Hill</t>
  </si>
  <si>
    <t>ALPNR - Alabama Pine Ridge</t>
  </si>
  <si>
    <t>ALPIS - Alabama Pisgah</t>
  </si>
  <si>
    <t>ALPGV - Alabama Pleasant Grove</t>
  </si>
  <si>
    <t>ALPGS - Alabama Pleasant Groves</t>
  </si>
  <si>
    <t>ALPOW - Alabama Powell</t>
  </si>
  <si>
    <t>ALPTV - Alabama Prattville</t>
  </si>
  <si>
    <t>ALPCV - Alabama Priceville</t>
  </si>
  <si>
    <t>ALPRD - Alabama Prichard</t>
  </si>
  <si>
    <t>ALPRP - Alabama Prichard Pi</t>
  </si>
  <si>
    <t>ALRAG - Alabama Ragland</t>
  </si>
  <si>
    <t>ALRGP - Alabama Ragland Pi</t>
  </si>
  <si>
    <t>ALRBW - Alabama Rainbow City</t>
  </si>
  <si>
    <t>ALRNV - Alabama Rainsville</t>
  </si>
  <si>
    <t>ALRND - Alabama Randolph County</t>
  </si>
  <si>
    <t>ALRDB - Alabama Red Bay</t>
  </si>
  <si>
    <t>ALRDL - Alabama Red Level</t>
  </si>
  <si>
    <t>ALREC - Alabama Reece City</t>
  </si>
  <si>
    <t>ALREF - Alabama Reform</t>
  </si>
  <si>
    <t>ALRFP - Alabama Reform Pi</t>
  </si>
  <si>
    <t>ALRHB - Alabama Rehobeth</t>
  </si>
  <si>
    <t>ALRVR - Alabama Riverside</t>
  </si>
  <si>
    <t>ALRNK - Alabama Roanoke</t>
  </si>
  <si>
    <t>ALROB - Alabama Robertsdale</t>
  </si>
  <si>
    <t>ALRCK - Alabama Rockford</t>
  </si>
  <si>
    <t>ALROG - Alabama Rogersville</t>
  </si>
  <si>
    <t>ALROS - Alabama Rosa</t>
  </si>
  <si>
    <t>ALRSC - Alabama Russell County</t>
  </si>
  <si>
    <t>ALRSV - Alabama Russellville</t>
  </si>
  <si>
    <t>ALRUT - Alabama Rutledge</t>
  </si>
  <si>
    <t>ALSAM -  Alabama Samson</t>
  </si>
  <si>
    <t>ALSRK - Alabama Sand Rock</t>
  </si>
  <si>
    <t>ALSRP - Alabama Sand Rock Pi</t>
  </si>
  <si>
    <t>ALSRL - Alabama Saraland</t>
  </si>
  <si>
    <t>ALSLP - Alabama Saraland Pi</t>
  </si>
  <si>
    <t>ALSAR - Alabama Sardis City</t>
  </si>
  <si>
    <t>ALSAT - Alabama Satsuma</t>
  </si>
  <si>
    <t>ALSCT - Alabama Scottsboro</t>
  </si>
  <si>
    <t>ALSEC - Alabama Section</t>
  </si>
  <si>
    <t>ALSEL - Alabama Selma</t>
  </si>
  <si>
    <t>ALSHF - Alabama Sheffield</t>
  </si>
  <si>
    <t>ALSHL - Alabama Shelby County</t>
  </si>
  <si>
    <t>ALSHI - Alabama Shiloh</t>
  </si>
  <si>
    <t>ALSIL - Alabama Silas</t>
  </si>
  <si>
    <t>ALSLV - Alabama Silverhill</t>
  </si>
  <si>
    <t>ALSKY - Alabama Skyline</t>
  </si>
  <si>
    <t>ALSKP - Alabama Skyline Pi</t>
  </si>
  <si>
    <t>ALSLC - Alabama Slocomb</t>
  </si>
  <si>
    <t>ALSCP - Alabama Slocomb Pi</t>
  </si>
  <si>
    <t>ALSMS - Alabama Smith's Station</t>
  </si>
  <si>
    <t>ALSNE - Alabama Snead</t>
  </si>
  <si>
    <t>ALSTS - Alabama Southside</t>
  </si>
  <si>
    <t>ALSTP - Alabama Southside Pi</t>
  </si>
  <si>
    <t>ALSPF - Alabama Spanish Fort</t>
  </si>
  <si>
    <t>ALSTC - Alabama St Clair County</t>
  </si>
  <si>
    <t>ALSTF - Alabama St. Florian</t>
  </si>
  <si>
    <t>ALSTL - Alabama Steele</t>
  </si>
  <si>
    <t>ALSTV - Alabama Stevenson</t>
  </si>
  <si>
    <t>ALSUL - Alabama Sulligent</t>
  </si>
  <si>
    <t>ALSUM - Alabama Summerdale</t>
  </si>
  <si>
    <t>ALSMC - Alabama Sumter County</t>
  </si>
  <si>
    <t>ALSUS - Alabama Susan Moore</t>
  </si>
  <si>
    <t>ALSWT - Alabama Sweet Water</t>
  </si>
  <si>
    <t>ALSWP - Alabama Sweet Water Pi</t>
  </si>
  <si>
    <t>ALSYC - Alabama Sylacauga</t>
  </si>
  <si>
    <t>ALSYV - Alabama Sylvania</t>
  </si>
  <si>
    <t>ALTLD - Alabama Talladega</t>
  </si>
  <si>
    <t>ALTDC - Alabama Talladega County</t>
  </si>
  <si>
    <t>ALTLS - Alabama Tallassee</t>
  </si>
  <si>
    <t>ALTAY - Alabama Taylor</t>
  </si>
  <si>
    <t>ALTMS - Alabama Thomaston</t>
  </si>
  <si>
    <t>ALTMV - Alabama Thomasville</t>
  </si>
  <si>
    <t>ALTHB - Alabama Thorsby</t>
  </si>
  <si>
    <t>ALTWN - Alabama Town Creek</t>
  </si>
  <si>
    <t>ALTOX - Alabama Toxey</t>
  </si>
  <si>
    <t>ALTRF - Alabama Trafford</t>
  </si>
  <si>
    <t>ALTRN - Alabama Trinity</t>
  </si>
  <si>
    <t>ALTRY - Alabama Troy</t>
  </si>
  <si>
    <t>ALTRV - Alabama Trussville</t>
  </si>
  <si>
    <t>ALTUS - Alabama Tuscaloosa</t>
  </si>
  <si>
    <t>ALTUC - Alabama Tuscaloosa County</t>
  </si>
  <si>
    <t>ALTSC - Alabama Tuscumbia</t>
  </si>
  <si>
    <t>ALTSK - Alabama Tuskegee</t>
  </si>
  <si>
    <t>ALTKP - Alabama Tuskegee PJ</t>
  </si>
  <si>
    <t>ALUNS - Alabama Union Springs</t>
  </si>
  <si>
    <t>ALUNT - Alabama Uniontown</t>
  </si>
  <si>
    <t>ALVAL - Alabama Valley</t>
  </si>
  <si>
    <t>ALVLG - Alabama Valley Grande</t>
  </si>
  <si>
    <t>ALVLH - Alabama Valley Head</t>
  </si>
  <si>
    <t>ALVAN - Alabama Vance</t>
  </si>
  <si>
    <t>ALVER - Alabama Vernon</t>
  </si>
  <si>
    <t>ALVIN - Alabama Vina</t>
  </si>
  <si>
    <t>ALVNC - Alabama Vincent</t>
  </si>
  <si>
    <t>ALWAD - Alabama Wadley</t>
  </si>
  <si>
    <t>ALWDP - Alabama Wadley PJ</t>
  </si>
  <si>
    <t>ALWLK - Alabama Walker County</t>
  </si>
  <si>
    <t>ALWLG - Alabama Walnut Grove</t>
  </si>
  <si>
    <t>ALWSH - Alabama Washington County</t>
  </si>
  <si>
    <t>ALWAT - Alabama Waterloo</t>
  </si>
  <si>
    <t>ALWAV - Alabama Waverly</t>
  </si>
  <si>
    <t>ALWEV - Alabama Weaver</t>
  </si>
  <si>
    <t>ALWED - Alabama Wedowee</t>
  </si>
  <si>
    <t>ALWBL - Alabama West Blocton</t>
  </si>
  <si>
    <t>ALWJF - Alabama West Jefferson</t>
  </si>
  <si>
    <t>ALWPT - Alabama West Point</t>
  </si>
  <si>
    <t>ALWET - Alabama Wetumpka</t>
  </si>
  <si>
    <t>ALWLX - Alabama Wilcox County</t>
  </si>
  <si>
    <t>ALWLV - Alabama Wilsonville</t>
  </si>
  <si>
    <t>ALWNF - Alabama Winfield</t>
  </si>
  <si>
    <t>ALWNC - Alabama Winston County</t>
  </si>
  <si>
    <t>ALWDL - Alabama Woodland</t>
  </si>
  <si>
    <t>ALWDK - Alabama Woodstock</t>
  </si>
  <si>
    <t>ALWDV - Alabama Woodville</t>
  </si>
  <si>
    <t>ALYRK - Alabama York</t>
  </si>
  <si>
    <t>AK - Alaska</t>
  </si>
  <si>
    <t>AKANC - AKANC</t>
  </si>
  <si>
    <t>AKBAR - AKBAR</t>
  </si>
  <si>
    <t>AKBET - AKBET</t>
  </si>
  <si>
    <t>AKFBK - AKFBK</t>
  </si>
  <si>
    <t>AKFNS - AKFNS</t>
  </si>
  <si>
    <t>AKJUN - AKJUN</t>
  </si>
  <si>
    <t>AKMAT - AKMAT</t>
  </si>
  <si>
    <t>AKNTP - AKNTP</t>
  </si>
  <si>
    <t>AKSIT - AKSIT</t>
  </si>
  <si>
    <t>AS - American Samoa</t>
  </si>
  <si>
    <t>AZ - Arizona</t>
  </si>
  <si>
    <t>AZBLU - Arizona Blue</t>
  </si>
  <si>
    <t>AZGRN - Arizona Green Tax Free Native</t>
  </si>
  <si>
    <t>AZRED - Arizona Red Taxable Native</t>
  </si>
  <si>
    <t>AZYEL - Arizona Yellow</t>
  </si>
  <si>
    <t>AR - Arkansas</t>
  </si>
  <si>
    <t>ARLAA - Arkansas AR/LA</t>
  </si>
  <si>
    <t>ARMOA - Arkansas AR/M0</t>
  </si>
  <si>
    <t>AROKA - Arkansas AR/OK</t>
  </si>
  <si>
    <t>ARTNA - Arkansas AR/TN</t>
  </si>
  <si>
    <t>AE - Armed Forces Europe</t>
  </si>
  <si>
    <t>AP - Armed Forces Pacific</t>
  </si>
  <si>
    <t>AA - Armed Forces the Americas</t>
  </si>
  <si>
    <t>CA - California</t>
  </si>
  <si>
    <t>CO - Colorado</t>
  </si>
  <si>
    <t>MP - Commonwealth of the Northern Mariana Islands</t>
  </si>
  <si>
    <t>CT - Connecticut</t>
  </si>
  <si>
    <t>DE - Delaware</t>
  </si>
  <si>
    <t>DC - District of Columbia</t>
  </si>
  <si>
    <t>FM - Federated States of Micronesia</t>
  </si>
  <si>
    <t>FL - Florida</t>
  </si>
  <si>
    <t>GA - Georgia</t>
  </si>
  <si>
    <t>GU - Guam</t>
  </si>
  <si>
    <t>HI - Hawaii</t>
  </si>
  <si>
    <t>ID - Idaho</t>
  </si>
  <si>
    <t>IDCDT - Idaho Coeur D Alene</t>
  </si>
  <si>
    <t>IDKTT - Idaho Kootenai</t>
  </si>
  <si>
    <t>IDNPT - Idaho Nez Perce</t>
  </si>
  <si>
    <t>IDSBT - Idaho Shoshone Bannock</t>
  </si>
  <si>
    <t>IDSPT - Idaho Shoshone Pauite</t>
  </si>
  <si>
    <t>IL - Illinois</t>
  </si>
  <si>
    <t>ILCHC - Illinois Chicago/Cook</t>
  </si>
  <si>
    <t>ILCCC - Illinois Cicero/Cook</t>
  </si>
  <si>
    <t>ILCKC - Illinois Cook County</t>
  </si>
  <si>
    <t>ILEVC - Illinois Evanstan/Cook</t>
  </si>
  <si>
    <t>ILRMT - Illinois Rosemont</t>
  </si>
  <si>
    <t>IN - Indiana</t>
  </si>
  <si>
    <t>IA - Iowa</t>
  </si>
  <si>
    <t>KS - Kansas</t>
  </si>
  <si>
    <t>KY - Kentucky</t>
  </si>
  <si>
    <t>LA - Louisiana</t>
  </si>
  <si>
    <t>ME - Maine</t>
  </si>
  <si>
    <t>MH - Marshall Islands</t>
  </si>
  <si>
    <t>MD - Maryland</t>
  </si>
  <si>
    <t>MA - Massachusetts</t>
  </si>
  <si>
    <t>MI - Michigan</t>
  </si>
  <si>
    <t>MN - Minnesota</t>
  </si>
  <si>
    <t>MS - Mississippi</t>
  </si>
  <si>
    <t>MO - Missouri</t>
  </si>
  <si>
    <t>MOALB - Missouri Albany</t>
  </si>
  <si>
    <t>MOBEL - Missouri Belle</t>
  </si>
  <si>
    <t>MOBLT - Missouri Belton</t>
  </si>
  <si>
    <t>MOBTH - Missouri Bethany</t>
  </si>
  <si>
    <t>MOBLA - Missouri Bland</t>
  </si>
  <si>
    <t>MOBLS - Missouri Blue Springs</t>
  </si>
  <si>
    <t>MOBNV - Missouri Booneville</t>
  </si>
  <si>
    <t>MOBWL - Missouri Bowling Green</t>
  </si>
  <si>
    <t>MOBRN - Missouri Branson</t>
  </si>
  <si>
    <t>MOBRY - Missouri Braymer</t>
  </si>
  <si>
    <t>MOBRK - Missouri Brookfield</t>
  </si>
  <si>
    <t>MOBCK - Missouri Buckner</t>
  </si>
  <si>
    <t>MOBNC - Missouri Bunceton</t>
  </si>
  <si>
    <t>MOCAM - Missouri Cameron</t>
  </si>
  <si>
    <t>MOCPG - Missouri Cape Girardeau</t>
  </si>
  <si>
    <t>MOCRJ - Missouri Carl Junction</t>
  </si>
  <si>
    <t>MOCRT - Missouri Carrollton</t>
  </si>
  <si>
    <t>MOCAR - Missouri Carthage</t>
  </si>
  <si>
    <t>MOCEN - Missouri Centralia</t>
  </si>
  <si>
    <t>MOCHI - Missouri Chillicothe</t>
  </si>
  <si>
    <t>MOCLA - Missouri Clarence</t>
  </si>
  <si>
    <t>MOCLI - Missouri Clinton</t>
  </si>
  <si>
    <t>MOCOL - Missouri Columbia</t>
  </si>
  <si>
    <t>MOCON - Missouri Concordia</t>
  </si>
  <si>
    <t>MOCOR - Missouri Corder</t>
  </si>
  <si>
    <t>MOCRG - Missouri Craig</t>
  </si>
  <si>
    <t>MOEDN - Missouri Edina</t>
  </si>
  <si>
    <t>MOEXS - Missouri Excelsior Springs</t>
  </si>
  <si>
    <t>MOFFX - Missouri Fairfax</t>
  </si>
  <si>
    <t>MOFAY - Missouri Fayette</t>
  </si>
  <si>
    <t>MOFRC - Missouri Forest City</t>
  </si>
  <si>
    <t>MOFRL - Missouri Foristell</t>
  </si>
  <si>
    <t>MOFRT - Missouri Fredericktown</t>
  </si>
  <si>
    <t>MOFUL - Missouri Fulton</t>
  </si>
  <si>
    <t>MOGLD - Missouri Gladstone</t>
  </si>
  <si>
    <t>MOGLS - Missouri Glasgow</t>
  </si>
  <si>
    <t>MOGNV - Missouri Grain Valley</t>
  </si>
  <si>
    <t>MOGDV - Missouri Grandview</t>
  </si>
  <si>
    <t>MOGNC - Missouri Green City</t>
  </si>
  <si>
    <t>MOHAM - Missouri Hamilton</t>
  </si>
  <si>
    <t>MOHAN - Missouri Hannibal</t>
  </si>
  <si>
    <t>MOHAR - Missouri Harrisonville</t>
  </si>
  <si>
    <t>MOHEN - Missouri Henrietta</t>
  </si>
  <si>
    <t>MOHER - Missouri Hermann</t>
  </si>
  <si>
    <t>MOHIG - Missouri Higginsville</t>
  </si>
  <si>
    <t>MOHLD - Missouri Holden</t>
  </si>
  <si>
    <t>MOIND - Missouri Independence</t>
  </si>
  <si>
    <t>MOJAC - Missouri Jackson County</t>
  </si>
  <si>
    <t>MOJEF - Missouri Jefferson City</t>
  </si>
  <si>
    <t>MOJOP - Missouri Joplin</t>
  </si>
  <si>
    <t>MOKCY - Missouri Kansas City</t>
  </si>
  <si>
    <t>MOKEN - Missouri Kennett</t>
  </si>
  <si>
    <t>MOKGC - Missouri Kingdom City</t>
  </si>
  <si>
    <t>MOKGV - Missouri Kingsville</t>
  </si>
  <si>
    <t>MOKKV - Missouri Kirksville</t>
  </si>
  <si>
    <t>MOKBN - Missouri Knob Noster</t>
  </si>
  <si>
    <t>MOLAP - Missouri La Plata</t>
  </si>
  <si>
    <t>MOLSL - Missouri Lake St. Louis</t>
  </si>
  <si>
    <t>MOLEB - Missouri Lebanon</t>
  </si>
  <si>
    <t>MOLES - Missouri Lee's Summit</t>
  </si>
  <si>
    <t>MOLEX - Missouri Lexington</t>
  </si>
  <si>
    <t>MOLIB - Missouri Liberty</t>
  </si>
  <si>
    <t>MOLOU - Missouri Louisiana</t>
  </si>
  <si>
    <t>MOMAC - Missouri Macon</t>
  </si>
  <si>
    <t>MOMSH - Missouri Marshall</t>
  </si>
  <si>
    <t>MOMRV - Missouri Maryville</t>
  </si>
  <si>
    <t>MOMAY - Missouri Maysville</t>
  </si>
  <si>
    <t>MOMPH - Missouri Memphis</t>
  </si>
  <si>
    <t>MOMEX - Missouri Mexico</t>
  </si>
  <si>
    <t>MOMIL - Missouri Milan</t>
  </si>
  <si>
    <t>MOMOB - Missouri Moberly</t>
  </si>
  <si>
    <t>MOMRC - Missouri Monroe City</t>
  </si>
  <si>
    <t>MOMGC - Missouri Montgomery City</t>
  </si>
  <si>
    <t>MOMDC - Missouri Mound City</t>
  </si>
  <si>
    <t>MOMTG - Missouri Mountain Grove</t>
  </si>
  <si>
    <t>MONEO - Missouri Neosho</t>
  </si>
  <si>
    <t>MONEV - Missouri Nevada</t>
  </si>
  <si>
    <t>MONWF - Missouri New Franklin</t>
  </si>
  <si>
    <t>MONWH - Missouri New Haven</t>
  </si>
  <si>
    <t>MONBN - Missouri Norborne</t>
  </si>
  <si>
    <t>MONKC - Missouri North Kansas City</t>
  </si>
  <si>
    <t>MONOV - Missouri Novinger</t>
  </si>
  <si>
    <t>MOOKG - Missouri Oak Grove</t>
  </si>
  <si>
    <t>MOOKV - Missouri Oakview</t>
  </si>
  <si>
    <t>MOODS - Missouri Odessa</t>
  </si>
  <si>
    <t>MOORG - Missouri Oregon</t>
  </si>
  <si>
    <t>MOOTV - Missouri Otterville</t>
  </si>
  <si>
    <t>MOOWV - Missouri Owensville</t>
  </si>
  <si>
    <t>MOPAC - Missouri Pacific</t>
  </si>
  <si>
    <t>MOPLM - Missouri Palmyra</t>
  </si>
  <si>
    <t>MOPKH - Missouri Park Hills</t>
  </si>
  <si>
    <t>MOPEC - Missouri Peculiar</t>
  </si>
  <si>
    <t>MOPTG - Missouri Pilot Grove</t>
  </si>
  <si>
    <t>MOPLB - Missouri Plattsburg</t>
  </si>
  <si>
    <t>MOPLH - Missouri Pleasant Hill</t>
  </si>
  <si>
    <t>MOPOP - Missouri Poplar Bluff</t>
  </si>
  <si>
    <t>MOPRC - Missouri Princeton</t>
  </si>
  <si>
    <t>MORAY - Missouri Raytown</t>
  </si>
  <si>
    <t>MOREP - Missouri Republic</t>
  </si>
  <si>
    <t>MORCH - Missouri Richmond</t>
  </si>
  <si>
    <t>MOROL - Missouri Rolla</t>
  </si>
  <si>
    <t>MORSL - Missouri Russellville</t>
  </si>
  <si>
    <t>MOSAL - Missouri Salisbury</t>
  </si>
  <si>
    <t>MOSAV - Missouri Savannah</t>
  </si>
  <si>
    <t>MOSED - Missouri Sedalia</t>
  </si>
  <si>
    <t>MOSHB - Missouri Shelbina</t>
  </si>
  <si>
    <t>MOSBV - Missouri Shelbyville</t>
  </si>
  <si>
    <t>MOSLA - Missouri Slater</t>
  </si>
  <si>
    <t>MOSPG - Missouri Springfield</t>
  </si>
  <si>
    <t>MOSTC - Missouri St. Charles</t>
  </si>
  <si>
    <t>MOSTJ - Missouri St. Joseph</t>
  </si>
  <si>
    <t>MOSLC - Missouri St. Louis City</t>
  </si>
  <si>
    <t>MOSTY - Missouri St. Louis County</t>
  </si>
  <si>
    <t>MOSTP - Missouri St. Peters</t>
  </si>
  <si>
    <t>MOSTG - Missouri Sturgeon</t>
  </si>
  <si>
    <t>MOSUG - Missouri Sugar Creek</t>
  </si>
  <si>
    <t>MOSWS - Missouri Sweet Springs</t>
  </si>
  <si>
    <t>MOTAR - Missouri Tarkio</t>
  </si>
  <si>
    <t>MOTRE - Missouri Trenton</t>
  </si>
  <si>
    <t>MOTRO - Missouri Troy</t>
  </si>
  <si>
    <t>MOUNN - Missouri Union</t>
  </si>
  <si>
    <t>MOVND - Missouri Vandalia</t>
  </si>
  <si>
    <t>MOWNB - Missouri Warrensburg</t>
  </si>
  <si>
    <t>MOWNT - Missouri Warrenton</t>
  </si>
  <si>
    <t>MOWSH - Missouri Washington</t>
  </si>
  <si>
    <t>MOWAV - Missouri Waverly</t>
  </si>
  <si>
    <t>MOWEB - Missouri Webb City</t>
  </si>
  <si>
    <t>MOWEL - Missouri Wellsville</t>
  </si>
  <si>
    <t>MOWTZ - Missouri Wentzville</t>
  </si>
  <si>
    <t>MOWIN - Missouri Windsor</t>
  </si>
  <si>
    <t>MOWRT - Missouri Wright City</t>
  </si>
  <si>
    <t>MT - Montana</t>
  </si>
  <si>
    <t>NE - Nebraska</t>
  </si>
  <si>
    <t>NV - Nevada</t>
  </si>
  <si>
    <t>NH - New Hampshire</t>
  </si>
  <si>
    <t>NJ - New Jersey</t>
  </si>
  <si>
    <t>NM - New Mexico</t>
  </si>
  <si>
    <t>NMAPA - New Mexico Acoma Pueblo</t>
  </si>
  <si>
    <t>NMTCS - New Mexico Tax Credit Stamp</t>
  </si>
  <si>
    <t>NY - New York</t>
  </si>
  <si>
    <t>NYCTY - New York New York City</t>
  </si>
  <si>
    <t>NC - North Carolina</t>
  </si>
  <si>
    <t>ND - North Dakota</t>
  </si>
  <si>
    <t>OH - Ohio</t>
  </si>
  <si>
    <t>OHCYH - Ohio Cuyahoga County</t>
  </si>
  <si>
    <t>OK - Oklahoma</t>
  </si>
  <si>
    <t>OKALQ - Oklahoma Alabama Quassarte</t>
  </si>
  <si>
    <t>OKAPC - Oklahoma Apache Tribe</t>
  </si>
  <si>
    <t>OKCKN - Oklahoma Cherokee Nation</t>
  </si>
  <si>
    <t>OKCAT - Oklahoma Cheyenne Arapaho Tribes</t>
  </si>
  <si>
    <t>OKCSN - Oklahoma Chickasaw Nation</t>
  </si>
  <si>
    <t>OKCTN - Oklahoma Choctaw Nation</t>
  </si>
  <si>
    <t>OKCPT - Oklahoma Citizen Potawatomi Tribe</t>
  </si>
  <si>
    <t>OKCMN - Oklahoma Comanche Nation</t>
  </si>
  <si>
    <t>OKEST - Oklahoma Eastern Shawnee Tribe</t>
  </si>
  <si>
    <t>OKFSA - Oklahoma Fort Sill Apache Tribe</t>
  </si>
  <si>
    <t>OKGTO - Oklahoma Gray Tribal Original</t>
  </si>
  <si>
    <t>OKIAT - Oklahoma Iowa Tribe</t>
  </si>
  <si>
    <t>OKKWN - Oklahoma Kaw Nation</t>
  </si>
  <si>
    <t>OKKTT - Oklahoma Kialegee Tribal Town</t>
  </si>
  <si>
    <t>OKKPT - Oklahoma Kickapoo Tribe</t>
  </si>
  <si>
    <t>OKMGU - Oklahoma Magenta Unity</t>
  </si>
  <si>
    <t>OKMIT - Oklahoma Miami Tribe</t>
  </si>
  <si>
    <t>OKMSC - Oklahoma Muscogee Creek</t>
  </si>
  <si>
    <t>OKNFR - Oklahoma Native Full Rate</t>
  </si>
  <si>
    <t>OKNCA - Oklahoma New Compact</t>
  </si>
  <si>
    <t>OKNCK - Oklahoma New Compact KS</t>
  </si>
  <si>
    <t>OKNCT - Oklahoma New Compact TX</t>
  </si>
  <si>
    <t>OKOTC - Oklahoma Orange Tribe Compact</t>
  </si>
  <si>
    <t>OKOSN - Oklahoma Osage Nation</t>
  </si>
  <si>
    <t>OKOMT - Oklahoma Otoe-Missouria Tribe</t>
  </si>
  <si>
    <t>OKOTT - Oklahoma Ottawa Tribe</t>
  </si>
  <si>
    <t>OKPWN - Oklahoma Pawnee Nation</t>
  </si>
  <si>
    <t>OKPNC - Oklahoma Ponca Tribe of Oklahoma</t>
  </si>
  <si>
    <t>OKQPW - Oklahoma Quapaw Tribe</t>
  </si>
  <si>
    <t>OKSFN - Oklahoma Sac Fox Nation</t>
  </si>
  <si>
    <t>OKSEM - Oklahoma Seminole Nation</t>
  </si>
  <si>
    <t>OKSTB - Oklahoma State Tribe Border</t>
  </si>
  <si>
    <t>OKTNU - Oklahoma Tan Unity</t>
  </si>
  <si>
    <t>OKTTT - Oklahoma Thlopthlocco Tribal Town</t>
  </si>
  <si>
    <t>OKTNK - Oklahoma Tonkawa Tribe</t>
  </si>
  <si>
    <t>OKTRB - Oklahoma Tribal</t>
  </si>
  <si>
    <t>OKWAT - Oklahoma Wichita Affiliated Tribes</t>
  </si>
  <si>
    <t>OKVVYN - Oklahoma Wyandotte Nation</t>
  </si>
  <si>
    <t>OKYTE - Oklahoma Yellow Trib Excp</t>
  </si>
  <si>
    <t>OR - Oregon</t>
  </si>
  <si>
    <t>PW - Palau</t>
  </si>
  <si>
    <t>PA - Pennsylvania</t>
  </si>
  <si>
    <t>PR - Puerto Rico</t>
  </si>
  <si>
    <t>RI - Rhode Island</t>
  </si>
  <si>
    <t>SC - South Carolina</t>
  </si>
  <si>
    <t>SD - South Dakota</t>
  </si>
  <si>
    <t>TN - Tennessee</t>
  </si>
  <si>
    <t>TX - Texas</t>
  </si>
  <si>
    <t>VI - U.S. Virgin Islands</t>
  </si>
  <si>
    <t>UNSTP - Unstamped</t>
  </si>
  <si>
    <t>UT - Utah</t>
  </si>
  <si>
    <t>VT - Vermont</t>
  </si>
  <si>
    <t>VA - Virginia</t>
  </si>
  <si>
    <t>VAABD - Virginia Abingdon</t>
  </si>
  <si>
    <t>VAAND - Virginia Annandale</t>
  </si>
  <si>
    <t>VAAPP - Virginia Appalachia</t>
  </si>
  <si>
    <t>VAARC - Virginia Arlington County</t>
  </si>
  <si>
    <t>VABED - Virginia Bedford</t>
  </si>
  <si>
    <t>VABSG - Virginia Big Stone Gap</t>
  </si>
  <si>
    <t>VABKB - Virginia Blacksburg</t>
  </si>
  <si>
    <t>VABKS - Virginia Blackstone</t>
  </si>
  <si>
    <t>VABLF - Virginia Bluefield</t>
  </si>
  <si>
    <t>VABRS - Virginia Bristol</t>
  </si>
  <si>
    <t>VABRW - Virginia Broadway</t>
  </si>
  <si>
    <t>VACHL - Virginia Chantilly</t>
  </si>
  <si>
    <t>VACHV - Virginia Charlottesville</t>
  </si>
  <si>
    <t>VACHP - Virginia Chesapeake</t>
  </si>
  <si>
    <t>VACHW - Virginia Chilhowie</t>
  </si>
  <si>
    <t>VACHB - Virginia Christiansburg</t>
  </si>
  <si>
    <t>VACLF - Virginia Clifton Forge</t>
  </si>
  <si>
    <t>VACLW - Virginia Clintwood</t>
  </si>
  <si>
    <t>VACOB - Virginia Coeburn</t>
  </si>
  <si>
    <t>VACOV - Virginia Covington City</t>
  </si>
  <si>
    <t>VACUL - Virginia Culpeper</t>
  </si>
  <si>
    <t>VADAM - Virginia Damascus</t>
  </si>
  <si>
    <t>VAFFX - Virginia Fairfax</t>
  </si>
  <si>
    <t>VAFRM - Virginia Farmville</t>
  </si>
  <si>
    <t>VAFAQ - Virginia Fauquier</t>
  </si>
  <si>
    <t>VAFRK - Virginia Franklin</t>
  </si>
  <si>
    <t>VAFKB - Virginia Fredericksburg</t>
  </si>
  <si>
    <t>VAGOR - Virginia Gordonsville</t>
  </si>
  <si>
    <t>VAHAM - Virginia Hampton</t>
  </si>
  <si>
    <t>VAHRC - Virginia Harrison City</t>
  </si>
  <si>
    <t>VAHRB - Virginia Harrisonburg</t>
  </si>
  <si>
    <t>VAHER - Virginia Herndon</t>
  </si>
  <si>
    <t>VAKNK - Virginia Kilmarnock</t>
  </si>
  <si>
    <t>VALUR - Virginia Luray</t>
  </si>
  <si>
    <t>VALYN - Virginia Lynchburg</t>
  </si>
  <si>
    <t>VAMAN - Virginia Manassas Park</t>
  </si>
  <si>
    <t>VAMAR - Virginia Marion</t>
  </si>
  <si>
    <t>VAMRT - Virginia Martinville</t>
  </si>
  <si>
    <t>VAMTJ - Virginia Mt Jackson</t>
  </si>
  <si>
    <t>VANMK - Virginia New Market</t>
  </si>
  <si>
    <t>VANPN - Virginia Newport News</t>
  </si>
  <si>
    <t>VANRF - Virginia Norfolk</t>
  </si>
  <si>
    <t>VANOV - Virginia Northern Virginia</t>
  </si>
  <si>
    <t>VANOR - Virginia Norton</t>
  </si>
  <si>
    <t>VAORT - Virginia Orange Town</t>
  </si>
  <si>
    <t>VAPET - Virginia Petersburg</t>
  </si>
  <si>
    <t>VAPOQ - Virginia Poquoson</t>
  </si>
  <si>
    <t>VAPOR - Virginia Portsmouth</t>
  </si>
  <si>
    <t>VAPUL - Virginia Pulaski</t>
  </si>
  <si>
    <t>VARAD - Virginia Radford</t>
  </si>
  <si>
    <t>VARNK - Virginia Roanoke</t>
  </si>
  <si>
    <t>VARKM - Virginia Rocky Mount</t>
  </si>
  <si>
    <t>VASAL - Virginia Salem</t>
  </si>
  <si>
    <t>VASCT - Virginia Scottsville</t>
  </si>
  <si>
    <t>VASMF - Virginia Smithfield</t>
  </si>
  <si>
    <t>VASPF - Virginia Springfield</t>
  </si>
  <si>
    <t>VASTN - Virginia Stuanton</t>
  </si>
  <si>
    <t>VASUF - Virginia Suffolk</t>
  </si>
  <si>
    <t>VATAP - Virginia Tappahannock</t>
  </si>
  <si>
    <t>VATAZ - Virginia Tazewell</t>
  </si>
  <si>
    <t>VATOA - Virginia Town of Ashland</t>
  </si>
  <si>
    <t>VATOS - Virginia Town of Stuart</t>
  </si>
  <si>
    <t>VAVIN - Virginia Vinton</t>
  </si>
  <si>
    <t>VAVAB - Virginia Virginia Beach</t>
  </si>
  <si>
    <t>VAWRN - Virginia Warrenton</t>
  </si>
  <si>
    <t>VAWRS - Virginia Warsaw</t>
  </si>
  <si>
    <t>VAWBC - Virginia Waynesboro City</t>
  </si>
  <si>
    <t>VAWTS - Virginia White Stone</t>
  </si>
  <si>
    <t>VAWIL - Virginia Williamsburg</t>
  </si>
  <si>
    <t>VAWCH - Virginia Winchester</t>
  </si>
  <si>
    <t>VAWNS - Virginia Windsor</t>
  </si>
  <si>
    <t>VAWIS - Virginia Wise</t>
  </si>
  <si>
    <t>VAWSK - Virginia Woodstock</t>
  </si>
  <si>
    <t>VAWYT - Virginia Wytheville</t>
  </si>
  <si>
    <t>WA - Washington</t>
  </si>
  <si>
    <t>WACVT - Washington Colville Tribal</t>
  </si>
  <si>
    <t>WAKST - Washington Kalispell Tribal</t>
  </si>
  <si>
    <t>WAPYT - Washington Puyallup Tribal</t>
  </si>
  <si>
    <t>WASWT - Washington Swinomish Tribal</t>
  </si>
  <si>
    <t>WAZOT - Washington Tribal Zero Value</t>
  </si>
  <si>
    <t>WAYKT - Washington Yakama Tribal</t>
  </si>
  <si>
    <t>WV - West Virginia</t>
  </si>
  <si>
    <t>WI - Wisconsin</t>
  </si>
  <si>
    <t>WITRB - Wisconsin Tribal</t>
  </si>
  <si>
    <t>WY - Wyoming</t>
  </si>
  <si>
    <t>PAK</t>
  </si>
  <si>
    <t>STK</t>
  </si>
  <si>
    <t>PAK - Pack</t>
  </si>
  <si>
    <t>STK - Stick</t>
  </si>
  <si>
    <t>LOOK UP TYPE</t>
  </si>
  <si>
    <t>LOOK UP TEXT</t>
  </si>
  <si>
    <t>LOOK UP VALUE</t>
  </si>
  <si>
    <t xml:space="preserve">Country Code </t>
  </si>
  <si>
    <t>State Code</t>
  </si>
  <si>
    <t>MS Status Types</t>
  </si>
  <si>
    <t>Rerutn Type</t>
  </si>
  <si>
    <t>YES or NO</t>
  </si>
  <si>
    <t>Transaction Document Type</t>
  </si>
  <si>
    <t>Types of Customer</t>
  </si>
  <si>
    <t xml:space="preserve">Federal Description </t>
  </si>
  <si>
    <t>P</t>
  </si>
  <si>
    <t>Address Line 1*</t>
  </si>
  <si>
    <t>City*</t>
  </si>
  <si>
    <t>Sheet Name</t>
  </si>
  <si>
    <t>IsValid</t>
  </si>
  <si>
    <t>Header_Info</t>
  </si>
  <si>
    <t>Sch_Transactions</t>
  </si>
  <si>
    <t>FINAL VALIDATION</t>
  </si>
  <si>
    <t>Doument Type</t>
  </si>
  <si>
    <t>CODE</t>
  </si>
  <si>
    <t>Cigratte Tax Excel To XML</t>
  </si>
  <si>
    <t>Version Number</t>
  </si>
  <si>
    <t>MQ</t>
  </si>
  <si>
    <t>MR</t>
  </si>
  <si>
    <t>MU</t>
  </si>
  <si>
    <t>Phone Number *</t>
  </si>
  <si>
    <t>DAY</t>
  </si>
  <si>
    <t>MONTH</t>
  </si>
  <si>
    <t>YEAR</t>
  </si>
  <si>
    <t>CONCAT</t>
  </si>
  <si>
    <t>POPULATE DATE</t>
  </si>
  <si>
    <t>Trans/SubID</t>
  </si>
  <si>
    <t>HOURS</t>
  </si>
  <si>
    <t>KYT</t>
  </si>
  <si>
    <t>TTETX</t>
  </si>
  <si>
    <t>TTETX02232018</t>
  </si>
  <si>
    <t>Chewing Tobacco</t>
  </si>
  <si>
    <t>Cigarette Paper</t>
  </si>
  <si>
    <t>Cigarette Tube</t>
  </si>
  <si>
    <t>Large Cigar</t>
  </si>
  <si>
    <t>Pipe Tobacco</t>
  </si>
  <si>
    <t>Roll Your Own</t>
  </si>
  <si>
    <t>Snuff</t>
  </si>
  <si>
    <t>Alternative Nicotine Product</t>
  </si>
  <si>
    <t>TOB</t>
  </si>
  <si>
    <t>Unit Description</t>
  </si>
  <si>
    <t>BOX</t>
  </si>
  <si>
    <t>ECH</t>
  </si>
  <si>
    <t>BAG</t>
  </si>
  <si>
    <t>TIN</t>
  </si>
  <si>
    <t>FOI</t>
  </si>
  <si>
    <t>CAN</t>
  </si>
  <si>
    <t>BUL</t>
  </si>
  <si>
    <t>TUB</t>
  </si>
  <si>
    <t>PCH</t>
  </si>
  <si>
    <t>BUN</t>
  </si>
  <si>
    <t>PLG</t>
  </si>
  <si>
    <t>CUT</t>
  </si>
  <si>
    <t>BOT</t>
  </si>
  <si>
    <t>JAR</t>
  </si>
  <si>
    <t>OTH</t>
  </si>
  <si>
    <t>BOX - Box</t>
  </si>
  <si>
    <t>ECH - Eaches (each defined unit of taxable product)</t>
  </si>
  <si>
    <t>BAG - Bag</t>
  </si>
  <si>
    <t>TIN - Tin</t>
  </si>
  <si>
    <t>FOI - Foil</t>
  </si>
  <si>
    <t>CAN - Can</t>
  </si>
  <si>
    <t>BUL - Bulk</t>
  </si>
  <si>
    <t>TUB - Tub</t>
  </si>
  <si>
    <t>PCH - Pouch</t>
  </si>
  <si>
    <t>BUN - Bundle</t>
  </si>
  <si>
    <t>PLG - Plug</t>
  </si>
  <si>
    <t>CUT - Cut</t>
  </si>
  <si>
    <t>BOT - Bottle</t>
  </si>
  <si>
    <t>JAR - Jar</t>
  </si>
  <si>
    <t>OTH - Other</t>
  </si>
  <si>
    <t>OTP received from a manufacturer or first importer.</t>
  </si>
  <si>
    <t>OTP received from a person other than a manufacturer or first importer, (e.g., a wholesaler, distributor, or other licensee).</t>
  </si>
  <si>
    <t>OTP received from a retailer or end user.</t>
  </si>
  <si>
    <t>OTP received by a manufacturer or first importer from a person other than a manufacturer or first importer.</t>
  </si>
  <si>
    <t>OTP disbursed by a manufacturer or first importer.</t>
  </si>
  <si>
    <t>OTP disbursed to a person other than a manufacturer or first importer, (e.g., a wholesaler, distributor, or other licensee).</t>
  </si>
  <si>
    <t>OTP disbursed to a retailer or end user.</t>
  </si>
  <si>
    <t>OTP returned to the manufacturer.</t>
  </si>
  <si>
    <t>State Description</t>
  </si>
  <si>
    <t>Product Description</t>
  </si>
  <si>
    <t>Unit</t>
  </si>
  <si>
    <t>Weight Volume</t>
  </si>
  <si>
    <t>Value</t>
  </si>
  <si>
    <t>Extended Taxable Amount</t>
  </si>
  <si>
    <t>Business Name Line 1 *</t>
  </si>
  <si>
    <t xml:space="preserve">EIN </t>
  </si>
  <si>
    <t>Foreign Address? *</t>
  </si>
  <si>
    <t>Dummy</t>
  </si>
  <si>
    <t>Tobacco Schedule Transactions</t>
  </si>
  <si>
    <t>State (or Province)</t>
  </si>
  <si>
    <t xml:space="preserve">Zip (or Postal Code) </t>
  </si>
  <si>
    <t xml:space="preserve">City </t>
  </si>
  <si>
    <t>E-liquid Product</t>
  </si>
  <si>
    <t>Vapor Product</t>
  </si>
  <si>
    <t>Code</t>
  </si>
  <si>
    <t>ALABAMA</t>
  </si>
  <si>
    <t>AFGHANISTAN</t>
  </si>
  <si>
    <t>Alabama</t>
  </si>
  <si>
    <t>ALASKA</t>
  </si>
  <si>
    <t>ALBANIA</t>
  </si>
  <si>
    <t>Alabama Abbeville</t>
  </si>
  <si>
    <t>ARIZONA</t>
  </si>
  <si>
    <t>ALGERIA</t>
  </si>
  <si>
    <t>Alabama Addison</t>
  </si>
  <si>
    <t>ARKANSAS</t>
  </si>
  <si>
    <t>AMERICAN SAMOA</t>
  </si>
  <si>
    <t>Alabama Alabaster</t>
  </si>
  <si>
    <t>CALIFORNIA</t>
  </si>
  <si>
    <t>ANDORRA</t>
  </si>
  <si>
    <t>Alabama Albertville</t>
  </si>
  <si>
    <t>COLORADO</t>
  </si>
  <si>
    <t>ANGOLA</t>
  </si>
  <si>
    <t>Alabama Alexander City</t>
  </si>
  <si>
    <t>CONNECTICUT</t>
  </si>
  <si>
    <t>ANGUILLA</t>
  </si>
  <si>
    <t>Alabama Aliceville</t>
  </si>
  <si>
    <t>DELAWARE</t>
  </si>
  <si>
    <t>ANTARCTICA</t>
  </si>
  <si>
    <t>Alabama Allgood</t>
  </si>
  <si>
    <t>FLORIDA</t>
  </si>
  <si>
    <t>ANTIGUA AND BARBUDA</t>
  </si>
  <si>
    <t>Alabama Altoona</t>
  </si>
  <si>
    <t>Federal Description (Tobacco)</t>
  </si>
  <si>
    <t>GEORGIA</t>
  </si>
  <si>
    <t>ARGENTINA</t>
  </si>
  <si>
    <t>Alabama Andalusia</t>
  </si>
  <si>
    <t>HAWAII</t>
  </si>
  <si>
    <t>ARMENIA</t>
  </si>
  <si>
    <t>Alabama Anniston</t>
  </si>
  <si>
    <t>IDAHO</t>
  </si>
  <si>
    <t>ARUBA</t>
  </si>
  <si>
    <t>Alabama Arab</t>
  </si>
  <si>
    <t>ILLINOIS</t>
  </si>
  <si>
    <t>AUSTRALIA</t>
  </si>
  <si>
    <t>Alabama Argo</t>
  </si>
  <si>
    <t>INDIANA</t>
  </si>
  <si>
    <t>AUSTRIA</t>
  </si>
  <si>
    <t>Alabama Ariton</t>
  </si>
  <si>
    <t>IOWA</t>
  </si>
  <si>
    <t>AZERBAIJAN</t>
  </si>
  <si>
    <t>Alabama Arley</t>
  </si>
  <si>
    <t>KANSAS</t>
  </si>
  <si>
    <t>BAHAMAS</t>
  </si>
  <si>
    <t>Alabama Ashford</t>
  </si>
  <si>
    <t>KENTUCKY</t>
  </si>
  <si>
    <t>BAHRAIN</t>
  </si>
  <si>
    <t>Alabama Ashland</t>
  </si>
  <si>
    <t>LOUISIANA</t>
  </si>
  <si>
    <t>BANGLADESH</t>
  </si>
  <si>
    <t>Alabama Ashville</t>
  </si>
  <si>
    <t>MAINE</t>
  </si>
  <si>
    <t>BARBADOS</t>
  </si>
  <si>
    <t>Alabama Athens</t>
  </si>
  <si>
    <t>Alaska</t>
  </si>
  <si>
    <t>MARYLAND</t>
  </si>
  <si>
    <t>BELARUS</t>
  </si>
  <si>
    <t>Alabama Attalla</t>
  </si>
  <si>
    <t>Arkansas</t>
  </si>
  <si>
    <t>MASSACHUSETTS</t>
  </si>
  <si>
    <t>BELGIUM</t>
  </si>
  <si>
    <t>Alabama Auburn</t>
  </si>
  <si>
    <t>MICHIGAN</t>
  </si>
  <si>
    <t>BELIZE</t>
  </si>
  <si>
    <t>Alabama Avon</t>
  </si>
  <si>
    <t>MINNESOTA</t>
  </si>
  <si>
    <t>BENIN</t>
  </si>
  <si>
    <t>Alabama Baldwin County</t>
  </si>
  <si>
    <t>MISSISSIPPI</t>
  </si>
  <si>
    <t>BERMUDA</t>
  </si>
  <si>
    <t>Alabama Banks</t>
  </si>
  <si>
    <t>MISSOURI</t>
  </si>
  <si>
    <t>BHUTAN</t>
  </si>
  <si>
    <t>Alabama Barbour County</t>
  </si>
  <si>
    <t>MONTANA</t>
  </si>
  <si>
    <t>OLIVIA</t>
  </si>
  <si>
    <t>Alabama Bay Minette</t>
  </si>
  <si>
    <t>Arizona</t>
  </si>
  <si>
    <t>NEBRASKA</t>
  </si>
  <si>
    <t>BOSNIA AND HERZEGOVINA</t>
  </si>
  <si>
    <t>Alabama Bayou La Batre</t>
  </si>
  <si>
    <t>NEVADA</t>
  </si>
  <si>
    <t>BOTSWANA</t>
  </si>
  <si>
    <t>Alabama Bear Creek</t>
  </si>
  <si>
    <t>NEW HAMPSHIRE</t>
  </si>
  <si>
    <t>BOUVET ISLAND</t>
  </si>
  <si>
    <t>Alabama Beatrice</t>
  </si>
  <si>
    <t xml:space="preserve">Original Participating Manufacturer </t>
  </si>
  <si>
    <t>Pack</t>
  </si>
  <si>
    <t>NEW JERSEY</t>
  </si>
  <si>
    <t>BRAZIL</t>
  </si>
  <si>
    <t>Alabama Berry</t>
  </si>
  <si>
    <t>Subsequent Participating Manufacturer</t>
  </si>
  <si>
    <t>Stick</t>
  </si>
  <si>
    <t>NEW MEXICO</t>
  </si>
  <si>
    <t>BRITISH INDIAN OCEAN TERRITORY</t>
  </si>
  <si>
    <t>Alabama Berry P1</t>
  </si>
  <si>
    <t>Non-Participating Manufacturer</t>
  </si>
  <si>
    <t>Box</t>
  </si>
  <si>
    <t>NEW YORK</t>
  </si>
  <si>
    <t>BRUNEI DARUSSALAM</t>
  </si>
  <si>
    <t>Alabama Bibb County</t>
  </si>
  <si>
    <t>California</t>
  </si>
  <si>
    <t>Not Applicable</t>
  </si>
  <si>
    <t>Eaches (each defined unit of taxable product)</t>
  </si>
  <si>
    <t>NORTH CAROLINA</t>
  </si>
  <si>
    <t>BULGARIA</t>
  </si>
  <si>
    <t>Alabama Blount County</t>
  </si>
  <si>
    <t>Colorado</t>
  </si>
  <si>
    <t>Participating Manufacturer</t>
  </si>
  <si>
    <t>Bag</t>
  </si>
  <si>
    <t>NORTH DAKOTA</t>
  </si>
  <si>
    <t>BURKINA FASO</t>
  </si>
  <si>
    <t>Alabama Blountsville</t>
  </si>
  <si>
    <t>Connecticut</t>
  </si>
  <si>
    <t>Non-Participating Manufacturer 1</t>
  </si>
  <si>
    <t>Tin</t>
  </si>
  <si>
    <t>OHIO</t>
  </si>
  <si>
    <t>BURUNDI</t>
  </si>
  <si>
    <t>Alabama Boaz</t>
  </si>
  <si>
    <t>Non-Participating Manufacturer 2</t>
  </si>
  <si>
    <t>Foil</t>
  </si>
  <si>
    <t>OKLAHOMA</t>
  </si>
  <si>
    <t>CAMBODIA</t>
  </si>
  <si>
    <t>Alabama Branchville</t>
  </si>
  <si>
    <t>Texas</t>
  </si>
  <si>
    <t>Can</t>
  </si>
  <si>
    <t>OREGON</t>
  </si>
  <si>
    <t>CAMEROON</t>
  </si>
  <si>
    <t>Alabama Brantley</t>
  </si>
  <si>
    <t>District of Columbia</t>
  </si>
  <si>
    <t>Bulk</t>
  </si>
  <si>
    <t>PENNSYLVANIA</t>
  </si>
  <si>
    <t>CANADA</t>
  </si>
  <si>
    <t>Alabama Brent</t>
  </si>
  <si>
    <t>Tub</t>
  </si>
  <si>
    <t>RHODE ISLAND</t>
  </si>
  <si>
    <t>CAPE VERDE</t>
  </si>
  <si>
    <t>Alabama Bridgeport</t>
  </si>
  <si>
    <t>Pouch</t>
  </si>
  <si>
    <t>SOUTH CAROLINA</t>
  </si>
  <si>
    <t>CAYMAN ISLANDS</t>
  </si>
  <si>
    <t>Alabama Brilliant</t>
  </si>
  <si>
    <t>Delaware</t>
  </si>
  <si>
    <t>Bundle</t>
  </si>
  <si>
    <t>SOUTH DAKOTA</t>
  </si>
  <si>
    <t>CENTRAL AFRICAN REPUBLIC</t>
  </si>
  <si>
    <t>Alabama Brookwood</t>
  </si>
  <si>
    <t>Plug</t>
  </si>
  <si>
    <t>TENNESSEE</t>
  </si>
  <si>
    <t>CHAD</t>
  </si>
  <si>
    <t>Alabama Brundidge</t>
  </si>
  <si>
    <t>Florida</t>
  </si>
  <si>
    <t>Cut</t>
  </si>
  <si>
    <t>TEXAS</t>
  </si>
  <si>
    <t>CHILE</t>
  </si>
  <si>
    <t>Alabama Bullock County</t>
  </si>
  <si>
    <t>Georgia</t>
  </si>
  <si>
    <t>Bottle</t>
  </si>
  <si>
    <t>UTAH</t>
  </si>
  <si>
    <t>HINA</t>
  </si>
  <si>
    <t>Alabama Butler</t>
  </si>
  <si>
    <t>Jar</t>
  </si>
  <si>
    <t>VERMONT</t>
  </si>
  <si>
    <t>HRISTMAS ISLAND</t>
  </si>
  <si>
    <t>Alabama Calera</t>
  </si>
  <si>
    <t>VIRGINIA</t>
  </si>
  <si>
    <t>COCOS (KEELING) ISLANDS</t>
  </si>
  <si>
    <t>Alabama Calhoun County</t>
  </si>
  <si>
    <t>WASHINGTON</t>
  </si>
  <si>
    <t>COLOMBIA</t>
  </si>
  <si>
    <t>Alabama Camp Hill</t>
  </si>
  <si>
    <t>Hawaii</t>
  </si>
  <si>
    <t>WEST VIRGINIA</t>
  </si>
  <si>
    <t>COMOROS</t>
  </si>
  <si>
    <t>Alabama Carbon Hill</t>
  </si>
  <si>
    <t>WISCONSIN</t>
  </si>
  <si>
    <t>CONGO</t>
  </si>
  <si>
    <t>Alabama Castleberry</t>
  </si>
  <si>
    <t>WYOMING</t>
  </si>
  <si>
    <t>CONGO, THE DEMOCRATIC REPUBLIC OF</t>
  </si>
  <si>
    <t>Alabama Cedar Bluff</t>
  </si>
  <si>
    <t>Iowa</t>
  </si>
  <si>
    <t>COOK ISLANDS</t>
  </si>
  <si>
    <t>Alabama Cedar Bluff PJ</t>
  </si>
  <si>
    <t>DISTRICT OF COLUMBIA</t>
  </si>
  <si>
    <t>COSTA RICA</t>
  </si>
  <si>
    <t>Alabama Centreville</t>
  </si>
  <si>
    <t>FEDERATED STATES OF MICRONESIA</t>
  </si>
  <si>
    <t>CÔTE D'IVOIRE</t>
  </si>
  <si>
    <t>Alabama Chambers County</t>
  </si>
  <si>
    <t>GUAM</t>
  </si>
  <si>
    <t>CROATIA</t>
  </si>
  <si>
    <t>Alabama Chatom</t>
  </si>
  <si>
    <t>Idaho</t>
  </si>
  <si>
    <t>MARSHALL ISLANDS</t>
  </si>
  <si>
    <t>CUBA</t>
  </si>
  <si>
    <t>Alabama Cherokee</t>
  </si>
  <si>
    <t>Illinois</t>
  </si>
  <si>
    <t>NORTHERN MARIANA ISLANDS</t>
  </si>
  <si>
    <t>CYPRUS</t>
  </si>
  <si>
    <t>Alabama Cherokee County</t>
  </si>
  <si>
    <t>PALAU</t>
  </si>
  <si>
    <t>CZECH REPUBLIC</t>
  </si>
  <si>
    <t>Alabama Chickasaw</t>
  </si>
  <si>
    <t>Indiana</t>
  </si>
  <si>
    <t>PUERTO RICO</t>
  </si>
  <si>
    <t>DENMARK</t>
  </si>
  <si>
    <t>Alabama Childersburg</t>
  </si>
  <si>
    <t>VIRGIN ISLANDS</t>
  </si>
  <si>
    <t>DJIBOUTI</t>
  </si>
  <si>
    <t>Alabama Childersburg P1</t>
  </si>
  <si>
    <t>Kansas</t>
  </si>
  <si>
    <t>ARMED FORCES AFRICA</t>
  </si>
  <si>
    <t>DOMINICA</t>
  </si>
  <si>
    <t>Alabama Choctaw County</t>
  </si>
  <si>
    <t>ARMED FORCES AMERICAS</t>
  </si>
  <si>
    <t>DOMINICAN REPUBLIC</t>
  </si>
  <si>
    <t>Alabama Citronelle</t>
  </si>
  <si>
    <t>ARMED FORCES CANADA</t>
  </si>
  <si>
    <t>ECUADOR</t>
  </si>
  <si>
    <t>Alabama Clanton</t>
  </si>
  <si>
    <t>ARMED FORCES EUROPE</t>
  </si>
  <si>
    <t>EGYPT</t>
  </si>
  <si>
    <t>Alabama Clarke County</t>
  </si>
  <si>
    <t>ARMED FORCES MIDDLE EAST</t>
  </si>
  <si>
    <t>EL SALVADOR</t>
  </si>
  <si>
    <t>Alabama Clay County</t>
  </si>
  <si>
    <t>ARMED FORCES PACIFIC</t>
  </si>
  <si>
    <t>EQUATORIAL GUINEA</t>
  </si>
  <si>
    <t>Alabama Clayhatchee</t>
  </si>
  <si>
    <t>ERITREA</t>
  </si>
  <si>
    <t>Alabama Cleburne County</t>
  </si>
  <si>
    <t>ESTONIA</t>
  </si>
  <si>
    <t>Alabama Cleveland</t>
  </si>
  <si>
    <t>ETHIOPIA</t>
  </si>
  <si>
    <t>Alabama Clio</t>
  </si>
  <si>
    <t>FALKLAND ISLANDS (MALVINAS)</t>
  </si>
  <si>
    <t>Alabama Coffee County</t>
  </si>
  <si>
    <t>AROE ISLANDS</t>
  </si>
  <si>
    <t>Alabama Colbert County</t>
  </si>
  <si>
    <t>FIJI</t>
  </si>
  <si>
    <t>Alabama Collinsville</t>
  </si>
  <si>
    <t>FINLAND</t>
  </si>
  <si>
    <t>Alabama Columbia</t>
  </si>
  <si>
    <t>FRANCE</t>
  </si>
  <si>
    <t>Alabama Columbiana</t>
  </si>
  <si>
    <t>FRENCH GUIANA</t>
  </si>
  <si>
    <t>Alabama Conecuh County</t>
  </si>
  <si>
    <t>FRENCH POLYNESIA</t>
  </si>
  <si>
    <t>Alabama Coosa County</t>
  </si>
  <si>
    <t>FRENCH SOUTHERN TERRITORIES</t>
  </si>
  <si>
    <t>Alabama Coosada</t>
  </si>
  <si>
    <t>GABON</t>
  </si>
  <si>
    <t>Alabama Cordova</t>
  </si>
  <si>
    <t>GAMBIA</t>
  </si>
  <si>
    <t>Alabama Cottonwood</t>
  </si>
  <si>
    <t>Alabama Courtland</t>
  </si>
  <si>
    <t>GERMANY</t>
  </si>
  <si>
    <t>Alabama Crenshaw County</t>
  </si>
  <si>
    <t>GHANA</t>
  </si>
  <si>
    <t>Alabama Creola</t>
  </si>
  <si>
    <t>GIBRALTAR</t>
  </si>
  <si>
    <t>Alabama Crossville</t>
  </si>
  <si>
    <t>GREECE</t>
  </si>
  <si>
    <t>Alabama Cullman</t>
  </si>
  <si>
    <t>GREENLAND</t>
  </si>
  <si>
    <t>Alabama Cullman County</t>
  </si>
  <si>
    <t>GRENADA</t>
  </si>
  <si>
    <t>Alabama Dadeville</t>
  </si>
  <si>
    <t>GUADELOUPE</t>
  </si>
  <si>
    <t>Alabama Dale County</t>
  </si>
  <si>
    <t>Alabama Daleville</t>
  </si>
  <si>
    <t>GUATEMALA</t>
  </si>
  <si>
    <t>Alabama Daphne</t>
  </si>
  <si>
    <t>GUINEA</t>
  </si>
  <si>
    <t>Alabama Dauphin Island</t>
  </si>
  <si>
    <t>GUINEA-BISSAU</t>
  </si>
  <si>
    <t>Alabama Decatur</t>
  </si>
  <si>
    <t>GUYANA</t>
  </si>
  <si>
    <t>Alabama Dekalb County</t>
  </si>
  <si>
    <t>Louisiana</t>
  </si>
  <si>
    <t>HAITI</t>
  </si>
  <si>
    <t>Alabama Demopolis</t>
  </si>
  <si>
    <t>HEARD ISLAND AND MCDONALD ISLANDS</t>
  </si>
  <si>
    <t>Alabama Detroit</t>
  </si>
  <si>
    <t>HONDURAS</t>
  </si>
  <si>
    <t>Alabama Dora</t>
  </si>
  <si>
    <t>HONG KONG</t>
  </si>
  <si>
    <t>Alabama Dothan</t>
  </si>
  <si>
    <t>Massachusetts</t>
  </si>
  <si>
    <t>HUNGARY</t>
  </si>
  <si>
    <t>Alabama Double Springs</t>
  </si>
  <si>
    <t>Maryland</t>
  </si>
  <si>
    <t>ICELAND</t>
  </si>
  <si>
    <t>Alabama Douglas</t>
  </si>
  <si>
    <t>INDIA</t>
  </si>
  <si>
    <t>Alabama Dozier</t>
  </si>
  <si>
    <t>INDONESIA</t>
  </si>
  <si>
    <t>Alabama Dutton</t>
  </si>
  <si>
    <t>IRAN, ISLAMIC REPUBLIC OF</t>
  </si>
  <si>
    <t>Alabama Dutton PJ</t>
  </si>
  <si>
    <t>IRAQ</t>
  </si>
  <si>
    <t>Alabama East Brewton</t>
  </si>
  <si>
    <t>IRELAND</t>
  </si>
  <si>
    <t>Alabama Eclectic</t>
  </si>
  <si>
    <t>ISRAEL</t>
  </si>
  <si>
    <t>Alabama Elba</t>
  </si>
  <si>
    <t>Maine</t>
  </si>
  <si>
    <t>ITALY</t>
  </si>
  <si>
    <t>Alabama Elberta</t>
  </si>
  <si>
    <t>JAMAICA</t>
  </si>
  <si>
    <t>Alabama Enterprise</t>
  </si>
  <si>
    <t>JAPAN</t>
  </si>
  <si>
    <t>Alabama Escambia County</t>
  </si>
  <si>
    <t>Michigan</t>
  </si>
  <si>
    <t>JORDAN</t>
  </si>
  <si>
    <t>Alabama Etowah County</t>
  </si>
  <si>
    <t>KAZAKHSTAN</t>
  </si>
  <si>
    <t>Alabama Eufaula</t>
  </si>
  <si>
    <t>Minnesota</t>
  </si>
  <si>
    <t>KENYA</t>
  </si>
  <si>
    <t>Alabama Eutaw</t>
  </si>
  <si>
    <t>KIRIBATI</t>
  </si>
  <si>
    <t>Alabama Evergreen</t>
  </si>
  <si>
    <t>KOREA, DEMOCRATIC PEOPLE'S REPUBLIC OF</t>
  </si>
  <si>
    <t>Alabama Excel</t>
  </si>
  <si>
    <t>KOREA, REPUBLIC OF</t>
  </si>
  <si>
    <t>Alabama Fairhope</t>
  </si>
  <si>
    <t>Missouri</t>
  </si>
  <si>
    <t>KUWAIT</t>
  </si>
  <si>
    <t>Alabama Falkville</t>
  </si>
  <si>
    <t>Mississippi</t>
  </si>
  <si>
    <t>KYRGYZSTAN</t>
  </si>
  <si>
    <t>Alabama Falkville P1</t>
  </si>
  <si>
    <t>LAO PEOPLE'S DEMOCRATIC REPUBLIC</t>
  </si>
  <si>
    <t>Alabama Fayette</t>
  </si>
  <si>
    <t>Montana</t>
  </si>
  <si>
    <t>LATVIA</t>
  </si>
  <si>
    <t>Alabama Fayette County</t>
  </si>
  <si>
    <t>LEBANON</t>
  </si>
  <si>
    <t>Alabama Flomaton</t>
  </si>
  <si>
    <t>North Carolina</t>
  </si>
  <si>
    <t>LESOTHO</t>
  </si>
  <si>
    <t>Alabama Florala</t>
  </si>
  <si>
    <t>LIBERIA</t>
  </si>
  <si>
    <t>Alabama Florence</t>
  </si>
  <si>
    <t>North Dakota</t>
  </si>
  <si>
    <t>LIBYAN ARAB JAMAHIRIYA</t>
  </si>
  <si>
    <t>Alabama Foley</t>
  </si>
  <si>
    <t>LIECHTENSTEIN</t>
  </si>
  <si>
    <t>Alabama Fort Deposit</t>
  </si>
  <si>
    <t>LITHUANIA</t>
  </si>
  <si>
    <t>Alabama Fort Deposit PJ</t>
  </si>
  <si>
    <t>LUXEMBOURG</t>
  </si>
  <si>
    <t>Alabama Fort Payne</t>
  </si>
  <si>
    <t>MACAO</t>
  </si>
  <si>
    <t>Alabama Franklin County</t>
  </si>
  <si>
    <t>Nebraska</t>
  </si>
  <si>
    <t>MACEDONIA</t>
  </si>
  <si>
    <t>Alabama Fultondale</t>
  </si>
  <si>
    <t>MADAGASCAR</t>
  </si>
  <si>
    <t>Alabama Fyffe</t>
  </si>
  <si>
    <t>New Hampshire</t>
  </si>
  <si>
    <t>MALAWI</t>
  </si>
  <si>
    <t>Alabama Gadsden</t>
  </si>
  <si>
    <t>MALAYSIA</t>
  </si>
  <si>
    <t>Alabama Gantt</t>
  </si>
  <si>
    <t>MALDIVES</t>
  </si>
  <si>
    <t>Alabama Garden City</t>
  </si>
  <si>
    <t>MALI</t>
  </si>
  <si>
    <t>Alabama Gaylesville</t>
  </si>
  <si>
    <t>MALTA</t>
  </si>
  <si>
    <t>Alabama Geneva</t>
  </si>
  <si>
    <t>Alabama Geneva County</t>
  </si>
  <si>
    <t>New Jersey</t>
  </si>
  <si>
    <t>MARTINIQUE</t>
  </si>
  <si>
    <t>Alabama Georgiana</t>
  </si>
  <si>
    <t>MAURITANIA</t>
  </si>
  <si>
    <t>Alabama Geraldine</t>
  </si>
  <si>
    <t>New Mexico</t>
  </si>
  <si>
    <t>MAURITIUS</t>
  </si>
  <si>
    <t>Alabama Gilbertown</t>
  </si>
  <si>
    <t>MAYOTTE</t>
  </si>
  <si>
    <t>Alabama Glencoe</t>
  </si>
  <si>
    <t>Nevada</t>
  </si>
  <si>
    <t>MEXICO</t>
  </si>
  <si>
    <t>Alabama Goldville</t>
  </si>
  <si>
    <t>New York</t>
  </si>
  <si>
    <t>MICRONESIA</t>
  </si>
  <si>
    <t>Alabama Goodwater</t>
  </si>
  <si>
    <t>MOLDOVA, REPUBLIC OF</t>
  </si>
  <si>
    <t>Alabama Gordo</t>
  </si>
  <si>
    <t>MONACO</t>
  </si>
  <si>
    <t>Alabama Goshen</t>
  </si>
  <si>
    <t>MONGOLIA</t>
  </si>
  <si>
    <t>Alabama Grant</t>
  </si>
  <si>
    <t>MONTSERRAT</t>
  </si>
  <si>
    <t>Alabama Greene County</t>
  </si>
  <si>
    <t>Ohio</t>
  </si>
  <si>
    <t>MOROCCO</t>
  </si>
  <si>
    <t>Alabama Greensboro</t>
  </si>
  <si>
    <t>MOZAMBIQUE</t>
  </si>
  <si>
    <t>Alabama Greenville</t>
  </si>
  <si>
    <t>Oklahoma</t>
  </si>
  <si>
    <t>MYANMAR</t>
  </si>
  <si>
    <t>Alabama Grove Hill</t>
  </si>
  <si>
    <t>NAMIBIA</t>
  </si>
  <si>
    <t>Alabama Guin</t>
  </si>
  <si>
    <t>NAURU</t>
  </si>
  <si>
    <t>Alabama Guin PJ</t>
  </si>
  <si>
    <t>NEPAL</t>
  </si>
  <si>
    <t>Alabama Gulf Shores</t>
  </si>
  <si>
    <t>Oregon</t>
  </si>
  <si>
    <t>NETHERLANDS</t>
  </si>
  <si>
    <t>Alabama Guntersville</t>
  </si>
  <si>
    <t>OR-MS1</t>
  </si>
  <si>
    <t>NETHERLANDS ANTILLES</t>
  </si>
  <si>
    <t>Alabama Hackleburg</t>
  </si>
  <si>
    <t>OR-MS2</t>
  </si>
  <si>
    <t>NEW CALEDONIA</t>
  </si>
  <si>
    <t>Alabama Hale County</t>
  </si>
  <si>
    <t>OR-MS3</t>
  </si>
  <si>
    <t>NEW ZEALAND</t>
  </si>
  <si>
    <t>Alabama Haleyville</t>
  </si>
  <si>
    <t>OR-MS4</t>
  </si>
  <si>
    <t>NICARAGUA</t>
  </si>
  <si>
    <t>Alabama Hamilton</t>
  </si>
  <si>
    <t>OR-CGR1</t>
  </si>
  <si>
    <t>NIGER</t>
  </si>
  <si>
    <t>Alabama Hammondville</t>
  </si>
  <si>
    <t>OR-CGR2</t>
  </si>
  <si>
    <t>NIGERIA</t>
  </si>
  <si>
    <t>Alabama Hanceville</t>
  </si>
  <si>
    <t>Pennsylvania</t>
  </si>
  <si>
    <t>NIUE</t>
  </si>
  <si>
    <t>Alabama Harpersville</t>
  </si>
  <si>
    <t>Rhode Island</t>
  </si>
  <si>
    <t>NORFOLK ISLAND</t>
  </si>
  <si>
    <t>Alabama Hartselle</t>
  </si>
  <si>
    <t>Alabama Hayneville</t>
  </si>
  <si>
    <t>NORWAY</t>
  </si>
  <si>
    <t>Alabama Headland</t>
  </si>
  <si>
    <t>OMAN</t>
  </si>
  <si>
    <t>Alabama Heflin</t>
  </si>
  <si>
    <t>PAKISTAN</t>
  </si>
  <si>
    <t>Alabama Helena</t>
  </si>
  <si>
    <t>South Carolina</t>
  </si>
  <si>
    <t>Alabama Henagar</t>
  </si>
  <si>
    <t>PALESTINIAN</t>
  </si>
  <si>
    <t>Alabama Henry County</t>
  </si>
  <si>
    <t>PANAMA</t>
  </si>
  <si>
    <t>Alabama Hillsboro</t>
  </si>
  <si>
    <t>South Dakota</t>
  </si>
  <si>
    <t>PAPUA NEW GUINEA</t>
  </si>
  <si>
    <t>Alabama Hodges</t>
  </si>
  <si>
    <t>Tennessee</t>
  </si>
  <si>
    <t>PARAGUAY</t>
  </si>
  <si>
    <t>Alabama Hokes Bluff</t>
  </si>
  <si>
    <t>PERU</t>
  </si>
  <si>
    <t>Alabama Hollywood</t>
  </si>
  <si>
    <t>PHILIPPINES</t>
  </si>
  <si>
    <t>Alabama Houston County</t>
  </si>
  <si>
    <t>PITCAIRN</t>
  </si>
  <si>
    <t>Alabama Huntsville</t>
  </si>
  <si>
    <t>POLAND</t>
  </si>
  <si>
    <t>Alabama Hurtsboro</t>
  </si>
  <si>
    <t>PORTUGAL</t>
  </si>
  <si>
    <t>Alabama Ider</t>
  </si>
  <si>
    <t>Alabama Irondale</t>
  </si>
  <si>
    <t>QATAR</t>
  </si>
  <si>
    <t>Alabama Jackson</t>
  </si>
  <si>
    <t>RÉUNION</t>
  </si>
  <si>
    <t>Alabama Jackson County</t>
  </si>
  <si>
    <t>ROMANIA</t>
  </si>
  <si>
    <t>Alabama Jacksonville</t>
  </si>
  <si>
    <t>RUSSIAN FEDERATION</t>
  </si>
  <si>
    <t>Alabama Jasper</t>
  </si>
  <si>
    <t>RWANDA</t>
  </si>
  <si>
    <t>Alabama Jasper PJ</t>
  </si>
  <si>
    <t>SAINT HELENA</t>
  </si>
  <si>
    <t>Alabama Jefferson County</t>
  </si>
  <si>
    <t>SAINT KITTS AND NEVIS</t>
  </si>
  <si>
    <t>Alabama Jemison</t>
  </si>
  <si>
    <t>SAINT LUCIA</t>
  </si>
  <si>
    <t>Alabama Kennedy</t>
  </si>
  <si>
    <t>SAINT PIERRE AND MIQUELON</t>
  </si>
  <si>
    <t>Alabama Killen</t>
  </si>
  <si>
    <t>SAINT VINCENT AND THE GRENADINES</t>
  </si>
  <si>
    <t>Alabama Kinsey</t>
  </si>
  <si>
    <t>SAMOA</t>
  </si>
  <si>
    <t>Alabama Kinston</t>
  </si>
  <si>
    <t>Utah</t>
  </si>
  <si>
    <t>SAN MARINO</t>
  </si>
  <si>
    <t>Alabama LaFayette</t>
  </si>
  <si>
    <t>SAO TOME AND PRINCIPE</t>
  </si>
  <si>
    <t>Alabama Lake View</t>
  </si>
  <si>
    <t>SAUDI ARABIA</t>
  </si>
  <si>
    <t>Alabama Lakeview</t>
  </si>
  <si>
    <t>SENEGAL</t>
  </si>
  <si>
    <t>Alabama Lamar County</t>
  </si>
  <si>
    <t>Virginia</t>
  </si>
  <si>
    <t>SERBIA AND MONTENEGRO</t>
  </si>
  <si>
    <t>Alabama Lanett</t>
  </si>
  <si>
    <t>SEYCHELLES</t>
  </si>
  <si>
    <t>Alabama Langston</t>
  </si>
  <si>
    <t>SIERRA LEONE</t>
  </si>
  <si>
    <t>Alabama Lauderdale County</t>
  </si>
  <si>
    <t>SINGAPORE</t>
  </si>
  <si>
    <t>Alabama Leeds</t>
  </si>
  <si>
    <t>SLOVAKIA</t>
  </si>
  <si>
    <t>Alabama Leesburg</t>
  </si>
  <si>
    <t>SLOVENIA</t>
  </si>
  <si>
    <t>Alabama Leighton</t>
  </si>
  <si>
    <t>SOLOMON ISLANDS</t>
  </si>
  <si>
    <t>Alabama Level Plains</t>
  </si>
  <si>
    <t>Vermont</t>
  </si>
  <si>
    <t>SOMALIA</t>
  </si>
  <si>
    <t>Alabama Level Plains PJ</t>
  </si>
  <si>
    <t>SOUTH AFRICA</t>
  </si>
  <si>
    <t>Alabama Lexington</t>
  </si>
  <si>
    <t>SOUTH GEORGIA AND SOUTH SANDWICH ISLANDS</t>
  </si>
  <si>
    <t>Alabama Limestone County</t>
  </si>
  <si>
    <t>SPAIN</t>
  </si>
  <si>
    <t>Alabama Lincoln</t>
  </si>
  <si>
    <t>SRI LANKA</t>
  </si>
  <si>
    <t>Alabama Linden</t>
  </si>
  <si>
    <t>SUDAN</t>
  </si>
  <si>
    <t>Alabama Lineville</t>
  </si>
  <si>
    <t>SURINAME</t>
  </si>
  <si>
    <t>Alabama Lisman</t>
  </si>
  <si>
    <t>Washington</t>
  </si>
  <si>
    <t>SVALBARD AND JAN MAYEN</t>
  </si>
  <si>
    <t>Alabama Littleville</t>
  </si>
  <si>
    <t>SWAZILAND</t>
  </si>
  <si>
    <t>Alabama Livingston</t>
  </si>
  <si>
    <t>SWEDEN</t>
  </si>
  <si>
    <t>Alabama Loachapoka</t>
  </si>
  <si>
    <t>SWITZERLAND</t>
  </si>
  <si>
    <t>Alabama Lockhart</t>
  </si>
  <si>
    <t>SYRIAN ARAB REPUBLIC</t>
  </si>
  <si>
    <t>Alabama Locust Fork</t>
  </si>
  <si>
    <t>Wisconsin</t>
  </si>
  <si>
    <t>TAIWAN, PROVINCE OF CHINA</t>
  </si>
  <si>
    <t>Alabama Louisville</t>
  </si>
  <si>
    <t>TAJIKISTAN</t>
  </si>
  <si>
    <t>Alabama Lowndes County</t>
  </si>
  <si>
    <t>TANZANIA, UNITED REPUBLIC OF</t>
  </si>
  <si>
    <t>Alabama Loxley</t>
  </si>
  <si>
    <t>THAILAND</t>
  </si>
  <si>
    <t>Alabama Luverne</t>
  </si>
  <si>
    <t>West Virginia</t>
  </si>
  <si>
    <t>TIMOR-LESTE</t>
  </si>
  <si>
    <t>Alabama Lynn</t>
  </si>
  <si>
    <t>Wyoming</t>
  </si>
  <si>
    <t>TOGO</t>
  </si>
  <si>
    <t>Alabama Macon County</t>
  </si>
  <si>
    <t>TOKELAU</t>
  </si>
  <si>
    <t>Alabama Madison</t>
  </si>
  <si>
    <t>TONGA</t>
  </si>
  <si>
    <t>Alabama Madison County</t>
  </si>
  <si>
    <t>TRINIDAD AND TOBAGO</t>
  </si>
  <si>
    <t>Alabama Magnolia Springs</t>
  </si>
  <si>
    <t>TUNISIA</t>
  </si>
  <si>
    <t>Alabama Malvern</t>
  </si>
  <si>
    <t>TURKEY</t>
  </si>
  <si>
    <t>Alabama Maplesville</t>
  </si>
  <si>
    <t>TURKMENISTAN</t>
  </si>
  <si>
    <t>Alabama Marengo County</t>
  </si>
  <si>
    <t>TURKS AND CAICOS ISLANDS</t>
  </si>
  <si>
    <t>Alabama Margaret</t>
  </si>
  <si>
    <t>TUVALU</t>
  </si>
  <si>
    <t>Alabama Margaret PJ</t>
  </si>
  <si>
    <t>UGANDA</t>
  </si>
  <si>
    <t>Alabama Marion</t>
  </si>
  <si>
    <t>UKRAINE</t>
  </si>
  <si>
    <t>Alabama Marion County</t>
  </si>
  <si>
    <t>UNITED ARAB EMIRATES</t>
  </si>
  <si>
    <t>Alabama Marshall County</t>
  </si>
  <si>
    <t>UNITED KINGDOM</t>
  </si>
  <si>
    <t>Alabama McIntosh</t>
  </si>
  <si>
    <t>URUGUAY</t>
  </si>
  <si>
    <t>Alabama McIntosh PJ</t>
  </si>
  <si>
    <t>UZBEKISTAN</t>
  </si>
  <si>
    <t>Alabama McKenzie</t>
  </si>
  <si>
    <t>VANUATU</t>
  </si>
  <si>
    <t>Alabama Midland City</t>
  </si>
  <si>
    <t>VIET NAM</t>
  </si>
  <si>
    <t>Alabama Midway</t>
  </si>
  <si>
    <t>VIRGIN ISLANDS, BRITISH</t>
  </si>
  <si>
    <t>Alabama Millport</t>
  </si>
  <si>
    <t>WALLIS AND FUTUNA</t>
  </si>
  <si>
    <t>Alabama Millry</t>
  </si>
  <si>
    <t>WESTERN SAHARA</t>
  </si>
  <si>
    <t>Alabama Millry PJ</t>
  </si>
  <si>
    <t>YEMEN</t>
  </si>
  <si>
    <t>Alabama Mobile</t>
  </si>
  <si>
    <t>ZIMBABWE</t>
  </si>
  <si>
    <t>Alabama Mobile County</t>
  </si>
  <si>
    <t>Alabama Monroeville</t>
  </si>
  <si>
    <t>Alabama Montevallo</t>
  </si>
  <si>
    <t>Alabama Montgomery</t>
  </si>
  <si>
    <t>Alabama Moody</t>
  </si>
  <si>
    <t>Alabama Moundville</t>
  </si>
  <si>
    <t>Alabama Mountain Brook</t>
  </si>
  <si>
    <t>Alabama Mountainboro</t>
  </si>
  <si>
    <t>Alabama Mt Vernon</t>
  </si>
  <si>
    <t>Alabama Munford</t>
  </si>
  <si>
    <t>Alabama Muscle Shoals</t>
  </si>
  <si>
    <t>Alabama Myrtlewood</t>
  </si>
  <si>
    <t>Alabama Nauvoo</t>
  </si>
  <si>
    <t>Alabama Needham</t>
  </si>
  <si>
    <t>Alabama New Brockton</t>
  </si>
  <si>
    <t>Alabama New Hope</t>
  </si>
  <si>
    <t>Alabama New Site</t>
  </si>
  <si>
    <t>Alabama Newbern</t>
  </si>
  <si>
    <t>Alabama Newton</t>
  </si>
  <si>
    <t>Alabama North Bibb</t>
  </si>
  <si>
    <t>Alabama North Courtland</t>
  </si>
  <si>
    <t>Alabama Northport</t>
  </si>
  <si>
    <t>Alabama Notasulga</t>
  </si>
  <si>
    <t>Alabama Oak Grove</t>
  </si>
  <si>
    <t>Alabama Oakman</t>
  </si>
  <si>
    <t>Alabama Odenville</t>
  </si>
  <si>
    <t>Alabama Ohatchee</t>
  </si>
  <si>
    <t>Alabama Oneonta</t>
  </si>
  <si>
    <t>Alabama Opelika</t>
  </si>
  <si>
    <t>Alabama Opp</t>
  </si>
  <si>
    <t>Alabama Orange Beach</t>
  </si>
  <si>
    <t>Alabama Orrville</t>
  </si>
  <si>
    <t>Alabama Owens Cross Rds</t>
  </si>
  <si>
    <t>Alabama Oxford</t>
  </si>
  <si>
    <t>Alabama Ozark</t>
  </si>
  <si>
    <t>Alabama Parrish</t>
  </si>
  <si>
    <t>Alabama Pelham</t>
  </si>
  <si>
    <t>Alabama Pell City</t>
  </si>
  <si>
    <t>Alabama Pennington</t>
  </si>
  <si>
    <t>Alabama Perry County</t>
  </si>
  <si>
    <t>Alabama Petrey</t>
  </si>
  <si>
    <t>Alabama Phenix City</t>
  </si>
  <si>
    <t>Alabama Phil Campbell</t>
  </si>
  <si>
    <t>Alabama Pickens County</t>
  </si>
  <si>
    <t>Alabama Pickensville</t>
  </si>
  <si>
    <t>Alabama Pickensville Pi</t>
  </si>
  <si>
    <t>Alabama Piedmont</t>
  </si>
  <si>
    <t>Alabama Pike County</t>
  </si>
  <si>
    <t>Alabama Pike Road</t>
  </si>
  <si>
    <t>Alabama Pinckard</t>
  </si>
  <si>
    <t>Alabama Pine Hill</t>
  </si>
  <si>
    <t>Alabama Pine Ridge</t>
  </si>
  <si>
    <t>Alabama Pisgah</t>
  </si>
  <si>
    <t>Alabama Pleasant Grove</t>
  </si>
  <si>
    <t>Alabama Pleasant Groves</t>
  </si>
  <si>
    <t>Alabama Powell</t>
  </si>
  <si>
    <t>Alabama Prattville</t>
  </si>
  <si>
    <t>Alabama Priceville</t>
  </si>
  <si>
    <t>Alabama Prichard</t>
  </si>
  <si>
    <t>Alabama Prichard Pi</t>
  </si>
  <si>
    <t>Alabama Ragland</t>
  </si>
  <si>
    <t>Alabama Ragland Pi</t>
  </si>
  <si>
    <t>Alabama Rainbow City</t>
  </si>
  <si>
    <t>Alabama Rainsville</t>
  </si>
  <si>
    <t>Alabama Randolph County</t>
  </si>
  <si>
    <t>Alabama Red Bay</t>
  </si>
  <si>
    <t>Alabama Red Level</t>
  </si>
  <si>
    <t>Alabama Reece City</t>
  </si>
  <si>
    <t>Alabama Reform</t>
  </si>
  <si>
    <t>Alabama Reform Pi</t>
  </si>
  <si>
    <t>Alabama Rehobeth</t>
  </si>
  <si>
    <t>Alabama Riverside</t>
  </si>
  <si>
    <t>Alabama Roanoke</t>
  </si>
  <si>
    <t>Alabama Robertsdale</t>
  </si>
  <si>
    <t>Alabama Rockford</t>
  </si>
  <si>
    <t>Alabama Rogersville</t>
  </si>
  <si>
    <t>Alabama Rosa</t>
  </si>
  <si>
    <t>Alabama Russell County</t>
  </si>
  <si>
    <t>Alabama Russellville</t>
  </si>
  <si>
    <t>Alabama Rutledge</t>
  </si>
  <si>
    <t xml:space="preserve"> Alabama Samson</t>
  </si>
  <si>
    <t>Alabama Sand Rock</t>
  </si>
  <si>
    <t>Alabama Sand Rock Pi</t>
  </si>
  <si>
    <t>Alabama Saraland</t>
  </si>
  <si>
    <t>Alabama Saraland Pi</t>
  </si>
  <si>
    <t>Alabama Sardis City</t>
  </si>
  <si>
    <t>Alabama Satsuma</t>
  </si>
  <si>
    <t>Alabama Scottsboro</t>
  </si>
  <si>
    <t>Alabama Section</t>
  </si>
  <si>
    <t>Alabama Selma</t>
  </si>
  <si>
    <t>Alabama Sheffield</t>
  </si>
  <si>
    <t>Alabama Shelby County</t>
  </si>
  <si>
    <t>Alabama Shiloh</t>
  </si>
  <si>
    <t>Alabama Silas</t>
  </si>
  <si>
    <t>Alabama Silverhill</t>
  </si>
  <si>
    <t>Alabama Skyline</t>
  </si>
  <si>
    <t>Alabama Skyline Pi</t>
  </si>
  <si>
    <t>Alabama Slocomb</t>
  </si>
  <si>
    <t>Alabama Slocomb Pi</t>
  </si>
  <si>
    <t>Alabama Smith's Station</t>
  </si>
  <si>
    <t>Alabama Snead</t>
  </si>
  <si>
    <t>Alabama Southside</t>
  </si>
  <si>
    <t>Alabama Southside Pi</t>
  </si>
  <si>
    <t>Alabama Spanish Fort</t>
  </si>
  <si>
    <t>Alabama St Clair County</t>
  </si>
  <si>
    <t>Alabama St. Florian</t>
  </si>
  <si>
    <t>Alabama Steele</t>
  </si>
  <si>
    <t>Alabama Stevenson</t>
  </si>
  <si>
    <t>Alabama Sulligent</t>
  </si>
  <si>
    <t>Alabama Summerdale</t>
  </si>
  <si>
    <t>Alabama Sumter County</t>
  </si>
  <si>
    <t>Alabama Susan Moore</t>
  </si>
  <si>
    <t>Alabama Sweet Water</t>
  </si>
  <si>
    <t>Alabama Sweet Water Pi</t>
  </si>
  <si>
    <t>Alabama Sylacauga</t>
  </si>
  <si>
    <t>Alabama Sylvania</t>
  </si>
  <si>
    <t>Alabama Talladega</t>
  </si>
  <si>
    <t>Alabama Talladega County</t>
  </si>
  <si>
    <t>Alabama Tallassee</t>
  </si>
  <si>
    <t>Alabama Taylor</t>
  </si>
  <si>
    <t>Alabama Thomaston</t>
  </si>
  <si>
    <t>Alabama Thomasville</t>
  </si>
  <si>
    <t>Alabama Thorsby</t>
  </si>
  <si>
    <t>Alabama Town Creek</t>
  </si>
  <si>
    <t>Alabama Toxey</t>
  </si>
  <si>
    <t>Alabama Trafford</t>
  </si>
  <si>
    <t>Alabama Trinity</t>
  </si>
  <si>
    <t>Alabama Troy</t>
  </si>
  <si>
    <t>Alabama Trussville</t>
  </si>
  <si>
    <t>Alabama Tuscaloosa</t>
  </si>
  <si>
    <t>Alabama Tuscaloosa County</t>
  </si>
  <si>
    <t>Alabama Tuscumbia</t>
  </si>
  <si>
    <t>Alabama Tuskegee</t>
  </si>
  <si>
    <t>Alabama Tuskegee PJ</t>
  </si>
  <si>
    <t>Alabama Union Springs</t>
  </si>
  <si>
    <t>Alabama Uniontown</t>
  </si>
  <si>
    <t>Alabama Valley</t>
  </si>
  <si>
    <t>Alabama Valley Grande</t>
  </si>
  <si>
    <t>Alabama Valley Head</t>
  </si>
  <si>
    <t>Alabama Vance</t>
  </si>
  <si>
    <t>Alabama Vernon</t>
  </si>
  <si>
    <t>Alabama Vina</t>
  </si>
  <si>
    <t>Alabama Vincent</t>
  </si>
  <si>
    <t>Alabama Wadley</t>
  </si>
  <si>
    <t>Alabama Wadley PJ</t>
  </si>
  <si>
    <t>Alabama Walker County</t>
  </si>
  <si>
    <t>Alabama Walnut Grove</t>
  </si>
  <si>
    <t>Alabama Washington County</t>
  </si>
  <si>
    <t>Alabama Waterloo</t>
  </si>
  <si>
    <t>Alabama Waverly</t>
  </si>
  <si>
    <t>Alabama Weaver</t>
  </si>
  <si>
    <t>Alabama Wedowee</t>
  </si>
  <si>
    <t>Alabama West Blocton</t>
  </si>
  <si>
    <t>Alabama West Jefferson</t>
  </si>
  <si>
    <t>Alabama West Point</t>
  </si>
  <si>
    <t>Alabama Wetumpka</t>
  </si>
  <si>
    <t>Alabama Wilcox County</t>
  </si>
  <si>
    <t>Alabama Wilsonville</t>
  </si>
  <si>
    <t>Alabama Winfield</t>
  </si>
  <si>
    <t>Alabama Winston County</t>
  </si>
  <si>
    <t>Alabama Woodland</t>
  </si>
  <si>
    <t>Alabama Woodstock</t>
  </si>
  <si>
    <t>Alabama Woodville</t>
  </si>
  <si>
    <t>Alabama York</t>
  </si>
  <si>
    <t>American Samoa</t>
  </si>
  <si>
    <t>Arizona Blue</t>
  </si>
  <si>
    <t>Arizona Green Tax Free Native</t>
  </si>
  <si>
    <t>Arizona Red Taxable Native</t>
  </si>
  <si>
    <t>Arizona Yellow</t>
  </si>
  <si>
    <t>Arkansas AR/LA</t>
  </si>
  <si>
    <t>Arkansas AR/M0</t>
  </si>
  <si>
    <t>Arkansas AR/OK</t>
  </si>
  <si>
    <t>Arkansas AR/TN</t>
  </si>
  <si>
    <t>Armed Forces Europe</t>
  </si>
  <si>
    <t>Armed Forces Pacific</t>
  </si>
  <si>
    <t>Armed Forces the Americas</t>
  </si>
  <si>
    <t>Commonwealth of the Northern Mariana Islands</t>
  </si>
  <si>
    <t>Federated States of Micronesia</t>
  </si>
  <si>
    <t>Guam</t>
  </si>
  <si>
    <t>Idaho Coeur D Alene</t>
  </si>
  <si>
    <t>Idaho Kootenai</t>
  </si>
  <si>
    <t>Idaho Nez Perce</t>
  </si>
  <si>
    <t>Idaho Shoshone Bannock</t>
  </si>
  <si>
    <t>Idaho Shoshone Pauite</t>
  </si>
  <si>
    <t>Illinois Chicago/Cook</t>
  </si>
  <si>
    <t>Illinois Cicero/Cook</t>
  </si>
  <si>
    <t>Illinois Cook County</t>
  </si>
  <si>
    <t>Illinois Evanstan/Cook</t>
  </si>
  <si>
    <t>Illinois Rosemont</t>
  </si>
  <si>
    <t>Kentucky</t>
  </si>
  <si>
    <t>Marshall Islands</t>
  </si>
  <si>
    <t>Missouri Albany</t>
  </si>
  <si>
    <t>Missouri Belle</t>
  </si>
  <si>
    <t>Missouri Belton</t>
  </si>
  <si>
    <t>Missouri Bethany</t>
  </si>
  <si>
    <t>Missouri Bland</t>
  </si>
  <si>
    <t>Missouri Blue Springs</t>
  </si>
  <si>
    <t>Missouri Booneville</t>
  </si>
  <si>
    <t>Missouri Bowling Green</t>
  </si>
  <si>
    <t>Missouri Branson</t>
  </si>
  <si>
    <t>Missouri Braymer</t>
  </si>
  <si>
    <t>Missouri Brookfield</t>
  </si>
  <si>
    <t>Missouri Buckner</t>
  </si>
  <si>
    <t>Missouri Bunceton</t>
  </si>
  <si>
    <t>Missouri Cameron</t>
  </si>
  <si>
    <t>Missouri Cape Girardeau</t>
  </si>
  <si>
    <t>Missouri Carl Junction</t>
  </si>
  <si>
    <t>Missouri Carrollton</t>
  </si>
  <si>
    <t>Missouri Carthage</t>
  </si>
  <si>
    <t>Missouri Centralia</t>
  </si>
  <si>
    <t>Missouri Chillicothe</t>
  </si>
  <si>
    <t>Missouri Clarence</t>
  </si>
  <si>
    <t>Missouri Clinton</t>
  </si>
  <si>
    <t>Missouri Columbia</t>
  </si>
  <si>
    <t>Missouri Concordia</t>
  </si>
  <si>
    <t>Missouri Corder</t>
  </si>
  <si>
    <t>Missouri Craig</t>
  </si>
  <si>
    <t>Missouri Edina</t>
  </si>
  <si>
    <t>Missouri Excelsior Springs</t>
  </si>
  <si>
    <t>Missouri Fairfax</t>
  </si>
  <si>
    <t>Missouri Fayette</t>
  </si>
  <si>
    <t>Missouri Forest City</t>
  </si>
  <si>
    <t>Missouri Foristell</t>
  </si>
  <si>
    <t>Missouri Fredericktown</t>
  </si>
  <si>
    <t>Missouri Fulton</t>
  </si>
  <si>
    <t>Missouri Gladstone</t>
  </si>
  <si>
    <t>Missouri Glasgow</t>
  </si>
  <si>
    <t>Missouri Grain Valley</t>
  </si>
  <si>
    <t>Missouri Grandview</t>
  </si>
  <si>
    <t>Missouri Green City</t>
  </si>
  <si>
    <t>Missouri Hamilton</t>
  </si>
  <si>
    <t>Missouri Hannibal</t>
  </si>
  <si>
    <t>Missouri Harrisonville</t>
  </si>
  <si>
    <t>Missouri Henrietta</t>
  </si>
  <si>
    <t>Missouri Hermann</t>
  </si>
  <si>
    <t>Missouri Higginsville</t>
  </si>
  <si>
    <t>Missouri Holden</t>
  </si>
  <si>
    <t>Missouri Independence</t>
  </si>
  <si>
    <t>Missouri Jackson County</t>
  </si>
  <si>
    <t>Missouri Jefferson City</t>
  </si>
  <si>
    <t>Missouri Joplin</t>
  </si>
  <si>
    <t>Missouri Kansas City</t>
  </si>
  <si>
    <t>Missouri Kennett</t>
  </si>
  <si>
    <t>Missouri Kingdom City</t>
  </si>
  <si>
    <t>Missouri Kingsville</t>
  </si>
  <si>
    <t>Missouri Kirksville</t>
  </si>
  <si>
    <t>Missouri Knob Noster</t>
  </si>
  <si>
    <t>Missouri La Plata</t>
  </si>
  <si>
    <t>Missouri Lake St. Louis</t>
  </si>
  <si>
    <t>Missouri Lebanon</t>
  </si>
  <si>
    <t>Missouri Lee's Summit</t>
  </si>
  <si>
    <t>Missouri Lexington</t>
  </si>
  <si>
    <t>Missouri Liberty</t>
  </si>
  <si>
    <t>Missouri Louisiana</t>
  </si>
  <si>
    <t>Missouri Macon</t>
  </si>
  <si>
    <t>Missouri Marshall</t>
  </si>
  <si>
    <t>Missouri Maryville</t>
  </si>
  <si>
    <t>Missouri Maysville</t>
  </si>
  <si>
    <t>Missouri Memphis</t>
  </si>
  <si>
    <t>Missouri Mexico</t>
  </si>
  <si>
    <t>Missouri Milan</t>
  </si>
  <si>
    <t>Missouri Moberly</t>
  </si>
  <si>
    <t>Missouri Monroe City</t>
  </si>
  <si>
    <t>Missouri Montgomery City</t>
  </si>
  <si>
    <t>Missouri Mound City</t>
  </si>
  <si>
    <t>Missouri Mountain Grove</t>
  </si>
  <si>
    <t>Missouri Neosho</t>
  </si>
  <si>
    <t>Missouri Nevada</t>
  </si>
  <si>
    <t>Missouri New Franklin</t>
  </si>
  <si>
    <t>Missouri New Haven</t>
  </si>
  <si>
    <t>Missouri Norborne</t>
  </si>
  <si>
    <t>Missouri North Kansas City</t>
  </si>
  <si>
    <t>Missouri Novinger</t>
  </si>
  <si>
    <t>Missouri Oak Grove</t>
  </si>
  <si>
    <t>Missouri Oakview</t>
  </si>
  <si>
    <t>Missouri Odessa</t>
  </si>
  <si>
    <t>Missouri Oregon</t>
  </si>
  <si>
    <t>Missouri Otterville</t>
  </si>
  <si>
    <t>Missouri Owensville</t>
  </si>
  <si>
    <t>Missouri Pacific</t>
  </si>
  <si>
    <t>Missouri Palmyra</t>
  </si>
  <si>
    <t>Missouri Park Hills</t>
  </si>
  <si>
    <t>Missouri Peculiar</t>
  </si>
  <si>
    <t>Missouri Pilot Grove</t>
  </si>
  <si>
    <t>Missouri Plattsburg</t>
  </si>
  <si>
    <t>Missouri Pleasant Hill</t>
  </si>
  <si>
    <t>Missouri Poplar Bluff</t>
  </si>
  <si>
    <t>Missouri Princeton</t>
  </si>
  <si>
    <t>Missouri Raytown</t>
  </si>
  <si>
    <t>Missouri Republic</t>
  </si>
  <si>
    <t>Missouri Richmond</t>
  </si>
  <si>
    <t>Missouri Rolla</t>
  </si>
  <si>
    <t>Missouri Russellville</t>
  </si>
  <si>
    <t>Missouri Salisbury</t>
  </si>
  <si>
    <t>Missouri Savannah</t>
  </si>
  <si>
    <t>Missouri Sedalia</t>
  </si>
  <si>
    <t>Missouri Shelbina</t>
  </si>
  <si>
    <t>Missouri Shelbyville</t>
  </si>
  <si>
    <t>Missouri Slater</t>
  </si>
  <si>
    <t>Missouri Springfield</t>
  </si>
  <si>
    <t>Missouri St. Charles</t>
  </si>
  <si>
    <t>Missouri St. Joseph</t>
  </si>
  <si>
    <t>Missouri St. Louis City</t>
  </si>
  <si>
    <t>Missouri St. Louis County</t>
  </si>
  <si>
    <t>Missouri St. Peters</t>
  </si>
  <si>
    <t>Missouri Sturgeon</t>
  </si>
  <si>
    <t>Missouri Sugar Creek</t>
  </si>
  <si>
    <t>Missouri Sweet Springs</t>
  </si>
  <si>
    <t>Missouri Tarkio</t>
  </si>
  <si>
    <t>Missouri Trenton</t>
  </si>
  <si>
    <t>Missouri Troy</t>
  </si>
  <si>
    <t>Missouri Union</t>
  </si>
  <si>
    <t>Missouri Vandalia</t>
  </si>
  <si>
    <t>Missouri Warrensburg</t>
  </si>
  <si>
    <t>Missouri Warrenton</t>
  </si>
  <si>
    <t>Missouri Washington</t>
  </si>
  <si>
    <t>Missouri Waverly</t>
  </si>
  <si>
    <t>Missouri Webb City</t>
  </si>
  <si>
    <t>Missouri Wellsville</t>
  </si>
  <si>
    <t>Missouri Wentzville</t>
  </si>
  <si>
    <t>Missouri Windsor</t>
  </si>
  <si>
    <t>Missouri Wright City</t>
  </si>
  <si>
    <t>New Mexico Acoma Pueblo</t>
  </si>
  <si>
    <t>New Mexico Tax Credit Stamp</t>
  </si>
  <si>
    <t>New York New York City</t>
  </si>
  <si>
    <t>Ohio Cuyahoga County</t>
  </si>
  <si>
    <t>Oklahoma Alabama Quassarte</t>
  </si>
  <si>
    <t>Oklahoma Apache Tribe</t>
  </si>
  <si>
    <t>Oklahoma Cherokee Nation</t>
  </si>
  <si>
    <t>Oklahoma Cheyenne Arapaho Tribes</t>
  </si>
  <si>
    <t>Oklahoma Chickasaw Nation</t>
  </si>
  <si>
    <t>Oklahoma Choctaw Nation</t>
  </si>
  <si>
    <t>Oklahoma Citizen Potawatomi Tribe</t>
  </si>
  <si>
    <t>Oklahoma Comanche Nation</t>
  </si>
  <si>
    <t>Oklahoma Eastern Shawnee Tribe</t>
  </si>
  <si>
    <t>Oklahoma Fort Sill Apache Tribe</t>
  </si>
  <si>
    <t>Oklahoma Gray Tribal Original</t>
  </si>
  <si>
    <t>Oklahoma Iowa Tribe</t>
  </si>
  <si>
    <t>Oklahoma Kaw Nation</t>
  </si>
  <si>
    <t>Oklahoma Kialegee Tribal Town</t>
  </si>
  <si>
    <t>Oklahoma Kickapoo Tribe</t>
  </si>
  <si>
    <t>Oklahoma Magenta Unity</t>
  </si>
  <si>
    <t>Oklahoma Miami Tribe</t>
  </si>
  <si>
    <t>Oklahoma Muscogee Creek</t>
  </si>
  <si>
    <t>Oklahoma Native Full Rate</t>
  </si>
  <si>
    <t>Oklahoma New Compact</t>
  </si>
  <si>
    <t>Oklahoma New Compact KS</t>
  </si>
  <si>
    <t>Oklahoma New Compact TX</t>
  </si>
  <si>
    <t>Oklahoma Orange Tribe Compact</t>
  </si>
  <si>
    <t>Oklahoma Osage Nation</t>
  </si>
  <si>
    <t>Oklahoma Otoe-Missouria Tribe</t>
  </si>
  <si>
    <t>Oklahoma Ottawa Tribe</t>
  </si>
  <si>
    <t>Oklahoma Pawnee Nation</t>
  </si>
  <si>
    <t>Oklahoma Ponca Tribe of Oklahoma</t>
  </si>
  <si>
    <t>Oklahoma Quapaw Tribe</t>
  </si>
  <si>
    <t>Oklahoma Sac Fox Nation</t>
  </si>
  <si>
    <t>Oklahoma Seminole Nation</t>
  </si>
  <si>
    <t>Oklahoma State Tribe Border</t>
  </si>
  <si>
    <t>Oklahoma Tan Unity</t>
  </si>
  <si>
    <t>Oklahoma Thlopthlocco Tribal Town</t>
  </si>
  <si>
    <t>Oklahoma Tonkawa Tribe</t>
  </si>
  <si>
    <t>Oklahoma Tribal</t>
  </si>
  <si>
    <t>Oklahoma Wichita Affiliated Tribes</t>
  </si>
  <si>
    <t>Oklahoma Wyandotte Nation</t>
  </si>
  <si>
    <t>Oklahoma Yellow Trib Excp</t>
  </si>
  <si>
    <t>Palau</t>
  </si>
  <si>
    <t>Puerto Rico</t>
  </si>
  <si>
    <t>U.S. Virgin Islands</t>
  </si>
  <si>
    <t>Unstamped</t>
  </si>
  <si>
    <t>Virginia Abingdon</t>
  </si>
  <si>
    <t>Virginia Annandale</t>
  </si>
  <si>
    <t>Virginia Appalachia</t>
  </si>
  <si>
    <t>Virginia Arlington County</t>
  </si>
  <si>
    <t>Virginia Bedford</t>
  </si>
  <si>
    <t>Virginia Big Stone Gap</t>
  </si>
  <si>
    <t>Virginia Blacksburg</t>
  </si>
  <si>
    <t>Virginia Blackstone</t>
  </si>
  <si>
    <t>Virginia Bluefield</t>
  </si>
  <si>
    <t>Virginia Bristol</t>
  </si>
  <si>
    <t>Virginia Broadway</t>
  </si>
  <si>
    <t>Virginia Chantilly</t>
  </si>
  <si>
    <t>Virginia Charlottesville</t>
  </si>
  <si>
    <t>Virginia Chesapeake</t>
  </si>
  <si>
    <t>Virginia Chilhowie</t>
  </si>
  <si>
    <t>Virginia Christiansburg</t>
  </si>
  <si>
    <t>Virginia Clifton Forge</t>
  </si>
  <si>
    <t>Virginia Clintwood</t>
  </si>
  <si>
    <t>Virginia Coeburn</t>
  </si>
  <si>
    <t>Virginia Covington City</t>
  </si>
  <si>
    <t>Virginia Culpeper</t>
  </si>
  <si>
    <t>Virginia Damascus</t>
  </si>
  <si>
    <t>Virginia Fairfax</t>
  </si>
  <si>
    <t>Virginia Farmville</t>
  </si>
  <si>
    <t>Virginia Fauquier</t>
  </si>
  <si>
    <t>Virginia Franklin</t>
  </si>
  <si>
    <t>Virginia Fredericksburg</t>
  </si>
  <si>
    <t>Virginia Gordonsville</t>
  </si>
  <si>
    <t>Virginia Hampton</t>
  </si>
  <si>
    <t>Virginia Harrison City</t>
  </si>
  <si>
    <t>Virginia Harrisonburg</t>
  </si>
  <si>
    <t>Virginia Herndon</t>
  </si>
  <si>
    <t>Virginia Kilmarnock</t>
  </si>
  <si>
    <t>Virginia Luray</t>
  </si>
  <si>
    <t>Virginia Lynchburg</t>
  </si>
  <si>
    <t>Virginia Manassas Park</t>
  </si>
  <si>
    <t>Virginia Marion</t>
  </si>
  <si>
    <t>Virginia Martinville</t>
  </si>
  <si>
    <t>Virginia Mt Jackson</t>
  </si>
  <si>
    <t>Virginia New Market</t>
  </si>
  <si>
    <t>Virginia Newport News</t>
  </si>
  <si>
    <t>Virginia Norfolk</t>
  </si>
  <si>
    <t>Virginia Northern Virginia</t>
  </si>
  <si>
    <t>Virginia Norton</t>
  </si>
  <si>
    <t>Virginia Orange Town</t>
  </si>
  <si>
    <t>Virginia Petersburg</t>
  </si>
  <si>
    <t>Virginia Poquoson</t>
  </si>
  <si>
    <t>Virginia Portsmouth</t>
  </si>
  <si>
    <t>Virginia Pulaski</t>
  </si>
  <si>
    <t>Virginia Radford</t>
  </si>
  <si>
    <t>Virginia Roanoke</t>
  </si>
  <si>
    <t>Virginia Rocky Mount</t>
  </si>
  <si>
    <t>Virginia Salem</t>
  </si>
  <si>
    <t>Virginia Scottsville</t>
  </si>
  <si>
    <t>Virginia Smithfield</t>
  </si>
  <si>
    <t>Virginia Springfield</t>
  </si>
  <si>
    <t>Virginia Stuanton</t>
  </si>
  <si>
    <t>Virginia Suffolk</t>
  </si>
  <si>
    <t>Virginia Tappahannock</t>
  </si>
  <si>
    <t>Virginia Tazewell</t>
  </si>
  <si>
    <t>Virginia Town of Ashland</t>
  </si>
  <si>
    <t>Virginia Town of Stuart</t>
  </si>
  <si>
    <t>Virginia Vinton</t>
  </si>
  <si>
    <t>Virginia Virginia Beach</t>
  </si>
  <si>
    <t>Virginia Warrenton</t>
  </si>
  <si>
    <t>Virginia Warsaw</t>
  </si>
  <si>
    <t>Virginia Waynesboro City</t>
  </si>
  <si>
    <t>Virginia White Stone</t>
  </si>
  <si>
    <t>Virginia Williamsburg</t>
  </si>
  <si>
    <t>Virginia Winchester</t>
  </si>
  <si>
    <t>Virginia Windsor</t>
  </si>
  <si>
    <t>Virginia Wise</t>
  </si>
  <si>
    <t>Virginia Woodstock</t>
  </si>
  <si>
    <t>Virginia Wytheville</t>
  </si>
  <si>
    <t>Washington Colville Tribal</t>
  </si>
  <si>
    <t>Washington Kalispell Tribal</t>
  </si>
  <si>
    <t>Washington Puyallup Tribal</t>
  </si>
  <si>
    <t>Washington Swinomish Tribal</t>
  </si>
  <si>
    <t>Washington Tribal Zero Value</t>
  </si>
  <si>
    <t>Washington Yakama Tribal</t>
  </si>
  <si>
    <t>Wisconsin Tribal</t>
  </si>
  <si>
    <t>Stick Count</t>
  </si>
  <si>
    <t>SubmissionId</t>
  </si>
  <si>
    <t>TransmissionId</t>
  </si>
  <si>
    <t>OR-TP1</t>
  </si>
  <si>
    <t>Oregon State Description Codes</t>
  </si>
  <si>
    <t>Oregon State Description Codes (Tobacco)</t>
  </si>
  <si>
    <r>
      <t xml:space="preserve">For guidance refer to the </t>
    </r>
    <r>
      <rPr>
        <b/>
        <sz val="9"/>
        <color theme="1"/>
        <rFont val="Calibri"/>
        <family val="2"/>
        <scheme val="minor"/>
      </rPr>
      <t>'ODOR  Excel Template User Guide'</t>
    </r>
    <r>
      <rPr>
        <sz val="9"/>
        <color theme="1"/>
        <rFont val="Calibri"/>
        <family val="2"/>
        <scheme val="minor"/>
      </rPr>
      <t xml:space="preserve"> </t>
    </r>
  </si>
  <si>
    <t>Customer ID</t>
  </si>
  <si>
    <t>Type of Address</t>
  </si>
  <si>
    <t>Mailing</t>
  </si>
  <si>
    <t>Unit Description (UPCUOM)</t>
  </si>
  <si>
    <t>AddressType</t>
  </si>
  <si>
    <t>Location</t>
  </si>
  <si>
    <t>Billing</t>
  </si>
  <si>
    <t>Delivery</t>
  </si>
  <si>
    <t xml:space="preserve">Cigars subject to cap </t>
  </si>
  <si>
    <r>
      <t>Moist snuff (</t>
    </r>
    <r>
      <rPr>
        <b/>
        <sz val="9"/>
        <color theme="1"/>
        <rFont val="Calibri"/>
        <family val="2"/>
        <scheme val="minor"/>
      </rPr>
      <t>definition A</t>
    </r>
    <r>
      <rPr>
        <sz val="9"/>
        <color theme="1"/>
        <rFont val="Calibri"/>
        <family val="2"/>
        <scheme val="minor"/>
      </rPr>
      <t>) Traditional moist snuff;  &lt;= 1.2oz/ consumer unit</t>
    </r>
  </si>
  <si>
    <r>
      <t>Moist snuff (</t>
    </r>
    <r>
      <rPr>
        <b/>
        <sz val="9"/>
        <color theme="1"/>
        <rFont val="Calibri"/>
        <family val="2"/>
        <scheme val="minor"/>
      </rPr>
      <t>definition A</t>
    </r>
    <r>
      <rPr>
        <sz val="9"/>
        <color theme="1"/>
        <rFont val="Calibri"/>
        <family val="2"/>
        <scheme val="minor"/>
      </rPr>
      <t>)   Traditional moist snuff;  &gt; 1.2oz/ consumer unit</t>
    </r>
  </si>
  <si>
    <r>
      <t>Moist snuff (</t>
    </r>
    <r>
      <rPr>
        <b/>
        <sz val="9"/>
        <color theme="1"/>
        <rFont val="Calibri"/>
        <family val="2"/>
        <scheme val="minor"/>
      </rPr>
      <t>definition B</t>
    </r>
    <r>
      <rPr>
        <sz val="9"/>
        <color theme="1"/>
        <rFont val="Calibri"/>
        <family val="2"/>
        <scheme val="minor"/>
      </rPr>
      <t xml:space="preserve">) Anything that is not combustible and not included in the above descriptions and &lt;= 1.2oz/ consumer unit.  </t>
    </r>
    <r>
      <rPr>
        <b/>
        <sz val="9"/>
        <color theme="1"/>
        <rFont val="Calibri"/>
        <family val="2"/>
        <scheme val="minor"/>
      </rPr>
      <t>This includes chewing tobacco</t>
    </r>
    <r>
      <rPr>
        <sz val="9"/>
        <color theme="1"/>
        <rFont val="Calibri"/>
        <family val="2"/>
        <scheme val="minor"/>
      </rPr>
      <t>.</t>
    </r>
  </si>
  <si>
    <r>
      <t>Moist snuff (</t>
    </r>
    <r>
      <rPr>
        <b/>
        <sz val="9"/>
        <color theme="1"/>
        <rFont val="Calibri"/>
        <family val="2"/>
        <scheme val="minor"/>
      </rPr>
      <t>definition B</t>
    </r>
    <r>
      <rPr>
        <sz val="9"/>
        <color theme="1"/>
        <rFont val="Calibri"/>
        <family val="2"/>
        <scheme val="minor"/>
      </rPr>
      <t xml:space="preserve">) Anything that is not combustible and not included in the above descriptions and &gt; 1.2oz/ consumer unit.  </t>
    </r>
    <r>
      <rPr>
        <b/>
        <sz val="9"/>
        <color theme="1"/>
        <rFont val="Calibri"/>
        <family val="2"/>
        <scheme val="minor"/>
      </rPr>
      <t>This includes chewing tobacco</t>
    </r>
    <r>
      <rPr>
        <sz val="9"/>
        <color theme="1"/>
        <rFont val="Calibri"/>
        <family val="2"/>
        <scheme val="minor"/>
      </rPr>
      <t>.</t>
    </r>
  </si>
  <si>
    <t>Cigars below cap</t>
  </si>
  <si>
    <t>Products consumed nasally and all combustible product except cigars. This includes wraps, which are deemed as separate from cigars.</t>
  </si>
  <si>
    <t>If “NO” is selected, delete all data in Sch_Transaction to validate the tab.</t>
  </si>
  <si>
    <t>2019-01-28</t>
  </si>
  <si>
    <t>852</t>
  </si>
  <si>
    <t>890123456</t>
  </si>
  <si>
    <t>999999999</t>
  </si>
  <si>
    <t>2019-01-23</t>
  </si>
  <si>
    <t>Inv20010</t>
  </si>
  <si>
    <t>555555555</t>
  </si>
  <si>
    <t>125125125</t>
  </si>
  <si>
    <t>CM20012</t>
  </si>
  <si>
    <t>123123</t>
  </si>
  <si>
    <t>456456</t>
  </si>
  <si>
    <t>Manufacturer 3</t>
  </si>
  <si>
    <t xml:space="preserve">98765 N. South St. </t>
  </si>
  <si>
    <t>Roanoke</t>
  </si>
  <si>
    <t>TobaccoIsFun</t>
  </si>
  <si>
    <t xml:space="preserve">1090 Washington St. </t>
  </si>
  <si>
    <t>Vancouver</t>
  </si>
  <si>
    <t>Big O's Cigarillo JR 2pk</t>
  </si>
  <si>
    <t>Big O</t>
  </si>
  <si>
    <t>-</t>
  </si>
  <si>
    <t>Ciggy's Tobacco</t>
  </si>
  <si>
    <t>Manufacturer 1</t>
  </si>
  <si>
    <t>123456789</t>
  </si>
  <si>
    <t>Ciggy's</t>
  </si>
  <si>
    <t>Penguin Straight Big TUB</t>
  </si>
  <si>
    <t>Manufacturer 2</t>
  </si>
  <si>
    <t>567890123</t>
  </si>
  <si>
    <t>Penguin</t>
  </si>
  <si>
    <t>Penguin Fine Cut</t>
  </si>
  <si>
    <t>Purchases From Manufacturer</t>
  </si>
  <si>
    <t>Invoice #:</t>
  </si>
  <si>
    <t>Customer (Buyer)</t>
  </si>
  <si>
    <t>Date:</t>
  </si>
  <si>
    <t>Oregon Tobacco Distributor</t>
  </si>
  <si>
    <t>12345 Salem OR, 97302</t>
  </si>
  <si>
    <t>Wt</t>
  </si>
  <si>
    <t>Extended Price</t>
  </si>
  <si>
    <t>Smokey's Pipe Tobacco 72x 6oz Bags</t>
  </si>
  <si>
    <t>1 Case</t>
  </si>
  <si>
    <t>Ciggy's Tobacco 144x 0.65oz Pouch</t>
  </si>
  <si>
    <t>Invoice Total:</t>
  </si>
  <si>
    <t>Penguin Fine Cut 90ct</t>
  </si>
  <si>
    <t>5 Case</t>
  </si>
  <si>
    <t>Penguin Pouch Straight 90ct</t>
  </si>
  <si>
    <t>3 Case</t>
  </si>
  <si>
    <t>Penguin Straight Big TUB 15ct</t>
  </si>
  <si>
    <t>M.L Mini Chew 144pch</t>
  </si>
  <si>
    <t>M.L Chew 72pch</t>
  </si>
  <si>
    <t>Pluggy Plug Chewing Tobacco 5x12</t>
  </si>
  <si>
    <t>Big O's Cigar 50c</t>
  </si>
  <si>
    <t>Big O's Cigarillo JR 2pk 250c</t>
  </si>
  <si>
    <t>Sales To In-State Retailer - Not required</t>
  </si>
  <si>
    <t>Inv19989</t>
  </si>
  <si>
    <t>Customer  (Buyer)</t>
  </si>
  <si>
    <t>TobaccoVille</t>
  </si>
  <si>
    <t>5252 Portland St.</t>
  </si>
  <si>
    <t>Portland, OR 97203</t>
  </si>
  <si>
    <t>Smokey's Pipe Tobacco</t>
  </si>
  <si>
    <t>M.L. Chew</t>
  </si>
  <si>
    <t>Big O's Cigar</t>
  </si>
  <si>
    <t>Return From In-State Retailer - Not required</t>
  </si>
  <si>
    <t>Oregon Distributor</t>
  </si>
  <si>
    <t>CREDIT MEMO - Return Product from Inv.12345</t>
  </si>
  <si>
    <t>CM19990</t>
  </si>
  <si>
    <t>Return to Manufacturer</t>
  </si>
  <si>
    <t>CREDIT MEMO - Returned Product from 22551</t>
  </si>
  <si>
    <t>CM500</t>
  </si>
  <si>
    <t>1 Log</t>
  </si>
  <si>
    <t>CREDIT MEMO - Returned Product from 12500</t>
  </si>
  <si>
    <t>CM605</t>
  </si>
  <si>
    <t>Ciggy's Tobacco 12ct display box</t>
  </si>
  <si>
    <t>1 Box</t>
  </si>
  <si>
    <t>CREDIT MEMO - Returned Product</t>
  </si>
  <si>
    <t>CM 852</t>
  </si>
  <si>
    <t>Big O's Cigarillo JR Box 25x2pks</t>
  </si>
  <si>
    <t>Sales to Out of State Retailer</t>
  </si>
  <si>
    <t>1090 Washington St.</t>
  </si>
  <si>
    <t>Vancouver, WA 98607</t>
  </si>
  <si>
    <t>Return from Out of State Retailer</t>
  </si>
  <si>
    <t>CREDIT MEMO - Return Product from Inv.20010</t>
  </si>
  <si>
    <t>mhUshWmzeeO8f5KbFaJO</t>
  </si>
  <si>
    <t>tfcUqnEe7EANRj8ALXR0Jf3QJ7itus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</si>
</sst>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i/>
      <sz val="15"/>
      <color rgb="FF7F7F7F"/>
      <name val="Arial"/>
      <family val="2"/>
    </font>
    <font>
      <b/>
      <sz val="12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2014D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10" fillId="2" borderId="2" applyNumberFormat="0" applyAlignment="0" applyProtection="0"/>
    <xf numFmtId="0" fontId="8" fillId="7" borderId="4" applyNumberFormat="0" applyAlignment="0" applyProtection="0"/>
    <xf numFmtId="0" fontId="9" fillId="8" borderId="5" applyNumberFormat="0" applyAlignment="0" applyProtection="0"/>
    <xf numFmtId="0" fontId="11" fillId="0" borderId="0"/>
    <xf numFmtId="0" fontId="2" fillId="0" borderId="0"/>
    <xf numFmtId="0" fontId="3" fillId="3" borderId="0" applyNumberFormat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122">
    <xf numFmtId="0" fontId="0" fillId="0" borderId="0" xfId="0"/>
    <xf numFmtId="0" fontId="0" fillId="4" borderId="0" xfId="0" applyFill="1"/>
    <xf numFmtId="0" fontId="6" fillId="4" borderId="0" xfId="2" applyFill="1" applyBorder="1"/>
    <xf numFmtId="0" fontId="7" fillId="6" borderId="0" xfId="0" applyFont="1" applyFill="1" applyAlignment="1">
      <alignment vertical="center"/>
    </xf>
    <xf numFmtId="0" fontId="11" fillId="4" borderId="0" xfId="0" applyFont="1" applyFill="1"/>
    <xf numFmtId="0" fontId="7" fillId="6" borderId="8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right"/>
    </xf>
    <xf numFmtId="0" fontId="8" fillId="7" borderId="4" xfId="4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9" fillId="8" borderId="5" xfId="5" applyAlignment="1">
      <alignment horizontal="left" vertical="top"/>
    </xf>
    <xf numFmtId="0" fontId="0" fillId="4" borderId="0" xfId="0" applyFill="1" applyAlignment="1">
      <alignment horizontal="center"/>
    </xf>
    <xf numFmtId="0" fontId="7" fillId="6" borderId="17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0" xfId="0" applyFont="1"/>
    <xf numFmtId="0" fontId="7" fillId="6" borderId="23" xfId="0" applyFont="1" applyFill="1" applyBorder="1" applyAlignment="1">
      <alignment horizontal="left" vertical="center" wrapText="1"/>
    </xf>
    <xf numFmtId="22" fontId="0" fillId="0" borderId="0" xfId="0" applyNumberFormat="1"/>
    <xf numFmtId="0" fontId="0" fillId="0" borderId="0" xfId="0" applyAlignment="1">
      <alignment wrapText="1"/>
    </xf>
    <xf numFmtId="0" fontId="4" fillId="4" borderId="0" xfId="0" applyFont="1" applyFill="1"/>
    <xf numFmtId="0" fontId="6" fillId="4" borderId="22" xfId="2" applyFill="1" applyBorder="1" applyAlignment="1"/>
    <xf numFmtId="0" fontId="10" fillId="2" borderId="2" xfId="3" applyProtection="1">
      <protection locked="0"/>
    </xf>
    <xf numFmtId="0" fontId="9" fillId="8" borderId="5" xfId="5" applyAlignment="1" applyProtection="1">
      <alignment horizontal="center" vertical="center"/>
      <protection locked="0"/>
    </xf>
    <xf numFmtId="0" fontId="10" fillId="2" borderId="13" xfId="3" applyBorder="1" applyAlignment="1" applyProtection="1">
      <alignment horizontal="left"/>
      <protection locked="0"/>
    </xf>
    <xf numFmtId="0" fontId="9" fillId="8" borderId="5" xfId="5" applyAlignment="1" applyProtection="1">
      <alignment horizontal="left" vertical="top"/>
      <protection locked="0"/>
    </xf>
    <xf numFmtId="49" fontId="8" fillId="7" borderId="4" xfId="4" applyNumberFormat="1" applyAlignment="1" applyProtection="1">
      <alignment horizontal="center" vertical="center"/>
      <protection locked="0"/>
    </xf>
    <xf numFmtId="49" fontId="10" fillId="2" borderId="6" xfId="3" applyNumberFormat="1" applyBorder="1" applyAlignment="1" applyProtection="1">
      <alignment horizontal="left"/>
      <protection locked="0"/>
    </xf>
    <xf numFmtId="0" fontId="10" fillId="2" borderId="6" xfId="3" applyBorder="1" applyAlignment="1" applyProtection="1">
      <alignment horizontal="left"/>
      <protection locked="0"/>
    </xf>
    <xf numFmtId="49" fontId="10" fillId="2" borderId="14" xfId="3" applyNumberFormat="1" applyBorder="1" applyAlignment="1" applyProtection="1">
      <alignment horizontal="left"/>
      <protection locked="0"/>
    </xf>
    <xf numFmtId="0" fontId="10" fillId="5" borderId="2" xfId="3" applyFill="1" applyProtection="1">
      <protection locked="0"/>
    </xf>
    <xf numFmtId="0" fontId="10" fillId="9" borderId="6" xfId="3" applyFill="1" applyBorder="1" applyAlignment="1" applyProtection="1">
      <alignment horizontal="left"/>
      <protection locked="0"/>
    </xf>
    <xf numFmtId="0" fontId="10" fillId="9" borderId="2" xfId="3" applyFill="1" applyProtection="1">
      <protection locked="0"/>
    </xf>
    <xf numFmtId="1" fontId="10" fillId="2" borderId="13" xfId="3" applyNumberFormat="1" applyBorder="1" applyAlignment="1" applyProtection="1">
      <alignment horizontal="left"/>
      <protection locked="0"/>
    </xf>
    <xf numFmtId="0" fontId="10" fillId="2" borderId="15" xfId="3" applyBorder="1" applyProtection="1">
      <protection locked="0"/>
    </xf>
    <xf numFmtId="49" fontId="10" fillId="5" borderId="2" xfId="3" applyNumberFormat="1" applyFill="1" applyProtection="1">
      <protection locked="0"/>
    </xf>
    <xf numFmtId="49" fontId="10" fillId="5" borderId="19" xfId="3" applyNumberFormat="1" applyFill="1" applyBorder="1" applyProtection="1">
      <protection locked="0"/>
    </xf>
    <xf numFmtId="49" fontId="10" fillId="5" borderId="16" xfId="3" applyNumberFormat="1" applyFill="1" applyBorder="1" applyProtection="1">
      <protection locked="0"/>
    </xf>
    <xf numFmtId="0" fontId="3" fillId="0" borderId="0" xfId="7" applyFont="1" applyAlignment="1">
      <alignment horizontal="center" vertical="center" wrapText="1"/>
    </xf>
    <xf numFmtId="0" fontId="6" fillId="4" borderId="9" xfId="2" applyFill="1" applyBorder="1" applyAlignment="1">
      <alignment horizontal="left"/>
    </xf>
    <xf numFmtId="0" fontId="6" fillId="4" borderId="7" xfId="2" applyFill="1" applyBorder="1" applyAlignment="1">
      <alignment horizontal="left"/>
    </xf>
    <xf numFmtId="0" fontId="6" fillId="4" borderId="10" xfId="2" applyFill="1" applyBorder="1" applyAlignment="1">
      <alignment horizontal="left"/>
    </xf>
    <xf numFmtId="0" fontId="6" fillId="4" borderId="9" xfId="2" applyFill="1" applyBorder="1" applyAlignment="1"/>
    <xf numFmtId="0" fontId="6" fillId="4" borderId="7" xfId="2" applyFill="1" applyBorder="1" applyAlignment="1"/>
    <xf numFmtId="0" fontId="6" fillId="4" borderId="10" xfId="2" applyFill="1" applyBorder="1" applyAlignment="1"/>
    <xf numFmtId="0" fontId="11" fillId="4" borderId="0" xfId="6" applyFill="1"/>
    <xf numFmtId="0" fontId="11" fillId="4" borderId="21" xfId="6" applyFill="1" applyBorder="1"/>
    <xf numFmtId="0" fontId="11" fillId="4" borderId="24" xfId="6" applyFill="1" applyBorder="1"/>
    <xf numFmtId="0" fontId="11" fillId="4" borderId="0" xfId="6" applyFill="1" applyAlignment="1">
      <alignment vertical="top"/>
    </xf>
    <xf numFmtId="0" fontId="7" fillId="6" borderId="20" xfId="6" applyFont="1" applyFill="1" applyBorder="1" applyAlignment="1">
      <alignment horizontal="left" vertical="center"/>
    </xf>
    <xf numFmtId="0" fontId="11" fillId="4" borderId="26" xfId="6" applyFill="1" applyBorder="1"/>
    <xf numFmtId="0" fontId="11" fillId="4" borderId="7" xfId="6" applyFill="1" applyBorder="1" applyAlignment="1">
      <alignment horizontal="left"/>
    </xf>
    <xf numFmtId="0" fontId="11" fillId="4" borderId="0" xfId="6" applyFill="1" applyAlignment="1">
      <alignment horizontal="right"/>
    </xf>
    <xf numFmtId="0" fontId="5" fillId="4" borderId="7" xfId="1" applyFill="1" applyBorder="1" applyAlignment="1">
      <alignment horizontal="left" vertical="top"/>
    </xf>
    <xf numFmtId="0" fontId="11" fillId="4" borderId="25" xfId="6" applyFill="1" applyBorder="1"/>
    <xf numFmtId="0" fontId="0" fillId="4" borderId="21" xfId="6" applyFont="1" applyFill="1" applyBorder="1"/>
    <xf numFmtId="47" fontId="11" fillId="4" borderId="0" xfId="0" applyNumberFormat="1" applyFont="1" applyFill="1"/>
    <xf numFmtId="0" fontId="11" fillId="4" borderId="25" xfId="6" applyFill="1" applyBorder="1" applyAlignment="1">
      <alignment vertical="top" wrapText="1"/>
    </xf>
    <xf numFmtId="2" fontId="10" fillId="2" borderId="6" xfId="3" applyNumberFormat="1" applyBorder="1" applyAlignment="1" applyProtection="1">
      <alignment horizontal="left"/>
      <protection locked="0"/>
    </xf>
    <xf numFmtId="4" fontId="10" fillId="10" borderId="6" xfId="3" applyNumberFormat="1" applyFill="1" applyBorder="1" applyAlignment="1" applyProtection="1">
      <alignment horizontal="left"/>
      <protection locked="0"/>
    </xf>
    <xf numFmtId="3" fontId="10" fillId="10" borderId="6" xfId="3" applyNumberFormat="1" applyFill="1" applyBorder="1" applyAlignment="1" applyProtection="1">
      <alignment horizontal="left"/>
      <protection locked="0"/>
    </xf>
    <xf numFmtId="3" fontId="10" fillId="2" borderId="6" xfId="3" applyNumberFormat="1" applyBorder="1" applyAlignment="1" applyProtection="1">
      <alignment horizontal="left"/>
      <protection locked="0"/>
    </xf>
    <xf numFmtId="4" fontId="10" fillId="10" borderId="14" xfId="3" applyNumberFormat="1" applyFill="1" applyBorder="1" applyAlignment="1" applyProtection="1">
      <alignment horizontal="left"/>
      <protection locked="0"/>
    </xf>
    <xf numFmtId="4" fontId="10" fillId="2" borderId="6" xfId="3" applyNumberFormat="1" applyBorder="1" applyAlignment="1" applyProtection="1">
      <alignment horizontal="left"/>
      <protection locked="0"/>
    </xf>
    <xf numFmtId="2" fontId="10" fillId="10" borderId="6" xfId="3" applyNumberFormat="1" applyFill="1" applyBorder="1" applyAlignment="1" applyProtection="1">
      <alignment horizontal="left"/>
      <protection locked="0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right"/>
    </xf>
    <xf numFmtId="14" fontId="19" fillId="0" borderId="36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37" xfId="0" applyNumberFormat="1" applyBorder="1" applyAlignment="1">
      <alignment horizontal="righ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8" fontId="0" fillId="0" borderId="39" xfId="0" applyNumberFormat="1" applyBorder="1"/>
    <xf numFmtId="8" fontId="0" fillId="0" borderId="40" xfId="0" applyNumberFormat="1" applyBorder="1"/>
    <xf numFmtId="0" fontId="0" fillId="0" borderId="41" xfId="0" applyBorder="1"/>
    <xf numFmtId="0" fontId="0" fillId="0" borderId="42" xfId="0" applyBorder="1"/>
    <xf numFmtId="8" fontId="0" fillId="0" borderId="42" xfId="0" applyNumberFormat="1" applyBorder="1"/>
    <xf numFmtId="8" fontId="0" fillId="0" borderId="43" xfId="0" applyNumberFormat="1" applyBorder="1"/>
    <xf numFmtId="8" fontId="0" fillId="0" borderId="37" xfId="0" applyNumberFormat="1" applyBorder="1"/>
    <xf numFmtId="0" fontId="0" fillId="0" borderId="44" xfId="0" applyBorder="1"/>
    <xf numFmtId="0" fontId="0" fillId="0" borderId="7" xfId="0" applyBorder="1"/>
    <xf numFmtId="6" fontId="0" fillId="0" borderId="7" xfId="0" applyNumberFormat="1" applyBorder="1"/>
    <xf numFmtId="6" fontId="0" fillId="0" borderId="45" xfId="0" applyNumberFormat="1" applyBorder="1"/>
    <xf numFmtId="2" fontId="0" fillId="0" borderId="0" xfId="0" applyNumberFormat="1"/>
    <xf numFmtId="49" fontId="10" fillId="0" borderId="0" xfId="3" applyNumberFormat="1" applyFill="1" applyBorder="1" applyAlignment="1" applyProtection="1">
      <alignment horizontal="left"/>
      <protection locked="0"/>
    </xf>
    <xf numFmtId="164" fontId="0" fillId="0" borderId="40" xfId="0" applyNumberFormat="1" applyBorder="1"/>
    <xf numFmtId="164" fontId="0" fillId="0" borderId="0" xfId="0" applyNumberFormat="1"/>
    <xf numFmtId="164" fontId="0" fillId="0" borderId="43" xfId="0" applyNumberFormat="1" applyBorder="1"/>
    <xf numFmtId="8" fontId="0" fillId="0" borderId="0" xfId="0" applyNumberFormat="1"/>
    <xf numFmtId="6" fontId="0" fillId="0" borderId="42" xfId="0" applyNumberFormat="1" applyBorder="1"/>
    <xf numFmtId="49" fontId="10" fillId="0" borderId="46" xfId="3" applyNumberFormat="1" applyFill="1" applyBorder="1" applyAlignment="1" applyProtection="1">
      <alignment horizontal="left"/>
      <protection locked="0"/>
    </xf>
    <xf numFmtId="0" fontId="0" fillId="11" borderId="0" xfId="0" applyFill="1"/>
    <xf numFmtId="0" fontId="0" fillId="0" borderId="34" xfId="0" applyBorder="1" applyAlignment="1">
      <alignment horizontal="left"/>
    </xf>
    <xf numFmtId="14" fontId="19" fillId="0" borderId="36" xfId="0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49" fontId="10" fillId="0" borderId="36" xfId="3" applyNumberFormat="1" applyFill="1" applyBorder="1" applyAlignment="1" applyProtection="1">
      <alignment horizontal="left"/>
      <protection locked="0"/>
    </xf>
    <xf numFmtId="0" fontId="9" fillId="8" borderId="5" xfId="5" applyAlignment="1" applyProtection="1">
      <alignment horizontal="center" vertical="center" wrapText="1"/>
      <protection locked="0"/>
    </xf>
    <xf numFmtId="0" fontId="7" fillId="6" borderId="17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0" fillId="9" borderId="27" xfId="0" applyFill="1" applyBorder="1" applyAlignment="1">
      <alignment horizontal="center"/>
    </xf>
    <xf numFmtId="0" fontId="5" fillId="4" borderId="7" xfId="1" applyFill="1" applyBorder="1" applyAlignment="1">
      <alignment horizontal="left" vertical="top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7" fillId="0" borderId="0" xfId="10" applyFont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4" borderId="26" xfId="6" applyFont="1" applyFill="1" applyBorder="1" applyAlignment="1">
      <alignment vertical="top" wrapText="1"/>
    </xf>
    <xf numFmtId="0" fontId="0" fillId="4" borderId="0" xfId="6" applyFont="1" applyFill="1" applyAlignment="1">
      <alignment vertical="top" wrapText="1"/>
    </xf>
    <xf numFmtId="0" fontId="0" fillId="4" borderId="25" xfId="6" applyFont="1" applyFill="1" applyBorder="1" applyAlignment="1">
      <alignment vertical="top" wrapText="1"/>
    </xf>
    <xf numFmtId="0" fontId="0" fillId="4" borderId="24" xfId="6" applyFont="1" applyFill="1" applyBorder="1" applyAlignment="1">
      <alignment vertical="top" wrapText="1"/>
    </xf>
    <xf numFmtId="0" fontId="6" fillId="4" borderId="22" xfId="2" applyFill="1" applyBorder="1" applyAlignment="1">
      <alignment horizontal="left"/>
    </xf>
  </cellXfs>
  <cellStyles count="11">
    <cellStyle name="40% - Accent2 2" xfId="8" xr:uid="{00000000-0005-0000-0000-000000000000}"/>
    <cellStyle name="Check Cell" xfId="5" builtinId="23"/>
    <cellStyle name="Explanatory Text" xfId="10" builtinId="53"/>
    <cellStyle name="Heading 2" xfId="2" builtinId="17"/>
    <cellStyle name="Input" xfId="3" builtinId="20" customBuiltin="1"/>
    <cellStyle name="Normal" xfId="0" builtinId="0" customBuiltin="1"/>
    <cellStyle name="Normal 2" xfId="6" xr:uid="{00000000-0005-0000-0000-000006000000}"/>
    <cellStyle name="Normal 3" xfId="7" xr:uid="{00000000-0005-0000-0000-000007000000}"/>
    <cellStyle name="Normal 3 2" xfId="9" xr:uid="{00000000-0005-0000-0000-000008000000}"/>
    <cellStyle name="Output" xfId="4" builtinId="21"/>
    <cellStyle name="Title" xfId="1" builtinId="15"/>
  </cellStyles>
  <dxfs count="0"/>
  <tableStyles count="0" defaultTableStyle="TableStyleMedium2" defaultPivotStyle="PivotStyleLight16"/>
  <colors>
    <mruColors>
      <color rgb="FF7F7F7F"/>
      <color rgb="FF020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31750</xdr:colOff>
          <xdr:row>3</xdr:row>
          <xdr:rowOff>12700</xdr:rowOff>
        </xdr:from>
        <xdr:to>
          <xdr:col>7</xdr:col>
          <xdr:colOff>1060450</xdr:colOff>
          <xdr:row>4</xdr:row>
          <xdr:rowOff>12700</xdr:rowOff>
        </xdr:to>
        <xdr:sp macro="" textlink="">
          <xdr:nvSpPr>
            <xdr:cNvPr id="3204" name="Button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Click to 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3205" name="Button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Copy Last Schedule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31750</xdr:colOff>
          <xdr:row>3</xdr:row>
          <xdr:rowOff>31750</xdr:rowOff>
        </xdr:from>
        <xdr:to>
          <xdr:col>2</xdr:col>
          <xdr:colOff>641350</xdr:colOff>
          <xdr:row>4</xdr:row>
          <xdr:rowOff>0</xdr:rowOff>
        </xdr:to>
        <xdr:sp macro="" textlink="">
          <xdr:nvSpPr>
            <xdr:cNvPr id="3207" name="Button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Rows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Retrospect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SchTransaction"/>
  <dimension ref="A1:AV109"/>
  <sheetViews>
    <sheetView tabSelected="1" zoomScale="106" zoomScaleNormal="106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47" sqref="F47"/>
    </sheetView>
  </sheetViews>
  <sheetFormatPr defaultColWidth="9.33203125" defaultRowHeight="12" x14ac:dyDescent="0.3"/>
  <cols>
    <col min="1" max="1" width="2.109375" style="4" bestFit="1" customWidth="1"/>
    <col min="2" max="2" width="9" style="4" customWidth="1"/>
    <col min="3" max="3" width="11.33203125" style="4" customWidth="1"/>
    <col min="4" max="4" width="17.6640625" style="4" customWidth="1"/>
    <col min="5" max="5" width="21.6640625" style="4" bestFit="1" customWidth="1"/>
    <col min="6" max="9" width="14.33203125" style="4" customWidth="1"/>
    <col min="10" max="12" width="21" style="4" customWidth="1"/>
    <col min="13" max="13" width="17.109375" style="4" customWidth="1"/>
    <col min="14" max="15" width="24.6640625" style="4" customWidth="1"/>
    <col min="16" max="16" width="12.33203125" style="4" customWidth="1"/>
    <col min="17" max="17" width="8.77734375" style="4" customWidth="1"/>
    <col min="18" max="18" width="14.33203125" style="4" customWidth="1"/>
    <col min="19" max="19" width="21.77734375" style="4" customWidth="1"/>
    <col min="20" max="20" width="11.6640625" style="4" customWidth="1"/>
    <col min="21" max="21" width="10.33203125" style="4" customWidth="1"/>
    <col min="22" max="22" width="20.77734375" style="4" customWidth="1"/>
    <col min="23" max="23" width="11.109375" style="4" customWidth="1"/>
    <col min="24" max="28" width="15.109375" style="4" customWidth="1"/>
    <col min="29" max="29" width="15" style="4" customWidth="1"/>
    <col min="30" max="30" width="15.33203125" style="4" customWidth="1"/>
    <col min="31" max="31" width="13.77734375" style="4" customWidth="1"/>
    <col min="32" max="32" width="18.33203125" style="4" customWidth="1"/>
    <col min="33" max="33" width="14" style="4" bestFit="1" customWidth="1"/>
    <col min="34" max="34" width="18" style="4" customWidth="1"/>
    <col min="35" max="35" width="11.6640625" style="4" customWidth="1"/>
    <col min="36" max="36" width="17.6640625" style="4" customWidth="1"/>
    <col min="37" max="38" width="19.33203125" style="4" customWidth="1"/>
    <col min="39" max="39" width="9.77734375" style="4" bestFit="1" customWidth="1"/>
    <col min="40" max="40" width="9.33203125" style="4"/>
    <col min="41" max="41" width="15.33203125" style="4" customWidth="1"/>
    <col min="42" max="42" width="9.6640625" style="4" customWidth="1"/>
    <col min="43" max="43" width="12.109375" style="4" customWidth="1"/>
    <col min="44" max="46" width="9.33203125" style="4"/>
    <col min="47" max="47" width="13.33203125" style="4" customWidth="1"/>
    <col min="48" max="16384" width="9.33203125" style="4"/>
  </cols>
  <sheetData>
    <row r="1" spans="1:48" ht="23.5" x14ac:dyDescent="0.3">
      <c r="A1" s="9" t="s">
        <v>26</v>
      </c>
      <c r="B1" s="108" t="s">
        <v>2201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</row>
    <row r="2" spans="1:48" ht="13" x14ac:dyDescent="0.3">
      <c r="A2" s="9"/>
      <c r="B2" s="20" t="s">
        <v>35</v>
      </c>
      <c r="I2" s="107" t="s">
        <v>3266</v>
      </c>
      <c r="J2" s="107"/>
      <c r="K2" s="107"/>
      <c r="L2" s="107"/>
      <c r="M2" s="107"/>
    </row>
    <row r="3" spans="1:48" ht="12.5" thickBot="1" x14ac:dyDescent="0.35">
      <c r="D3" s="11" t="s">
        <v>30</v>
      </c>
      <c r="F3" s="13" t="s">
        <v>31</v>
      </c>
    </row>
    <row r="4" spans="1:48" ht="14.25" customHeight="1" thickTop="1" thickBot="1" x14ac:dyDescent="0.35">
      <c r="B4" s="12" t="s">
        <v>29</v>
      </c>
      <c r="C4" s="25"/>
      <c r="D4" s="10">
        <v>100</v>
      </c>
      <c r="E4" s="56"/>
      <c r="F4" s="26"/>
      <c r="H4" s="23" t="s">
        <v>36</v>
      </c>
      <c r="J4" s="103" t="s">
        <v>5</v>
      </c>
      <c r="K4" s="103"/>
    </row>
    <row r="5" spans="1:48" ht="12.5" thickTop="1" x14ac:dyDescent="0.3">
      <c r="M5" s="1"/>
    </row>
    <row r="6" spans="1:48" x14ac:dyDescent="0.3">
      <c r="B6" s="104" t="s">
        <v>27</v>
      </c>
      <c r="C6" s="105"/>
      <c r="D6" s="106"/>
      <c r="E6" s="22" t="s">
        <v>33</v>
      </c>
      <c r="F6" s="1" t="s">
        <v>3282</v>
      </c>
    </row>
    <row r="8" spans="1:48" s="1" customFormat="1" ht="17" x14ac:dyDescent="0.4">
      <c r="A8" s="4"/>
      <c r="B8" s="42" t="s">
        <v>6</v>
      </c>
      <c r="C8" s="43"/>
      <c r="D8" s="43"/>
      <c r="E8" s="43"/>
      <c r="F8" s="43"/>
      <c r="G8" s="43"/>
      <c r="H8" s="43"/>
      <c r="I8" s="44"/>
      <c r="J8" s="39" t="s">
        <v>12</v>
      </c>
      <c r="K8" s="40"/>
      <c r="L8" s="40"/>
      <c r="M8" s="40"/>
      <c r="N8" s="40"/>
      <c r="O8" s="40"/>
      <c r="P8" s="40"/>
      <c r="Q8" s="40"/>
      <c r="R8" s="40"/>
      <c r="S8" s="41"/>
      <c r="T8" s="39" t="s">
        <v>15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1"/>
      <c r="AJ8" s="39" t="s">
        <v>34</v>
      </c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1"/>
    </row>
    <row r="9" spans="1:48" s="6" customFormat="1" ht="36" x14ac:dyDescent="0.3">
      <c r="B9" s="7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14</v>
      </c>
      <c r="H9" s="5" t="s">
        <v>0</v>
      </c>
      <c r="I9" s="8" t="s">
        <v>3267</v>
      </c>
      <c r="J9" s="7" t="s">
        <v>3</v>
      </c>
      <c r="K9" s="5" t="s">
        <v>4</v>
      </c>
      <c r="L9" s="5" t="s">
        <v>3268</v>
      </c>
      <c r="M9" s="5" t="s">
        <v>13</v>
      </c>
      <c r="N9" s="5" t="s">
        <v>40</v>
      </c>
      <c r="O9" s="5" t="s">
        <v>41</v>
      </c>
      <c r="P9" s="5" t="s">
        <v>2204</v>
      </c>
      <c r="Q9" s="5" t="s">
        <v>2202</v>
      </c>
      <c r="R9" s="14" t="s">
        <v>39</v>
      </c>
      <c r="S9" s="8" t="s">
        <v>2203</v>
      </c>
      <c r="T9" s="7" t="s">
        <v>16</v>
      </c>
      <c r="U9" s="5" t="s">
        <v>2191</v>
      </c>
      <c r="V9" s="5" t="s">
        <v>17</v>
      </c>
      <c r="W9" s="5" t="s">
        <v>23</v>
      </c>
      <c r="X9" s="5" t="s">
        <v>18</v>
      </c>
      <c r="Y9" s="5" t="s">
        <v>2192</v>
      </c>
      <c r="Z9" s="5" t="s">
        <v>19</v>
      </c>
      <c r="AA9" s="5" t="s">
        <v>20</v>
      </c>
      <c r="AB9" s="5" t="s">
        <v>21</v>
      </c>
      <c r="AC9" s="5" t="s">
        <v>2193</v>
      </c>
      <c r="AD9" s="5" t="s">
        <v>2152</v>
      </c>
      <c r="AE9" s="5" t="s">
        <v>2194</v>
      </c>
      <c r="AF9" s="5" t="s">
        <v>2195</v>
      </c>
      <c r="AG9" s="5" t="s">
        <v>22</v>
      </c>
      <c r="AH9" s="5" t="s">
        <v>3260</v>
      </c>
      <c r="AI9" s="8" t="s">
        <v>2196</v>
      </c>
      <c r="AJ9" s="7" t="s">
        <v>24</v>
      </c>
      <c r="AK9" s="5" t="s">
        <v>2197</v>
      </c>
      <c r="AL9" s="5" t="s">
        <v>4</v>
      </c>
      <c r="AM9" s="5" t="s">
        <v>2198</v>
      </c>
      <c r="AN9" s="5" t="s">
        <v>2199</v>
      </c>
      <c r="AO9" s="5" t="s">
        <v>2118</v>
      </c>
      <c r="AP9" s="5" t="s">
        <v>41</v>
      </c>
      <c r="AQ9" s="5" t="s">
        <v>2119</v>
      </c>
      <c r="AR9" s="5" t="s">
        <v>37</v>
      </c>
      <c r="AS9" s="14" t="s">
        <v>39</v>
      </c>
      <c r="AT9" s="5" t="s">
        <v>38</v>
      </c>
      <c r="AU9" s="5" t="s">
        <v>25</v>
      </c>
      <c r="AV9" s="17" t="s">
        <v>2132</v>
      </c>
    </row>
    <row r="10" spans="1:48" x14ac:dyDescent="0.3">
      <c r="A10" s="9"/>
      <c r="B10" s="24" t="s">
        <v>56</v>
      </c>
      <c r="C10" s="27" t="s">
        <v>3283</v>
      </c>
      <c r="D10" s="28" t="s">
        <v>59</v>
      </c>
      <c r="E10" s="27" t="s">
        <v>3284</v>
      </c>
      <c r="F10" s="28" t="s">
        <v>19</v>
      </c>
      <c r="G10" s="27" t="s">
        <v>3285</v>
      </c>
      <c r="H10" s="29" t="s">
        <v>3286</v>
      </c>
      <c r="I10" s="29" t="s">
        <v>3292</v>
      </c>
      <c r="J10" s="24" t="s">
        <v>3294</v>
      </c>
      <c r="K10" s="30"/>
      <c r="L10" s="28" t="s">
        <v>3272</v>
      </c>
      <c r="M10" s="28" t="s">
        <v>32</v>
      </c>
      <c r="N10" s="28" t="s">
        <v>3295</v>
      </c>
      <c r="O10" s="31"/>
      <c r="P10" s="28" t="s">
        <v>3296</v>
      </c>
      <c r="Q10" s="28" t="s">
        <v>49</v>
      </c>
      <c r="R10" s="32"/>
      <c r="S10" s="28">
        <v>24013</v>
      </c>
      <c r="T10" s="33" t="s">
        <v>666</v>
      </c>
      <c r="U10" s="27" t="s">
        <v>2643</v>
      </c>
      <c r="V10" s="27" t="s">
        <v>670</v>
      </c>
      <c r="W10" s="58">
        <v>21.5</v>
      </c>
      <c r="X10" s="27" t="s">
        <v>115</v>
      </c>
      <c r="Y10" s="27" t="s">
        <v>3300</v>
      </c>
      <c r="Z10" s="27" t="s">
        <v>3294</v>
      </c>
      <c r="AA10" s="27" t="s">
        <v>3285</v>
      </c>
      <c r="AB10" s="27" t="s">
        <v>3301</v>
      </c>
      <c r="AC10" s="58">
        <v>1</v>
      </c>
      <c r="AD10" s="27" t="s">
        <v>2157</v>
      </c>
      <c r="AE10" s="58">
        <v>0</v>
      </c>
      <c r="AF10" s="59">
        <v>0.86</v>
      </c>
      <c r="AG10" s="60">
        <v>25</v>
      </c>
      <c r="AH10" s="61">
        <v>50</v>
      </c>
      <c r="AI10" s="62">
        <f>AG10*AF10</f>
        <v>21.5</v>
      </c>
      <c r="AJ10" s="34" t="s">
        <v>32</v>
      </c>
      <c r="AK10" s="30"/>
      <c r="AL10" s="30"/>
      <c r="AM10" s="35"/>
      <c r="AN10" s="30"/>
      <c r="AO10" s="30"/>
      <c r="AP10" s="30"/>
      <c r="AQ10" s="30"/>
      <c r="AR10" s="30"/>
      <c r="AS10" s="30"/>
      <c r="AT10" s="35"/>
      <c r="AU10" s="36"/>
      <c r="AV10" s="37"/>
    </row>
    <row r="11" spans="1:48" x14ac:dyDescent="0.3">
      <c r="A11" s="9"/>
      <c r="B11" s="24" t="s">
        <v>55</v>
      </c>
      <c r="C11" s="27" t="s">
        <v>3287</v>
      </c>
      <c r="D11" s="28" t="s">
        <v>47</v>
      </c>
      <c r="E11" s="27" t="s">
        <v>3288</v>
      </c>
      <c r="F11" s="28" t="s">
        <v>67</v>
      </c>
      <c r="G11" s="27" t="s">
        <v>3289</v>
      </c>
      <c r="H11" s="29" t="s">
        <v>3290</v>
      </c>
      <c r="I11" s="29" t="s">
        <v>3293</v>
      </c>
      <c r="J11" s="24" t="s">
        <v>3297</v>
      </c>
      <c r="K11" s="30"/>
      <c r="L11" s="28" t="s">
        <v>3272</v>
      </c>
      <c r="M11" s="28" t="s">
        <v>32</v>
      </c>
      <c r="N11" s="28" t="s">
        <v>3298</v>
      </c>
      <c r="O11" s="31"/>
      <c r="P11" s="28" t="s">
        <v>3299</v>
      </c>
      <c r="Q11" s="28" t="s">
        <v>124</v>
      </c>
      <c r="R11" s="32"/>
      <c r="S11" s="28">
        <v>98607</v>
      </c>
      <c r="T11" s="33" t="s">
        <v>2148</v>
      </c>
      <c r="U11" s="27" t="s">
        <v>3263</v>
      </c>
      <c r="V11" s="27" t="s">
        <v>670</v>
      </c>
      <c r="W11" s="58">
        <f>AF11*AG11</f>
        <v>48</v>
      </c>
      <c r="X11" s="27" t="s">
        <v>124</v>
      </c>
      <c r="Y11" s="27" t="s">
        <v>3303</v>
      </c>
      <c r="Z11" s="27" t="s">
        <v>3304</v>
      </c>
      <c r="AA11" s="27" t="s">
        <v>3305</v>
      </c>
      <c r="AB11" s="27" t="s">
        <v>3306</v>
      </c>
      <c r="AC11" s="58">
        <v>1</v>
      </c>
      <c r="AD11" s="27" t="s">
        <v>2161</v>
      </c>
      <c r="AE11" s="58">
        <v>0.65</v>
      </c>
      <c r="AF11" s="59">
        <v>4</v>
      </c>
      <c r="AG11" s="60">
        <v>12</v>
      </c>
      <c r="AH11" s="63">
        <v>0</v>
      </c>
      <c r="AI11" s="62">
        <f>AG11*AF11</f>
        <v>48</v>
      </c>
      <c r="AJ11" s="34" t="s">
        <v>32</v>
      </c>
      <c r="AK11" s="30"/>
      <c r="AL11" s="30"/>
      <c r="AM11" s="35"/>
      <c r="AN11" s="30"/>
      <c r="AO11" s="30"/>
      <c r="AP11" s="30"/>
      <c r="AQ11" s="30"/>
      <c r="AR11" s="30"/>
      <c r="AS11" s="30"/>
      <c r="AT11" s="35"/>
      <c r="AU11" s="36"/>
      <c r="AV11" s="37"/>
    </row>
    <row r="12" spans="1:48" x14ac:dyDescent="0.3">
      <c r="A12" s="9"/>
      <c r="B12" s="24" t="s">
        <v>55</v>
      </c>
      <c r="C12" s="27" t="s">
        <v>3287</v>
      </c>
      <c r="D12" s="28" t="s">
        <v>47</v>
      </c>
      <c r="E12" s="27" t="s">
        <v>3288</v>
      </c>
      <c r="F12" s="28" t="s">
        <v>67</v>
      </c>
      <c r="G12" s="27" t="s">
        <v>3289</v>
      </c>
      <c r="H12" s="29" t="s">
        <v>3290</v>
      </c>
      <c r="I12" s="29" t="s">
        <v>3293</v>
      </c>
      <c r="J12" s="24" t="s">
        <v>3297</v>
      </c>
      <c r="K12" s="30"/>
      <c r="L12" s="28" t="s">
        <v>3272</v>
      </c>
      <c r="M12" s="28" t="s">
        <v>32</v>
      </c>
      <c r="N12" s="28" t="s">
        <v>3298</v>
      </c>
      <c r="O12" s="31"/>
      <c r="P12" s="28" t="s">
        <v>3299</v>
      </c>
      <c r="Q12" s="28" t="s">
        <v>124</v>
      </c>
      <c r="R12" s="32"/>
      <c r="S12" s="28">
        <v>98607</v>
      </c>
      <c r="T12" s="33" t="s">
        <v>2149</v>
      </c>
      <c r="U12" s="27" t="s">
        <v>2631</v>
      </c>
      <c r="V12" s="27" t="s">
        <v>670</v>
      </c>
      <c r="W12" s="58">
        <f>AF12*AG12</f>
        <v>48.06</v>
      </c>
      <c r="X12" s="27" t="s">
        <v>124</v>
      </c>
      <c r="Y12" s="27" t="s">
        <v>3307</v>
      </c>
      <c r="Z12" s="27" t="s">
        <v>3308</v>
      </c>
      <c r="AA12" s="27" t="s">
        <v>3309</v>
      </c>
      <c r="AB12" s="27" t="s">
        <v>3310</v>
      </c>
      <c r="AC12" s="58">
        <v>1</v>
      </c>
      <c r="AD12" s="27" t="s">
        <v>2160</v>
      </c>
      <c r="AE12" s="64">
        <v>7.2</v>
      </c>
      <c r="AF12" s="63">
        <v>16.02</v>
      </c>
      <c r="AG12" s="60">
        <v>3</v>
      </c>
      <c r="AH12" s="63">
        <v>0</v>
      </c>
      <c r="AI12" s="62">
        <f>AG12*AE12</f>
        <v>21.6</v>
      </c>
      <c r="AJ12" s="34" t="s">
        <v>32</v>
      </c>
      <c r="AK12" s="30"/>
      <c r="AL12" s="30"/>
      <c r="AM12" s="35"/>
      <c r="AN12" s="30"/>
      <c r="AO12" s="30"/>
      <c r="AP12" s="30"/>
      <c r="AQ12" s="30"/>
      <c r="AR12" s="30"/>
      <c r="AS12" s="30"/>
      <c r="AT12" s="35"/>
      <c r="AU12" s="36"/>
      <c r="AV12" s="37"/>
    </row>
    <row r="13" spans="1:48" x14ac:dyDescent="0.3">
      <c r="A13" s="9"/>
      <c r="B13" s="24" t="s">
        <v>55</v>
      </c>
      <c r="C13" s="27" t="s">
        <v>3287</v>
      </c>
      <c r="D13" s="28" t="s">
        <v>47</v>
      </c>
      <c r="E13" s="27" t="s">
        <v>3288</v>
      </c>
      <c r="F13" s="28" t="s">
        <v>67</v>
      </c>
      <c r="G13" s="27" t="s">
        <v>3289</v>
      </c>
      <c r="H13" s="29" t="s">
        <v>3290</v>
      </c>
      <c r="I13" s="29" t="s">
        <v>3293</v>
      </c>
      <c r="J13" s="24" t="s">
        <v>3297</v>
      </c>
      <c r="K13" s="30"/>
      <c r="L13" s="28" t="s">
        <v>3272</v>
      </c>
      <c r="M13" s="28" t="s">
        <v>32</v>
      </c>
      <c r="N13" s="28" t="s">
        <v>3298</v>
      </c>
      <c r="O13" s="31"/>
      <c r="P13" s="28" t="s">
        <v>3299</v>
      </c>
      <c r="Q13" s="28" t="s">
        <v>124</v>
      </c>
      <c r="R13" s="32"/>
      <c r="S13" s="28">
        <v>98607</v>
      </c>
      <c r="T13" s="33" t="s">
        <v>2149</v>
      </c>
      <c r="U13" s="27" t="s">
        <v>2628</v>
      </c>
      <c r="V13" s="27" t="s">
        <v>670</v>
      </c>
      <c r="W13" s="58">
        <f>AF13*AG13</f>
        <v>121.50000000000001</v>
      </c>
      <c r="X13" s="27" t="s">
        <v>124</v>
      </c>
      <c r="Y13" s="27" t="s">
        <v>3311</v>
      </c>
      <c r="Z13" s="27" t="s">
        <v>3308</v>
      </c>
      <c r="AA13" s="27" t="s">
        <v>3309</v>
      </c>
      <c r="AB13" s="27" t="s">
        <v>3310</v>
      </c>
      <c r="AC13" s="58">
        <v>1</v>
      </c>
      <c r="AD13" s="27" t="s">
        <v>2158</v>
      </c>
      <c r="AE13" s="58">
        <v>1.2</v>
      </c>
      <c r="AF13" s="63">
        <v>2.4300000000000002</v>
      </c>
      <c r="AG13" s="60">
        <v>50</v>
      </c>
      <c r="AH13" s="63">
        <v>0</v>
      </c>
      <c r="AI13" s="62">
        <f>AG13</f>
        <v>50</v>
      </c>
      <c r="AJ13" s="34" t="s">
        <v>32</v>
      </c>
      <c r="AK13" s="30"/>
      <c r="AL13" s="30"/>
      <c r="AM13" s="35"/>
      <c r="AN13" s="30"/>
      <c r="AO13" s="30"/>
      <c r="AP13" s="30"/>
      <c r="AQ13" s="30"/>
      <c r="AR13" s="30"/>
      <c r="AS13" s="30"/>
      <c r="AT13" s="35"/>
      <c r="AU13" s="36"/>
      <c r="AV13" s="37"/>
    </row>
    <row r="14" spans="1:48" x14ac:dyDescent="0.3">
      <c r="A14" s="9"/>
      <c r="B14" s="24" t="s">
        <v>51</v>
      </c>
      <c r="C14" s="27" t="s">
        <v>3283</v>
      </c>
      <c r="D14" s="28" t="s">
        <v>59</v>
      </c>
      <c r="E14" s="27" t="s">
        <v>3291</v>
      </c>
      <c r="F14" s="28" t="s">
        <v>67</v>
      </c>
      <c r="G14" s="27" t="s">
        <v>3289</v>
      </c>
      <c r="H14" s="29" t="s">
        <v>3290</v>
      </c>
      <c r="I14" s="29" t="s">
        <v>3293</v>
      </c>
      <c r="J14" s="24" t="s">
        <v>3297</v>
      </c>
      <c r="K14" s="30"/>
      <c r="L14" s="28" t="s">
        <v>3272</v>
      </c>
      <c r="M14" s="28" t="s">
        <v>32</v>
      </c>
      <c r="N14" s="28" t="s">
        <v>3298</v>
      </c>
      <c r="O14" s="31"/>
      <c r="P14" s="28" t="s">
        <v>3299</v>
      </c>
      <c r="Q14" s="28" t="s">
        <v>124</v>
      </c>
      <c r="R14" s="32"/>
      <c r="S14" s="28">
        <v>98607</v>
      </c>
      <c r="T14" s="33" t="s">
        <v>2149</v>
      </c>
      <c r="U14" s="27" t="s">
        <v>2631</v>
      </c>
      <c r="V14" s="27" t="s">
        <v>670</v>
      </c>
      <c r="W14" s="58">
        <f>AG14*AF14</f>
        <v>32.04</v>
      </c>
      <c r="X14" s="27" t="s">
        <v>124</v>
      </c>
      <c r="Y14" s="27" t="s">
        <v>3307</v>
      </c>
      <c r="Z14" s="27" t="s">
        <v>3308</v>
      </c>
      <c r="AA14" s="27" t="s">
        <v>3309</v>
      </c>
      <c r="AB14" s="27" t="s">
        <v>3310</v>
      </c>
      <c r="AC14" s="58">
        <v>1</v>
      </c>
      <c r="AD14" s="27" t="s">
        <v>2160</v>
      </c>
      <c r="AE14" s="64">
        <v>7.2</v>
      </c>
      <c r="AF14" s="63">
        <v>16.02</v>
      </c>
      <c r="AG14" s="59">
        <v>2</v>
      </c>
      <c r="AH14" s="63">
        <v>0</v>
      </c>
      <c r="AI14" s="62">
        <f>AG14*AE14</f>
        <v>14.4</v>
      </c>
      <c r="AJ14" s="34" t="s">
        <v>32</v>
      </c>
      <c r="AK14" s="30"/>
      <c r="AL14" s="30"/>
      <c r="AM14" s="35"/>
      <c r="AN14" s="30"/>
      <c r="AO14" s="30"/>
      <c r="AP14" s="30"/>
      <c r="AQ14" s="30"/>
      <c r="AR14" s="30"/>
      <c r="AS14" s="30"/>
      <c r="AT14" s="35"/>
      <c r="AU14" s="36"/>
      <c r="AV14" s="37"/>
    </row>
    <row r="15" spans="1:48" x14ac:dyDescent="0.3">
      <c r="A15" s="9"/>
      <c r="B15" s="24" t="s">
        <v>51</v>
      </c>
      <c r="C15" s="27" t="s">
        <v>3283</v>
      </c>
      <c r="D15" s="28" t="s">
        <v>59</v>
      </c>
      <c r="E15" s="27" t="s">
        <v>3291</v>
      </c>
      <c r="F15" s="28" t="s">
        <v>67</v>
      </c>
      <c r="G15" s="27" t="s">
        <v>3289</v>
      </c>
      <c r="H15" s="29" t="s">
        <v>3290</v>
      </c>
      <c r="I15" s="29" t="s">
        <v>3293</v>
      </c>
      <c r="J15" s="24" t="s">
        <v>3297</v>
      </c>
      <c r="K15" s="30"/>
      <c r="L15" s="28" t="s">
        <v>3272</v>
      </c>
      <c r="M15" s="28" t="s">
        <v>32</v>
      </c>
      <c r="N15" s="28" t="s">
        <v>3298</v>
      </c>
      <c r="O15" s="31"/>
      <c r="P15" s="28" t="s">
        <v>3299</v>
      </c>
      <c r="Q15" s="28" t="s">
        <v>124</v>
      </c>
      <c r="R15" s="32"/>
      <c r="S15" s="28">
        <v>98607</v>
      </c>
      <c r="T15" s="33" t="s">
        <v>2149</v>
      </c>
      <c r="U15" s="27" t="s">
        <v>2628</v>
      </c>
      <c r="V15" s="27" t="s">
        <v>670</v>
      </c>
      <c r="W15" s="58">
        <f>AG15*AF15</f>
        <v>24.3</v>
      </c>
      <c r="X15" s="27" t="s">
        <v>124</v>
      </c>
      <c r="Y15" s="27" t="s">
        <v>3311</v>
      </c>
      <c r="Z15" s="27" t="s">
        <v>3308</v>
      </c>
      <c r="AA15" s="27" t="s">
        <v>3309</v>
      </c>
      <c r="AB15" s="27" t="s">
        <v>3310</v>
      </c>
      <c r="AC15" s="58">
        <v>1</v>
      </c>
      <c r="AD15" s="27" t="s">
        <v>2158</v>
      </c>
      <c r="AE15" s="58">
        <v>1.2</v>
      </c>
      <c r="AF15" s="63">
        <v>2.4300000000000002</v>
      </c>
      <c r="AG15" s="59">
        <v>10</v>
      </c>
      <c r="AH15" s="63">
        <v>0</v>
      </c>
      <c r="AI15" s="62">
        <f>AG15</f>
        <v>10</v>
      </c>
      <c r="AJ15" s="34" t="s">
        <v>32</v>
      </c>
      <c r="AK15" s="30"/>
      <c r="AL15" s="30"/>
      <c r="AM15" s="35"/>
      <c r="AN15" s="30"/>
      <c r="AO15" s="30"/>
      <c r="AP15" s="30"/>
      <c r="AQ15" s="30"/>
      <c r="AR15" s="30"/>
      <c r="AS15" s="30"/>
      <c r="AT15" s="35"/>
      <c r="AU15" s="36"/>
      <c r="AV15" s="37"/>
    </row>
    <row r="16" spans="1:48" x14ac:dyDescent="0.3">
      <c r="A16" s="9"/>
      <c r="B16" s="24"/>
      <c r="C16" s="27"/>
      <c r="D16" s="28"/>
      <c r="E16" s="27"/>
      <c r="F16" s="28"/>
      <c r="G16" s="27"/>
      <c r="H16" s="27"/>
      <c r="I16" s="29"/>
      <c r="J16" s="24"/>
      <c r="K16" s="30"/>
      <c r="L16" s="28"/>
      <c r="M16" s="28"/>
      <c r="N16" s="28"/>
      <c r="O16" s="31"/>
      <c r="P16" s="28"/>
      <c r="Q16" s="28"/>
      <c r="R16" s="32"/>
      <c r="S16" s="28"/>
      <c r="T16" s="33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9"/>
      <c r="AJ16" s="34"/>
      <c r="AK16" s="30"/>
      <c r="AL16" s="30"/>
      <c r="AM16" s="35"/>
      <c r="AN16" s="30"/>
      <c r="AO16" s="30"/>
      <c r="AP16" s="30"/>
      <c r="AQ16" s="30"/>
      <c r="AR16" s="30"/>
      <c r="AS16" s="30"/>
      <c r="AT16" s="35"/>
      <c r="AU16" s="36"/>
      <c r="AV16" s="37"/>
    </row>
    <row r="17" spans="1:48" x14ac:dyDescent="0.3">
      <c r="A17" s="9"/>
      <c r="B17" s="24"/>
      <c r="C17" s="27"/>
      <c r="D17" s="28"/>
      <c r="E17" s="27"/>
      <c r="F17" s="28"/>
      <c r="G17" s="27"/>
      <c r="H17" s="27"/>
      <c r="I17" s="29"/>
      <c r="J17" s="24"/>
      <c r="K17" s="30"/>
      <c r="L17" s="28"/>
      <c r="M17" s="28"/>
      <c r="N17" s="28"/>
      <c r="O17" s="31"/>
      <c r="P17" s="28"/>
      <c r="Q17" s="28"/>
      <c r="R17" s="32"/>
      <c r="S17" s="28"/>
      <c r="T17" s="33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9"/>
      <c r="AJ17" s="34"/>
      <c r="AK17" s="30"/>
      <c r="AL17" s="30"/>
      <c r="AM17" s="35"/>
      <c r="AN17" s="30"/>
      <c r="AO17" s="30"/>
      <c r="AP17" s="30"/>
      <c r="AQ17" s="30"/>
      <c r="AR17" s="30"/>
      <c r="AS17" s="30"/>
      <c r="AT17" s="35"/>
      <c r="AU17" s="36"/>
      <c r="AV17" s="37"/>
    </row>
    <row r="18" spans="1:48" x14ac:dyDescent="0.3">
      <c r="A18" s="9"/>
      <c r="B18" s="24"/>
      <c r="C18" s="27"/>
      <c r="D18" s="28"/>
      <c r="E18" s="27"/>
      <c r="F18" s="28"/>
      <c r="G18" s="27"/>
      <c r="H18" s="27"/>
      <c r="I18" s="29"/>
      <c r="J18" s="24"/>
      <c r="K18" s="30"/>
      <c r="L18" s="28"/>
      <c r="M18" s="28"/>
      <c r="N18" s="28"/>
      <c r="O18" s="31"/>
      <c r="P18" s="28"/>
      <c r="Q18" s="28"/>
      <c r="R18" s="32"/>
      <c r="S18" s="28"/>
      <c r="T18" s="33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9"/>
      <c r="AJ18" s="34"/>
      <c r="AK18" s="30"/>
      <c r="AL18" s="30"/>
      <c r="AM18" s="35"/>
      <c r="AN18" s="30"/>
      <c r="AO18" s="30"/>
      <c r="AP18" s="30"/>
      <c r="AQ18" s="30"/>
      <c r="AR18" s="30"/>
      <c r="AS18" s="30"/>
      <c r="AT18" s="35"/>
      <c r="AU18" s="36"/>
      <c r="AV18" s="37"/>
    </row>
    <row r="19" spans="1:48" x14ac:dyDescent="0.3">
      <c r="A19" s="9"/>
      <c r="B19" s="24"/>
      <c r="C19" s="27"/>
      <c r="D19" s="28"/>
      <c r="E19" s="27"/>
      <c r="F19" s="28"/>
      <c r="G19" s="27"/>
      <c r="H19" s="27"/>
      <c r="I19" s="29"/>
      <c r="J19" s="24"/>
      <c r="K19" s="30"/>
      <c r="L19" s="28"/>
      <c r="M19" s="28"/>
      <c r="N19" s="28"/>
      <c r="O19" s="31"/>
      <c r="P19" s="28"/>
      <c r="Q19" s="28"/>
      <c r="R19" s="32"/>
      <c r="S19" s="28"/>
      <c r="T19" s="33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9"/>
      <c r="AJ19" s="34"/>
      <c r="AK19" s="30"/>
      <c r="AL19" s="30"/>
      <c r="AM19" s="35"/>
      <c r="AN19" s="30"/>
      <c r="AO19" s="30"/>
      <c r="AP19" s="30"/>
      <c r="AQ19" s="30"/>
      <c r="AR19" s="30"/>
      <c r="AS19" s="30"/>
      <c r="AT19" s="35"/>
      <c r="AU19" s="36"/>
      <c r="AV19" s="37"/>
    </row>
    <row r="20" spans="1:48" x14ac:dyDescent="0.3">
      <c r="A20" s="9"/>
      <c r="B20" s="24"/>
      <c r="C20" s="27"/>
      <c r="D20" s="28"/>
      <c r="E20" s="27"/>
      <c r="F20" s="28"/>
      <c r="G20" s="27"/>
      <c r="H20" s="27"/>
      <c r="I20" s="29"/>
      <c r="J20" s="24"/>
      <c r="K20" s="30"/>
      <c r="L20" s="28"/>
      <c r="M20" s="28"/>
      <c r="N20" s="28"/>
      <c r="O20" s="31"/>
      <c r="P20" s="28"/>
      <c r="Q20" s="28"/>
      <c r="R20" s="32"/>
      <c r="S20" s="28"/>
      <c r="T20" s="33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9"/>
      <c r="AJ20" s="34"/>
      <c r="AK20" s="30"/>
      <c r="AL20" s="30"/>
      <c r="AM20" s="35"/>
      <c r="AN20" s="30"/>
      <c r="AO20" s="30"/>
      <c r="AP20" s="30"/>
      <c r="AQ20" s="30"/>
      <c r="AR20" s="30"/>
      <c r="AS20" s="30"/>
      <c r="AT20" s="35"/>
      <c r="AU20" s="36"/>
      <c r="AV20" s="37"/>
    </row>
    <row r="21" spans="1:48" x14ac:dyDescent="0.3">
      <c r="A21" s="9"/>
      <c r="B21" s="24"/>
      <c r="C21" s="27"/>
      <c r="D21" s="28"/>
      <c r="E21" s="27"/>
      <c r="F21" s="28"/>
      <c r="G21" s="27"/>
      <c r="H21" s="27"/>
      <c r="I21" s="29"/>
      <c r="J21" s="24"/>
      <c r="K21" s="30"/>
      <c r="L21" s="28"/>
      <c r="M21" s="28"/>
      <c r="N21" s="28"/>
      <c r="O21" s="31"/>
      <c r="P21" s="28"/>
      <c r="Q21" s="28"/>
      <c r="R21" s="32"/>
      <c r="S21" s="28"/>
      <c r="T21" s="33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9"/>
      <c r="AJ21" s="34"/>
      <c r="AK21" s="30"/>
      <c r="AL21" s="30"/>
      <c r="AM21" s="35"/>
      <c r="AN21" s="30"/>
      <c r="AO21" s="30"/>
      <c r="AP21" s="30"/>
      <c r="AQ21" s="30"/>
      <c r="AR21" s="30"/>
      <c r="AS21" s="30"/>
      <c r="AT21" s="35"/>
      <c r="AU21" s="36"/>
      <c r="AV21" s="37"/>
    </row>
    <row r="22" spans="1:48" x14ac:dyDescent="0.3">
      <c r="A22" s="9"/>
      <c r="B22" s="24"/>
      <c r="C22" s="27"/>
      <c r="D22" s="28"/>
      <c r="E22" s="27"/>
      <c r="F22" s="28"/>
      <c r="G22" s="27"/>
      <c r="H22" s="27"/>
      <c r="I22" s="29"/>
      <c r="J22" s="24"/>
      <c r="K22" s="30"/>
      <c r="L22" s="28"/>
      <c r="M22" s="28"/>
      <c r="N22" s="28"/>
      <c r="O22" s="31"/>
      <c r="P22" s="28"/>
      <c r="Q22" s="28"/>
      <c r="R22" s="32"/>
      <c r="S22" s="28"/>
      <c r="T22" s="33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9"/>
      <c r="AJ22" s="34"/>
      <c r="AK22" s="30"/>
      <c r="AL22" s="30"/>
      <c r="AM22" s="35"/>
      <c r="AN22" s="30"/>
      <c r="AO22" s="30"/>
      <c r="AP22" s="30"/>
      <c r="AQ22" s="30"/>
      <c r="AR22" s="30"/>
      <c r="AS22" s="30"/>
      <c r="AT22" s="35"/>
      <c r="AU22" s="36"/>
      <c r="AV22" s="37"/>
    </row>
    <row r="23" spans="1:48" x14ac:dyDescent="0.3">
      <c r="A23" s="9"/>
      <c r="B23" s="24"/>
      <c r="C23" s="27"/>
      <c r="D23" s="28"/>
      <c r="E23" s="27"/>
      <c r="F23" s="28"/>
      <c r="G23" s="27"/>
      <c r="H23" s="27"/>
      <c r="I23" s="29"/>
      <c r="J23" s="24"/>
      <c r="K23" s="30"/>
      <c r="L23" s="28"/>
      <c r="M23" s="28"/>
      <c r="N23" s="28"/>
      <c r="O23" s="31"/>
      <c r="P23" s="28"/>
      <c r="Q23" s="28"/>
      <c r="R23" s="32"/>
      <c r="S23" s="28"/>
      <c r="T23" s="33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9"/>
      <c r="AJ23" s="34"/>
      <c r="AK23" s="30"/>
      <c r="AL23" s="30"/>
      <c r="AM23" s="35"/>
      <c r="AN23" s="30"/>
      <c r="AO23" s="30"/>
      <c r="AP23" s="30"/>
      <c r="AQ23" s="30"/>
      <c r="AR23" s="30"/>
      <c r="AS23" s="30"/>
      <c r="AT23" s="35"/>
      <c r="AU23" s="36"/>
      <c r="AV23" s="37"/>
    </row>
    <row r="24" spans="1:48" x14ac:dyDescent="0.3">
      <c r="A24" s="9"/>
      <c r="B24" s="24"/>
      <c r="C24" s="27"/>
      <c r="D24" s="28"/>
      <c r="E24" s="27"/>
      <c r="F24" s="28"/>
      <c r="G24" s="27"/>
      <c r="H24" s="27"/>
      <c r="I24" s="29"/>
      <c r="J24" s="24"/>
      <c r="K24" s="30"/>
      <c r="L24" s="28"/>
      <c r="M24" s="28"/>
      <c r="N24" s="28"/>
      <c r="O24" s="31"/>
      <c r="P24" s="28"/>
      <c r="Q24" s="28"/>
      <c r="R24" s="32"/>
      <c r="S24" s="28"/>
      <c r="T24" s="33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9"/>
      <c r="AJ24" s="34"/>
      <c r="AK24" s="30"/>
      <c r="AL24" s="30"/>
      <c r="AM24" s="35"/>
      <c r="AN24" s="30"/>
      <c r="AO24" s="30"/>
      <c r="AP24" s="30"/>
      <c r="AQ24" s="30"/>
      <c r="AR24" s="30"/>
      <c r="AS24" s="30"/>
      <c r="AT24" s="35"/>
      <c r="AU24" s="36"/>
      <c r="AV24" s="37"/>
    </row>
    <row r="25" spans="1:48" x14ac:dyDescent="0.3">
      <c r="A25" s="9"/>
      <c r="B25" s="24"/>
      <c r="C25" s="27"/>
      <c r="D25" s="28"/>
      <c r="E25" s="27"/>
      <c r="F25" s="28"/>
      <c r="G25" s="27"/>
      <c r="H25" s="27"/>
      <c r="I25" s="29"/>
      <c r="J25" s="24"/>
      <c r="K25" s="30"/>
      <c r="L25" s="28"/>
      <c r="M25" s="28"/>
      <c r="N25" s="28"/>
      <c r="O25" s="31"/>
      <c r="P25" s="28"/>
      <c r="Q25" s="28"/>
      <c r="R25" s="32"/>
      <c r="S25" s="28"/>
      <c r="T25" s="33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9"/>
      <c r="AJ25" s="34"/>
      <c r="AK25" s="30"/>
      <c r="AL25" s="30"/>
      <c r="AM25" s="35"/>
      <c r="AN25" s="30"/>
      <c r="AO25" s="30"/>
      <c r="AP25" s="30"/>
      <c r="AQ25" s="30"/>
      <c r="AR25" s="30"/>
      <c r="AS25" s="30"/>
      <c r="AT25" s="35"/>
      <c r="AU25" s="36"/>
      <c r="AV25" s="37"/>
    </row>
    <row r="26" spans="1:48" x14ac:dyDescent="0.3">
      <c r="A26" s="9"/>
      <c r="B26" s="24"/>
      <c r="C26" s="27"/>
      <c r="D26" s="28"/>
      <c r="E26" s="27"/>
      <c r="F26" s="28"/>
      <c r="G26" s="27"/>
      <c r="H26" s="27"/>
      <c r="I26" s="29"/>
      <c r="J26" s="24"/>
      <c r="K26" s="30"/>
      <c r="L26" s="28"/>
      <c r="M26" s="28"/>
      <c r="N26" s="28"/>
      <c r="O26" s="31"/>
      <c r="P26" s="28"/>
      <c r="Q26" s="28"/>
      <c r="R26" s="32"/>
      <c r="S26" s="28"/>
      <c r="T26" s="33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9"/>
      <c r="AJ26" s="34"/>
      <c r="AK26" s="30"/>
      <c r="AL26" s="30"/>
      <c r="AM26" s="35"/>
      <c r="AN26" s="30"/>
      <c r="AO26" s="30"/>
      <c r="AP26" s="30"/>
      <c r="AQ26" s="30"/>
      <c r="AR26" s="30"/>
      <c r="AS26" s="30"/>
      <c r="AT26" s="35"/>
      <c r="AU26" s="36"/>
      <c r="AV26" s="37"/>
    </row>
    <row r="27" spans="1:48" x14ac:dyDescent="0.3">
      <c r="A27" s="9"/>
      <c r="B27" s="24"/>
      <c r="C27" s="27"/>
      <c r="D27" s="28"/>
      <c r="E27" s="27"/>
      <c r="F27" s="28"/>
      <c r="G27" s="27"/>
      <c r="H27" s="27"/>
      <c r="I27" s="29"/>
      <c r="J27" s="24"/>
      <c r="K27" s="30"/>
      <c r="L27" s="28"/>
      <c r="M27" s="28"/>
      <c r="N27" s="28"/>
      <c r="O27" s="31"/>
      <c r="P27" s="28"/>
      <c r="Q27" s="28"/>
      <c r="R27" s="32"/>
      <c r="S27" s="28"/>
      <c r="T27" s="33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9"/>
      <c r="AJ27" s="34"/>
      <c r="AK27" s="30"/>
      <c r="AL27" s="30"/>
      <c r="AM27" s="35"/>
      <c r="AN27" s="30"/>
      <c r="AO27" s="30"/>
      <c r="AP27" s="30"/>
      <c r="AQ27" s="30"/>
      <c r="AR27" s="30"/>
      <c r="AS27" s="30"/>
      <c r="AT27" s="35"/>
      <c r="AU27" s="36"/>
      <c r="AV27" s="37"/>
    </row>
    <row r="28" spans="1:48" x14ac:dyDescent="0.3">
      <c r="A28" s="9"/>
      <c r="B28" s="24"/>
      <c r="C28" s="27"/>
      <c r="D28" s="28"/>
      <c r="E28" s="27"/>
      <c r="F28" s="28"/>
      <c r="G28" s="27"/>
      <c r="H28" s="27"/>
      <c r="I28" s="29"/>
      <c r="J28" s="24"/>
      <c r="K28" s="30"/>
      <c r="L28" s="28"/>
      <c r="M28" s="28"/>
      <c r="N28" s="28"/>
      <c r="O28" s="31"/>
      <c r="P28" s="28"/>
      <c r="Q28" s="28"/>
      <c r="R28" s="32"/>
      <c r="S28" s="28"/>
      <c r="T28" s="33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9"/>
      <c r="AJ28" s="34"/>
      <c r="AK28" s="30"/>
      <c r="AL28" s="30"/>
      <c r="AM28" s="35"/>
      <c r="AN28" s="30"/>
      <c r="AO28" s="30"/>
      <c r="AP28" s="30"/>
      <c r="AQ28" s="30"/>
      <c r="AR28" s="30"/>
      <c r="AS28" s="30"/>
      <c r="AT28" s="35"/>
      <c r="AU28" s="36"/>
      <c r="AV28" s="37"/>
    </row>
    <row r="29" spans="1:48" x14ac:dyDescent="0.3">
      <c r="A29" s="9"/>
      <c r="B29" s="24"/>
      <c r="C29" s="27"/>
      <c r="D29" s="28"/>
      <c r="E29" s="27"/>
      <c r="F29" s="28"/>
      <c r="G29" s="27"/>
      <c r="H29" s="27"/>
      <c r="I29" s="29"/>
      <c r="J29" s="24"/>
      <c r="K29" s="30"/>
      <c r="L29" s="28"/>
      <c r="M29" s="28"/>
      <c r="N29" s="28"/>
      <c r="O29" s="31"/>
      <c r="P29" s="28"/>
      <c r="Q29" s="28"/>
      <c r="R29" s="32"/>
      <c r="S29" s="28"/>
      <c r="T29" s="33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9"/>
      <c r="AJ29" s="34"/>
      <c r="AK29" s="30"/>
      <c r="AL29" s="30"/>
      <c r="AM29" s="35"/>
      <c r="AN29" s="30"/>
      <c r="AO29" s="30"/>
      <c r="AP29" s="30"/>
      <c r="AQ29" s="30"/>
      <c r="AR29" s="30"/>
      <c r="AS29" s="30"/>
      <c r="AT29" s="35"/>
      <c r="AU29" s="36"/>
      <c r="AV29" s="37"/>
    </row>
    <row r="30" spans="1:48" x14ac:dyDescent="0.3">
      <c r="A30" s="9"/>
      <c r="B30" s="24"/>
      <c r="C30" s="27"/>
      <c r="D30" s="28"/>
      <c r="E30" s="27"/>
      <c r="F30" s="28"/>
      <c r="G30" s="27"/>
      <c r="H30" s="27"/>
      <c r="I30" s="29"/>
      <c r="J30" s="24"/>
      <c r="K30" s="30"/>
      <c r="L30" s="28"/>
      <c r="M30" s="28"/>
      <c r="N30" s="28"/>
      <c r="O30" s="31"/>
      <c r="P30" s="28"/>
      <c r="Q30" s="28"/>
      <c r="R30" s="32"/>
      <c r="S30" s="28"/>
      <c r="T30" s="33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9"/>
      <c r="AJ30" s="34"/>
      <c r="AK30" s="30"/>
      <c r="AL30" s="30"/>
      <c r="AM30" s="35"/>
      <c r="AN30" s="30"/>
      <c r="AO30" s="30"/>
      <c r="AP30" s="30"/>
      <c r="AQ30" s="30"/>
      <c r="AR30" s="30"/>
      <c r="AS30" s="30"/>
      <c r="AT30" s="35"/>
      <c r="AU30" s="36"/>
      <c r="AV30" s="37"/>
    </row>
    <row r="31" spans="1:48" x14ac:dyDescent="0.3">
      <c r="A31" s="9"/>
      <c r="B31" s="24"/>
      <c r="C31" s="27"/>
      <c r="D31" s="28"/>
      <c r="E31" s="27"/>
      <c r="F31" s="28"/>
      <c r="G31" s="27"/>
      <c r="H31" s="27"/>
      <c r="I31" s="29"/>
      <c r="J31" s="24"/>
      <c r="K31" s="30"/>
      <c r="L31" s="28"/>
      <c r="M31" s="28"/>
      <c r="N31" s="28"/>
      <c r="O31" s="31"/>
      <c r="P31" s="28"/>
      <c r="Q31" s="28"/>
      <c r="R31" s="32"/>
      <c r="S31" s="28"/>
      <c r="T31" s="33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9"/>
      <c r="AJ31" s="34"/>
      <c r="AK31" s="30"/>
      <c r="AL31" s="30"/>
      <c r="AM31" s="35"/>
      <c r="AN31" s="30"/>
      <c r="AO31" s="30"/>
      <c r="AP31" s="30"/>
      <c r="AQ31" s="30"/>
      <c r="AR31" s="30"/>
      <c r="AS31" s="30"/>
      <c r="AT31" s="35"/>
      <c r="AU31" s="36"/>
      <c r="AV31" s="37"/>
    </row>
    <row r="32" spans="1:48" x14ac:dyDescent="0.3">
      <c r="A32" s="9"/>
      <c r="B32" s="24"/>
      <c r="C32" s="27"/>
      <c r="D32" s="28"/>
      <c r="E32" s="27"/>
      <c r="F32" s="28"/>
      <c r="G32" s="27"/>
      <c r="H32" s="27"/>
      <c r="I32" s="29"/>
      <c r="J32" s="24"/>
      <c r="K32" s="30"/>
      <c r="L32" s="28"/>
      <c r="M32" s="28"/>
      <c r="N32" s="28"/>
      <c r="O32" s="31"/>
      <c r="P32" s="28"/>
      <c r="Q32" s="28"/>
      <c r="R32" s="32"/>
      <c r="S32" s="28"/>
      <c r="T32" s="33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9"/>
      <c r="AJ32" s="34"/>
      <c r="AK32" s="30"/>
      <c r="AL32" s="30"/>
      <c r="AM32" s="35"/>
      <c r="AN32" s="30"/>
      <c r="AO32" s="30"/>
      <c r="AP32" s="30"/>
      <c r="AQ32" s="30"/>
      <c r="AR32" s="30"/>
      <c r="AS32" s="30"/>
      <c r="AT32" s="35"/>
      <c r="AU32" s="36"/>
      <c r="AV32" s="37"/>
    </row>
    <row r="33" spans="1:48" x14ac:dyDescent="0.3">
      <c r="A33" s="9"/>
      <c r="B33" s="24"/>
      <c r="C33" s="27"/>
      <c r="D33" s="28"/>
      <c r="E33" s="27"/>
      <c r="F33" s="28"/>
      <c r="G33" s="27"/>
      <c r="H33" s="27"/>
      <c r="I33" s="29"/>
      <c r="J33" s="24"/>
      <c r="K33" s="30"/>
      <c r="L33" s="28"/>
      <c r="M33" s="28"/>
      <c r="N33" s="28"/>
      <c r="O33" s="31"/>
      <c r="P33" s="28"/>
      <c r="Q33" s="28"/>
      <c r="R33" s="32"/>
      <c r="S33" s="28"/>
      <c r="T33" s="33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9"/>
      <c r="AJ33" s="34"/>
      <c r="AK33" s="30"/>
      <c r="AL33" s="30"/>
      <c r="AM33" s="35"/>
      <c r="AN33" s="30"/>
      <c r="AO33" s="30"/>
      <c r="AP33" s="30"/>
      <c r="AQ33" s="30"/>
      <c r="AR33" s="30"/>
      <c r="AS33" s="30"/>
      <c r="AT33" s="35"/>
      <c r="AU33" s="36"/>
      <c r="AV33" s="37"/>
    </row>
    <row r="34" spans="1:48" x14ac:dyDescent="0.3">
      <c r="A34" s="9"/>
      <c r="B34" s="24"/>
      <c r="C34" s="27"/>
      <c r="D34" s="28"/>
      <c r="E34" s="27"/>
      <c r="F34" s="28"/>
      <c r="G34" s="27"/>
      <c r="H34" s="27"/>
      <c r="I34" s="29"/>
      <c r="J34" s="24"/>
      <c r="K34" s="30"/>
      <c r="L34" s="28"/>
      <c r="M34" s="28"/>
      <c r="N34" s="28"/>
      <c r="O34" s="31"/>
      <c r="P34" s="28"/>
      <c r="Q34" s="28"/>
      <c r="R34" s="32"/>
      <c r="S34" s="28"/>
      <c r="T34" s="33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9"/>
      <c r="AJ34" s="34"/>
      <c r="AK34" s="30"/>
      <c r="AL34" s="30"/>
      <c r="AM34" s="35"/>
      <c r="AN34" s="30"/>
      <c r="AO34" s="30"/>
      <c r="AP34" s="30"/>
      <c r="AQ34" s="30"/>
      <c r="AR34" s="30"/>
      <c r="AS34" s="30"/>
      <c r="AT34" s="35"/>
      <c r="AU34" s="36"/>
      <c r="AV34" s="37"/>
    </row>
    <row r="35" spans="1:48" x14ac:dyDescent="0.3">
      <c r="A35" s="9"/>
      <c r="B35" s="24"/>
      <c r="C35" s="27"/>
      <c r="D35" s="28"/>
      <c r="E35" s="27"/>
      <c r="F35" s="28"/>
      <c r="G35" s="27"/>
      <c r="H35" s="27"/>
      <c r="I35" s="29"/>
      <c r="J35" s="24"/>
      <c r="K35" s="30"/>
      <c r="L35" s="28"/>
      <c r="M35" s="28"/>
      <c r="N35" s="28"/>
      <c r="O35" s="31"/>
      <c r="P35" s="28"/>
      <c r="Q35" s="28"/>
      <c r="R35" s="32"/>
      <c r="S35" s="28"/>
      <c r="T35" s="33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9"/>
      <c r="AJ35" s="34"/>
      <c r="AK35" s="30"/>
      <c r="AL35" s="30"/>
      <c r="AM35" s="35"/>
      <c r="AN35" s="30"/>
      <c r="AO35" s="30"/>
      <c r="AP35" s="30"/>
      <c r="AQ35" s="30"/>
      <c r="AR35" s="30"/>
      <c r="AS35" s="30"/>
      <c r="AT35" s="35"/>
      <c r="AU35" s="36"/>
      <c r="AV35" s="37"/>
    </row>
    <row r="36" spans="1:48" x14ac:dyDescent="0.3">
      <c r="A36" s="9"/>
      <c r="B36" s="24"/>
      <c r="C36" s="27"/>
      <c r="D36" s="28"/>
      <c r="E36" s="27"/>
      <c r="F36" s="28"/>
      <c r="G36" s="27"/>
      <c r="H36" s="27"/>
      <c r="I36" s="29"/>
      <c r="J36" s="24"/>
      <c r="K36" s="30"/>
      <c r="L36" s="28"/>
      <c r="M36" s="28"/>
      <c r="N36" s="28"/>
      <c r="O36" s="31"/>
      <c r="P36" s="28"/>
      <c r="Q36" s="28"/>
      <c r="R36" s="32"/>
      <c r="S36" s="28"/>
      <c r="T36" s="33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9"/>
      <c r="AJ36" s="34"/>
      <c r="AK36" s="30"/>
      <c r="AL36" s="30"/>
      <c r="AM36" s="35"/>
      <c r="AN36" s="30"/>
      <c r="AO36" s="30"/>
      <c r="AP36" s="30"/>
      <c r="AQ36" s="30"/>
      <c r="AR36" s="30"/>
      <c r="AS36" s="30"/>
      <c r="AT36" s="35"/>
      <c r="AU36" s="36"/>
      <c r="AV36" s="37"/>
    </row>
    <row r="37" spans="1:48" x14ac:dyDescent="0.3">
      <c r="A37" s="9"/>
      <c r="B37" s="24"/>
      <c r="C37" s="27"/>
      <c r="D37" s="28"/>
      <c r="E37" s="27"/>
      <c r="F37" s="28"/>
      <c r="G37" s="27"/>
      <c r="H37" s="27"/>
      <c r="I37" s="29"/>
      <c r="J37" s="24"/>
      <c r="K37" s="30"/>
      <c r="L37" s="28"/>
      <c r="M37" s="28"/>
      <c r="N37" s="28"/>
      <c r="O37" s="31"/>
      <c r="P37" s="28"/>
      <c r="Q37" s="28"/>
      <c r="R37" s="32"/>
      <c r="S37" s="28"/>
      <c r="T37" s="33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9"/>
      <c r="AJ37" s="34"/>
      <c r="AK37" s="30"/>
      <c r="AL37" s="30"/>
      <c r="AM37" s="35"/>
      <c r="AN37" s="30"/>
      <c r="AO37" s="30"/>
      <c r="AP37" s="30"/>
      <c r="AQ37" s="30"/>
      <c r="AR37" s="30"/>
      <c r="AS37" s="30"/>
      <c r="AT37" s="35"/>
      <c r="AU37" s="36"/>
      <c r="AV37" s="37"/>
    </row>
    <row r="38" spans="1:48" x14ac:dyDescent="0.3">
      <c r="A38" s="9"/>
      <c r="B38" s="24"/>
      <c r="C38" s="27"/>
      <c r="D38" s="28"/>
      <c r="E38" s="27"/>
      <c r="F38" s="28"/>
      <c r="G38" s="27"/>
      <c r="H38" s="27"/>
      <c r="I38" s="29"/>
      <c r="J38" s="24"/>
      <c r="K38" s="30"/>
      <c r="L38" s="28"/>
      <c r="M38" s="28"/>
      <c r="N38" s="28"/>
      <c r="O38" s="31"/>
      <c r="P38" s="28"/>
      <c r="Q38" s="28"/>
      <c r="R38" s="32"/>
      <c r="S38" s="28"/>
      <c r="T38" s="33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9"/>
      <c r="AJ38" s="34"/>
      <c r="AK38" s="30"/>
      <c r="AL38" s="30"/>
      <c r="AM38" s="35"/>
      <c r="AN38" s="30"/>
      <c r="AO38" s="30"/>
      <c r="AP38" s="30"/>
      <c r="AQ38" s="30"/>
      <c r="AR38" s="30"/>
      <c r="AS38" s="30"/>
      <c r="AT38" s="35"/>
      <c r="AU38" s="36"/>
      <c r="AV38" s="37"/>
    </row>
    <row r="39" spans="1:48" x14ac:dyDescent="0.3">
      <c r="A39" s="9"/>
      <c r="B39" s="24"/>
      <c r="C39" s="27"/>
      <c r="D39" s="28"/>
      <c r="E39" s="27"/>
      <c r="F39" s="28"/>
      <c r="G39" s="27"/>
      <c r="H39" s="27"/>
      <c r="I39" s="29"/>
      <c r="J39" s="24"/>
      <c r="K39" s="30"/>
      <c r="L39" s="28"/>
      <c r="M39" s="28"/>
      <c r="N39" s="28"/>
      <c r="O39" s="31"/>
      <c r="P39" s="28"/>
      <c r="Q39" s="28"/>
      <c r="R39" s="32"/>
      <c r="S39" s="28"/>
      <c r="T39" s="33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9"/>
      <c r="AJ39" s="34"/>
      <c r="AK39" s="30"/>
      <c r="AL39" s="30"/>
      <c r="AM39" s="35"/>
      <c r="AN39" s="30"/>
      <c r="AO39" s="30"/>
      <c r="AP39" s="30"/>
      <c r="AQ39" s="30"/>
      <c r="AR39" s="30"/>
      <c r="AS39" s="30"/>
      <c r="AT39" s="35"/>
      <c r="AU39" s="36"/>
      <c r="AV39" s="37"/>
    </row>
    <row r="40" spans="1:48" x14ac:dyDescent="0.3">
      <c r="A40" s="9"/>
      <c r="B40" s="24"/>
      <c r="C40" s="27"/>
      <c r="D40" s="28"/>
      <c r="E40" s="27"/>
      <c r="F40" s="28"/>
      <c r="G40" s="27"/>
      <c r="H40" s="27"/>
      <c r="I40" s="29"/>
      <c r="J40" s="24"/>
      <c r="K40" s="30"/>
      <c r="L40" s="28"/>
      <c r="M40" s="28"/>
      <c r="N40" s="28"/>
      <c r="O40" s="31"/>
      <c r="P40" s="28"/>
      <c r="Q40" s="28"/>
      <c r="R40" s="32"/>
      <c r="S40" s="28"/>
      <c r="T40" s="33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9"/>
      <c r="AJ40" s="34"/>
      <c r="AK40" s="30"/>
      <c r="AL40" s="30"/>
      <c r="AM40" s="35"/>
      <c r="AN40" s="30"/>
      <c r="AO40" s="30"/>
      <c r="AP40" s="30"/>
      <c r="AQ40" s="30"/>
      <c r="AR40" s="30"/>
      <c r="AS40" s="30"/>
      <c r="AT40" s="35"/>
      <c r="AU40" s="36"/>
      <c r="AV40" s="37"/>
    </row>
    <row r="41" spans="1:48" x14ac:dyDescent="0.3">
      <c r="A41" s="9"/>
      <c r="B41" s="24"/>
      <c r="C41" s="27"/>
      <c r="D41" s="28"/>
      <c r="E41" s="27"/>
      <c r="F41" s="28"/>
      <c r="G41" s="27"/>
      <c r="H41" s="27"/>
      <c r="I41" s="29"/>
      <c r="J41" s="24"/>
      <c r="K41" s="30"/>
      <c r="L41" s="28"/>
      <c r="M41" s="28"/>
      <c r="N41" s="28"/>
      <c r="O41" s="31"/>
      <c r="P41" s="28"/>
      <c r="Q41" s="28"/>
      <c r="R41" s="32"/>
      <c r="S41" s="28"/>
      <c r="T41" s="33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9"/>
      <c r="AJ41" s="34"/>
      <c r="AK41" s="30"/>
      <c r="AL41" s="30"/>
      <c r="AM41" s="35"/>
      <c r="AN41" s="30"/>
      <c r="AO41" s="30"/>
      <c r="AP41" s="30"/>
      <c r="AQ41" s="30"/>
      <c r="AR41" s="30"/>
      <c r="AS41" s="30"/>
      <c r="AT41" s="35"/>
      <c r="AU41" s="36"/>
      <c r="AV41" s="37"/>
    </row>
    <row r="42" spans="1:48" x14ac:dyDescent="0.3">
      <c r="A42" s="9"/>
      <c r="B42" s="24"/>
      <c r="C42" s="27"/>
      <c r="D42" s="28"/>
      <c r="E42" s="27"/>
      <c r="F42" s="28"/>
      <c r="G42" s="27"/>
      <c r="H42" s="27"/>
      <c r="I42" s="29"/>
      <c r="J42" s="24"/>
      <c r="K42" s="30"/>
      <c r="L42" s="28"/>
      <c r="M42" s="28"/>
      <c r="N42" s="28"/>
      <c r="O42" s="31"/>
      <c r="P42" s="28"/>
      <c r="Q42" s="28"/>
      <c r="R42" s="32"/>
      <c r="S42" s="28"/>
      <c r="T42" s="33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9"/>
      <c r="AJ42" s="34"/>
      <c r="AK42" s="30"/>
      <c r="AL42" s="30"/>
      <c r="AM42" s="35"/>
      <c r="AN42" s="30"/>
      <c r="AO42" s="30"/>
      <c r="AP42" s="30"/>
      <c r="AQ42" s="30"/>
      <c r="AR42" s="30"/>
      <c r="AS42" s="30"/>
      <c r="AT42" s="35"/>
      <c r="AU42" s="36"/>
      <c r="AV42" s="37"/>
    </row>
    <row r="43" spans="1:48" x14ac:dyDescent="0.3">
      <c r="A43" s="9"/>
      <c r="B43" s="24"/>
      <c r="C43" s="27"/>
      <c r="D43" s="28"/>
      <c r="E43" s="27"/>
      <c r="F43" s="28"/>
      <c r="G43" s="27"/>
      <c r="H43" s="27"/>
      <c r="I43" s="29"/>
      <c r="J43" s="24"/>
      <c r="K43" s="30"/>
      <c r="L43" s="28"/>
      <c r="M43" s="28"/>
      <c r="N43" s="28"/>
      <c r="O43" s="31"/>
      <c r="P43" s="28"/>
      <c r="Q43" s="28"/>
      <c r="R43" s="32"/>
      <c r="S43" s="28"/>
      <c r="T43" s="33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9"/>
      <c r="AJ43" s="34"/>
      <c r="AK43" s="30"/>
      <c r="AL43" s="30"/>
      <c r="AM43" s="35"/>
      <c r="AN43" s="30"/>
      <c r="AO43" s="30"/>
      <c r="AP43" s="30"/>
      <c r="AQ43" s="30"/>
      <c r="AR43" s="30"/>
      <c r="AS43" s="30"/>
      <c r="AT43" s="35"/>
      <c r="AU43" s="36"/>
      <c r="AV43" s="37"/>
    </row>
    <row r="44" spans="1:48" x14ac:dyDescent="0.3">
      <c r="A44" s="9"/>
      <c r="B44" s="24"/>
      <c r="C44" s="27"/>
      <c r="D44" s="28"/>
      <c r="E44" s="27"/>
      <c r="F44" s="28"/>
      <c r="G44" s="27"/>
      <c r="H44" s="27"/>
      <c r="I44" s="29"/>
      <c r="J44" s="24"/>
      <c r="K44" s="30"/>
      <c r="L44" s="28"/>
      <c r="M44" s="28"/>
      <c r="N44" s="28"/>
      <c r="O44" s="31"/>
      <c r="P44" s="28"/>
      <c r="Q44" s="28"/>
      <c r="R44" s="32"/>
      <c r="S44" s="28"/>
      <c r="T44" s="33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9"/>
      <c r="AJ44" s="34"/>
      <c r="AK44" s="30"/>
      <c r="AL44" s="30"/>
      <c r="AM44" s="35"/>
      <c r="AN44" s="30"/>
      <c r="AO44" s="30"/>
      <c r="AP44" s="30"/>
      <c r="AQ44" s="30"/>
      <c r="AR44" s="30"/>
      <c r="AS44" s="30"/>
      <c r="AT44" s="35"/>
      <c r="AU44" s="36"/>
      <c r="AV44" s="37"/>
    </row>
    <row r="45" spans="1:48" x14ac:dyDescent="0.3">
      <c r="A45" s="9"/>
      <c r="B45" s="24"/>
      <c r="C45" s="27"/>
      <c r="D45" s="28"/>
      <c r="E45" s="27"/>
      <c r="F45" s="28"/>
      <c r="G45" s="27"/>
      <c r="H45" s="27"/>
      <c r="I45" s="29"/>
      <c r="J45" s="24"/>
      <c r="K45" s="30"/>
      <c r="L45" s="28"/>
      <c r="M45" s="28"/>
      <c r="N45" s="28"/>
      <c r="O45" s="31"/>
      <c r="P45" s="28"/>
      <c r="Q45" s="28"/>
      <c r="R45" s="32"/>
      <c r="S45" s="28"/>
      <c r="T45" s="33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9"/>
      <c r="AJ45" s="34"/>
      <c r="AK45" s="30"/>
      <c r="AL45" s="30"/>
      <c r="AM45" s="35"/>
      <c r="AN45" s="30"/>
      <c r="AO45" s="30"/>
      <c r="AP45" s="30"/>
      <c r="AQ45" s="30"/>
      <c r="AR45" s="30"/>
      <c r="AS45" s="30"/>
      <c r="AT45" s="35"/>
      <c r="AU45" s="36"/>
      <c r="AV45" s="37"/>
    </row>
    <row r="46" spans="1:48" x14ac:dyDescent="0.3">
      <c r="A46" s="9"/>
      <c r="B46" s="24"/>
      <c r="C46" s="27"/>
      <c r="D46" s="28"/>
      <c r="E46" s="27"/>
      <c r="F46" s="28"/>
      <c r="G46" s="27"/>
      <c r="H46" s="27"/>
      <c r="I46" s="29"/>
      <c r="J46" s="24"/>
      <c r="K46" s="30"/>
      <c r="L46" s="28"/>
      <c r="M46" s="28"/>
      <c r="N46" s="28"/>
      <c r="O46" s="31"/>
      <c r="P46" s="28"/>
      <c r="Q46" s="28"/>
      <c r="R46" s="32"/>
      <c r="S46" s="28"/>
      <c r="T46" s="33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9"/>
      <c r="AJ46" s="34"/>
      <c r="AK46" s="30"/>
      <c r="AL46" s="30"/>
      <c r="AM46" s="35"/>
      <c r="AN46" s="30"/>
      <c r="AO46" s="30"/>
      <c r="AP46" s="30"/>
      <c r="AQ46" s="30"/>
      <c r="AR46" s="30"/>
      <c r="AS46" s="30"/>
      <c r="AT46" s="35"/>
      <c r="AU46" s="36"/>
      <c r="AV46" s="37"/>
    </row>
    <row r="47" spans="1:48" x14ac:dyDescent="0.3">
      <c r="A47" s="9"/>
      <c r="B47" s="24"/>
      <c r="C47" s="27"/>
      <c r="D47" s="28"/>
      <c r="E47" s="27"/>
      <c r="F47" s="28"/>
      <c r="G47" s="27"/>
      <c r="H47" s="27"/>
      <c r="I47" s="29"/>
      <c r="J47" s="24"/>
      <c r="K47" s="30"/>
      <c r="L47" s="28"/>
      <c r="M47" s="28"/>
      <c r="N47" s="28"/>
      <c r="O47" s="31"/>
      <c r="P47" s="28"/>
      <c r="Q47" s="28"/>
      <c r="R47" s="32"/>
      <c r="S47" s="28"/>
      <c r="T47" s="33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9"/>
      <c r="AJ47" s="34"/>
      <c r="AK47" s="30"/>
      <c r="AL47" s="30"/>
      <c r="AM47" s="35"/>
      <c r="AN47" s="30"/>
      <c r="AO47" s="30"/>
      <c r="AP47" s="30"/>
      <c r="AQ47" s="30"/>
      <c r="AR47" s="30"/>
      <c r="AS47" s="30"/>
      <c r="AT47" s="35"/>
      <c r="AU47" s="36"/>
      <c r="AV47" s="37"/>
    </row>
    <row r="48" spans="1:48" x14ac:dyDescent="0.3">
      <c r="A48" s="9"/>
      <c r="B48" s="24"/>
      <c r="C48" s="27"/>
      <c r="D48" s="28"/>
      <c r="E48" s="27"/>
      <c r="F48" s="28"/>
      <c r="G48" s="27"/>
      <c r="H48" s="27"/>
      <c r="I48" s="29"/>
      <c r="J48" s="24"/>
      <c r="K48" s="30"/>
      <c r="L48" s="28"/>
      <c r="M48" s="28"/>
      <c r="N48" s="28"/>
      <c r="O48" s="31"/>
      <c r="P48" s="28"/>
      <c r="Q48" s="28"/>
      <c r="R48" s="32"/>
      <c r="S48" s="28"/>
      <c r="T48" s="33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9"/>
      <c r="AJ48" s="34"/>
      <c r="AK48" s="30"/>
      <c r="AL48" s="30"/>
      <c r="AM48" s="35"/>
      <c r="AN48" s="30"/>
      <c r="AO48" s="30"/>
      <c r="AP48" s="30"/>
      <c r="AQ48" s="30"/>
      <c r="AR48" s="30"/>
      <c r="AS48" s="30"/>
      <c r="AT48" s="35"/>
      <c r="AU48" s="36"/>
      <c r="AV48" s="37"/>
    </row>
    <row r="49" spans="1:48" x14ac:dyDescent="0.3">
      <c r="A49" s="9"/>
      <c r="B49" s="24"/>
      <c r="C49" s="27"/>
      <c r="D49" s="28"/>
      <c r="E49" s="27"/>
      <c r="F49" s="28"/>
      <c r="G49" s="27"/>
      <c r="H49" s="27"/>
      <c r="I49" s="29"/>
      <c r="J49" s="24"/>
      <c r="K49" s="30"/>
      <c r="L49" s="28"/>
      <c r="M49" s="28"/>
      <c r="N49" s="28"/>
      <c r="O49" s="31"/>
      <c r="P49" s="28"/>
      <c r="Q49" s="28"/>
      <c r="R49" s="32"/>
      <c r="S49" s="28"/>
      <c r="T49" s="33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9"/>
      <c r="AJ49" s="34"/>
      <c r="AK49" s="30"/>
      <c r="AL49" s="30"/>
      <c r="AM49" s="35"/>
      <c r="AN49" s="30"/>
      <c r="AO49" s="30"/>
      <c r="AP49" s="30"/>
      <c r="AQ49" s="30"/>
      <c r="AR49" s="30"/>
      <c r="AS49" s="30"/>
      <c r="AT49" s="35"/>
      <c r="AU49" s="36"/>
      <c r="AV49" s="37"/>
    </row>
    <row r="50" spans="1:48" x14ac:dyDescent="0.3">
      <c r="A50" s="9"/>
      <c r="B50" s="24"/>
      <c r="C50" s="27"/>
      <c r="D50" s="28"/>
      <c r="E50" s="27"/>
      <c r="F50" s="28"/>
      <c r="G50" s="27"/>
      <c r="H50" s="27"/>
      <c r="I50" s="29"/>
      <c r="J50" s="24"/>
      <c r="K50" s="30"/>
      <c r="L50" s="28"/>
      <c r="M50" s="28"/>
      <c r="N50" s="28"/>
      <c r="O50" s="31"/>
      <c r="P50" s="28"/>
      <c r="Q50" s="28"/>
      <c r="R50" s="32"/>
      <c r="S50" s="28"/>
      <c r="T50" s="33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9"/>
      <c r="AJ50" s="34"/>
      <c r="AK50" s="30"/>
      <c r="AL50" s="30"/>
      <c r="AM50" s="35"/>
      <c r="AN50" s="30"/>
      <c r="AO50" s="30"/>
      <c r="AP50" s="30"/>
      <c r="AQ50" s="30"/>
      <c r="AR50" s="30"/>
      <c r="AS50" s="30"/>
      <c r="AT50" s="35"/>
      <c r="AU50" s="36"/>
      <c r="AV50" s="37"/>
    </row>
    <row r="51" spans="1:48" x14ac:dyDescent="0.3">
      <c r="A51" s="9"/>
      <c r="B51" s="24"/>
      <c r="C51" s="27"/>
      <c r="D51" s="28"/>
      <c r="E51" s="27"/>
      <c r="F51" s="28"/>
      <c r="G51" s="27"/>
      <c r="H51" s="27"/>
      <c r="I51" s="29"/>
      <c r="J51" s="24"/>
      <c r="K51" s="30"/>
      <c r="L51" s="28"/>
      <c r="M51" s="28"/>
      <c r="N51" s="28"/>
      <c r="O51" s="31"/>
      <c r="P51" s="28"/>
      <c r="Q51" s="28"/>
      <c r="R51" s="32"/>
      <c r="S51" s="28"/>
      <c r="T51" s="33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9"/>
      <c r="AJ51" s="34"/>
      <c r="AK51" s="30"/>
      <c r="AL51" s="30"/>
      <c r="AM51" s="35"/>
      <c r="AN51" s="30"/>
      <c r="AO51" s="30"/>
      <c r="AP51" s="30"/>
      <c r="AQ51" s="30"/>
      <c r="AR51" s="30"/>
      <c r="AS51" s="30"/>
      <c r="AT51" s="35"/>
      <c r="AU51" s="36"/>
      <c r="AV51" s="37"/>
    </row>
    <row r="52" spans="1:48" x14ac:dyDescent="0.3">
      <c r="A52" s="9"/>
      <c r="B52" s="24"/>
      <c r="C52" s="27"/>
      <c r="D52" s="28"/>
      <c r="E52" s="27"/>
      <c r="F52" s="28"/>
      <c r="G52" s="27"/>
      <c r="H52" s="27"/>
      <c r="I52" s="29"/>
      <c r="J52" s="24"/>
      <c r="K52" s="30"/>
      <c r="L52" s="28"/>
      <c r="M52" s="28"/>
      <c r="N52" s="28"/>
      <c r="O52" s="31"/>
      <c r="P52" s="28"/>
      <c r="Q52" s="28"/>
      <c r="R52" s="32"/>
      <c r="S52" s="28"/>
      <c r="T52" s="33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9"/>
      <c r="AJ52" s="34"/>
      <c r="AK52" s="30"/>
      <c r="AL52" s="30"/>
      <c r="AM52" s="35"/>
      <c r="AN52" s="30"/>
      <c r="AO52" s="30"/>
      <c r="AP52" s="30"/>
      <c r="AQ52" s="30"/>
      <c r="AR52" s="30"/>
      <c r="AS52" s="30"/>
      <c r="AT52" s="35"/>
      <c r="AU52" s="36"/>
      <c r="AV52" s="37"/>
    </row>
    <row r="53" spans="1:48" x14ac:dyDescent="0.3">
      <c r="A53" s="9"/>
      <c r="B53" s="24"/>
      <c r="C53" s="27"/>
      <c r="D53" s="28"/>
      <c r="E53" s="27"/>
      <c r="F53" s="28"/>
      <c r="G53" s="27"/>
      <c r="H53" s="27"/>
      <c r="I53" s="29"/>
      <c r="J53" s="24"/>
      <c r="K53" s="30"/>
      <c r="L53" s="28"/>
      <c r="M53" s="28"/>
      <c r="N53" s="28"/>
      <c r="O53" s="31"/>
      <c r="P53" s="28"/>
      <c r="Q53" s="28"/>
      <c r="R53" s="32"/>
      <c r="S53" s="28"/>
      <c r="T53" s="33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9"/>
      <c r="AJ53" s="34"/>
      <c r="AK53" s="30"/>
      <c r="AL53" s="30"/>
      <c r="AM53" s="35"/>
      <c r="AN53" s="30"/>
      <c r="AO53" s="30"/>
      <c r="AP53" s="30"/>
      <c r="AQ53" s="30"/>
      <c r="AR53" s="30"/>
      <c r="AS53" s="30"/>
      <c r="AT53" s="35"/>
      <c r="AU53" s="36"/>
      <c r="AV53" s="37"/>
    </row>
    <row r="54" spans="1:48" x14ac:dyDescent="0.3">
      <c r="A54" s="9"/>
      <c r="B54" s="24"/>
      <c r="C54" s="27"/>
      <c r="D54" s="28"/>
      <c r="E54" s="27"/>
      <c r="F54" s="28"/>
      <c r="G54" s="27"/>
      <c r="H54" s="27"/>
      <c r="I54" s="29"/>
      <c r="J54" s="24"/>
      <c r="K54" s="30"/>
      <c r="L54" s="28"/>
      <c r="M54" s="28"/>
      <c r="N54" s="28"/>
      <c r="O54" s="31"/>
      <c r="P54" s="28"/>
      <c r="Q54" s="28"/>
      <c r="R54" s="32"/>
      <c r="S54" s="28"/>
      <c r="T54" s="33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9"/>
      <c r="AJ54" s="34"/>
      <c r="AK54" s="30"/>
      <c r="AL54" s="30"/>
      <c r="AM54" s="35"/>
      <c r="AN54" s="30"/>
      <c r="AO54" s="30"/>
      <c r="AP54" s="30"/>
      <c r="AQ54" s="30"/>
      <c r="AR54" s="30"/>
      <c r="AS54" s="30"/>
      <c r="AT54" s="35"/>
      <c r="AU54" s="36"/>
      <c r="AV54" s="37"/>
    </row>
    <row r="55" spans="1:48" x14ac:dyDescent="0.3">
      <c r="A55" s="9"/>
      <c r="B55" s="24"/>
      <c r="C55" s="27"/>
      <c r="D55" s="28"/>
      <c r="E55" s="27"/>
      <c r="F55" s="28"/>
      <c r="G55" s="27"/>
      <c r="H55" s="27"/>
      <c r="I55" s="29"/>
      <c r="J55" s="24"/>
      <c r="K55" s="30"/>
      <c r="L55" s="28"/>
      <c r="M55" s="28"/>
      <c r="N55" s="28"/>
      <c r="O55" s="31"/>
      <c r="P55" s="28"/>
      <c r="Q55" s="28"/>
      <c r="R55" s="32"/>
      <c r="S55" s="28"/>
      <c r="T55" s="33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9"/>
      <c r="AJ55" s="34"/>
      <c r="AK55" s="30"/>
      <c r="AL55" s="30"/>
      <c r="AM55" s="35"/>
      <c r="AN55" s="30"/>
      <c r="AO55" s="30"/>
      <c r="AP55" s="30"/>
      <c r="AQ55" s="30"/>
      <c r="AR55" s="30"/>
      <c r="AS55" s="30"/>
      <c r="AT55" s="35"/>
      <c r="AU55" s="36"/>
      <c r="AV55" s="37"/>
    </row>
    <row r="56" spans="1:48" x14ac:dyDescent="0.3">
      <c r="A56" s="9"/>
      <c r="B56" s="24"/>
      <c r="C56" s="27"/>
      <c r="D56" s="28"/>
      <c r="E56" s="27"/>
      <c r="F56" s="28"/>
      <c r="G56" s="27"/>
      <c r="H56" s="27"/>
      <c r="I56" s="29"/>
      <c r="J56" s="24"/>
      <c r="K56" s="30"/>
      <c r="L56" s="28"/>
      <c r="M56" s="28"/>
      <c r="N56" s="28"/>
      <c r="O56" s="31"/>
      <c r="P56" s="28"/>
      <c r="Q56" s="28"/>
      <c r="R56" s="32"/>
      <c r="S56" s="28"/>
      <c r="T56" s="33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9"/>
      <c r="AJ56" s="34"/>
      <c r="AK56" s="30"/>
      <c r="AL56" s="30"/>
      <c r="AM56" s="35"/>
      <c r="AN56" s="30"/>
      <c r="AO56" s="30"/>
      <c r="AP56" s="30"/>
      <c r="AQ56" s="30"/>
      <c r="AR56" s="30"/>
      <c r="AS56" s="30"/>
      <c r="AT56" s="35"/>
      <c r="AU56" s="36"/>
      <c r="AV56" s="37"/>
    </row>
    <row r="57" spans="1:48" x14ac:dyDescent="0.3">
      <c r="A57" s="9"/>
      <c r="B57" s="24"/>
      <c r="C57" s="27"/>
      <c r="D57" s="28"/>
      <c r="E57" s="27"/>
      <c r="F57" s="28"/>
      <c r="G57" s="27"/>
      <c r="H57" s="27"/>
      <c r="I57" s="29"/>
      <c r="J57" s="24"/>
      <c r="K57" s="30"/>
      <c r="L57" s="28"/>
      <c r="M57" s="28"/>
      <c r="N57" s="28"/>
      <c r="O57" s="31"/>
      <c r="P57" s="28"/>
      <c r="Q57" s="28"/>
      <c r="R57" s="32"/>
      <c r="S57" s="28"/>
      <c r="T57" s="33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9"/>
      <c r="AJ57" s="34"/>
      <c r="AK57" s="30"/>
      <c r="AL57" s="30"/>
      <c r="AM57" s="35"/>
      <c r="AN57" s="30"/>
      <c r="AO57" s="30"/>
      <c r="AP57" s="30"/>
      <c r="AQ57" s="30"/>
      <c r="AR57" s="30"/>
      <c r="AS57" s="30"/>
      <c r="AT57" s="35"/>
      <c r="AU57" s="36"/>
      <c r="AV57" s="37"/>
    </row>
    <row r="58" spans="1:48" x14ac:dyDescent="0.3">
      <c r="A58" s="9"/>
      <c r="B58" s="24"/>
      <c r="C58" s="27"/>
      <c r="D58" s="28"/>
      <c r="E58" s="27"/>
      <c r="F58" s="28"/>
      <c r="G58" s="27"/>
      <c r="H58" s="27"/>
      <c r="I58" s="29"/>
      <c r="J58" s="24"/>
      <c r="K58" s="30"/>
      <c r="L58" s="28"/>
      <c r="M58" s="28"/>
      <c r="N58" s="28"/>
      <c r="O58" s="31"/>
      <c r="P58" s="28"/>
      <c r="Q58" s="28"/>
      <c r="R58" s="32"/>
      <c r="S58" s="28"/>
      <c r="T58" s="33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9"/>
      <c r="AJ58" s="34"/>
      <c r="AK58" s="30"/>
      <c r="AL58" s="30"/>
      <c r="AM58" s="35"/>
      <c r="AN58" s="30"/>
      <c r="AO58" s="30"/>
      <c r="AP58" s="30"/>
      <c r="AQ58" s="30"/>
      <c r="AR58" s="30"/>
      <c r="AS58" s="30"/>
      <c r="AT58" s="35"/>
      <c r="AU58" s="36"/>
      <c r="AV58" s="37"/>
    </row>
    <row r="59" spans="1:48" x14ac:dyDescent="0.3">
      <c r="A59" s="9"/>
      <c r="B59" s="24"/>
      <c r="C59" s="27"/>
      <c r="D59" s="28"/>
      <c r="E59" s="27"/>
      <c r="F59" s="28"/>
      <c r="G59" s="27"/>
      <c r="H59" s="27"/>
      <c r="I59" s="29"/>
      <c r="J59" s="24"/>
      <c r="K59" s="30"/>
      <c r="L59" s="28"/>
      <c r="M59" s="28"/>
      <c r="N59" s="28"/>
      <c r="O59" s="31"/>
      <c r="P59" s="28"/>
      <c r="Q59" s="28"/>
      <c r="R59" s="32"/>
      <c r="S59" s="28"/>
      <c r="T59" s="33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9"/>
      <c r="AJ59" s="34"/>
      <c r="AK59" s="30"/>
      <c r="AL59" s="30"/>
      <c r="AM59" s="35"/>
      <c r="AN59" s="30"/>
      <c r="AO59" s="30"/>
      <c r="AP59" s="30"/>
      <c r="AQ59" s="30"/>
      <c r="AR59" s="30"/>
      <c r="AS59" s="30"/>
      <c r="AT59" s="35"/>
      <c r="AU59" s="36"/>
      <c r="AV59" s="37"/>
    </row>
    <row r="60" spans="1:48" x14ac:dyDescent="0.3">
      <c r="A60" s="9"/>
      <c r="B60" s="24"/>
      <c r="C60" s="27"/>
      <c r="D60" s="28"/>
      <c r="E60" s="27"/>
      <c r="F60" s="28"/>
      <c r="G60" s="27"/>
      <c r="H60" s="27"/>
      <c r="I60" s="29"/>
      <c r="J60" s="24"/>
      <c r="K60" s="30"/>
      <c r="L60" s="28"/>
      <c r="M60" s="28"/>
      <c r="N60" s="28"/>
      <c r="O60" s="31"/>
      <c r="P60" s="28"/>
      <c r="Q60" s="28"/>
      <c r="R60" s="32"/>
      <c r="S60" s="28"/>
      <c r="T60" s="33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9"/>
      <c r="AJ60" s="34"/>
      <c r="AK60" s="30"/>
      <c r="AL60" s="30"/>
      <c r="AM60" s="35"/>
      <c r="AN60" s="30"/>
      <c r="AO60" s="30"/>
      <c r="AP60" s="30"/>
      <c r="AQ60" s="30"/>
      <c r="AR60" s="30"/>
      <c r="AS60" s="30"/>
      <c r="AT60" s="35"/>
      <c r="AU60" s="36"/>
      <c r="AV60" s="37"/>
    </row>
    <row r="61" spans="1:48" x14ac:dyDescent="0.3">
      <c r="A61" s="9"/>
      <c r="B61" s="24"/>
      <c r="C61" s="27"/>
      <c r="D61" s="28"/>
      <c r="E61" s="27"/>
      <c r="F61" s="28"/>
      <c r="G61" s="27"/>
      <c r="H61" s="27"/>
      <c r="I61" s="29"/>
      <c r="J61" s="24"/>
      <c r="K61" s="30"/>
      <c r="L61" s="28"/>
      <c r="M61" s="28"/>
      <c r="N61" s="28"/>
      <c r="O61" s="31"/>
      <c r="P61" s="28"/>
      <c r="Q61" s="28"/>
      <c r="R61" s="32"/>
      <c r="S61" s="28"/>
      <c r="T61" s="33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9"/>
      <c r="AJ61" s="34"/>
      <c r="AK61" s="30"/>
      <c r="AL61" s="30"/>
      <c r="AM61" s="35"/>
      <c r="AN61" s="30"/>
      <c r="AO61" s="30"/>
      <c r="AP61" s="30"/>
      <c r="AQ61" s="30"/>
      <c r="AR61" s="30"/>
      <c r="AS61" s="30"/>
      <c r="AT61" s="35"/>
      <c r="AU61" s="36"/>
      <c r="AV61" s="37"/>
    </row>
    <row r="62" spans="1:48" x14ac:dyDescent="0.3">
      <c r="A62" s="9"/>
      <c r="B62" s="24"/>
      <c r="C62" s="27"/>
      <c r="D62" s="28"/>
      <c r="E62" s="27"/>
      <c r="F62" s="28"/>
      <c r="G62" s="27"/>
      <c r="H62" s="27"/>
      <c r="I62" s="29"/>
      <c r="J62" s="24"/>
      <c r="K62" s="30"/>
      <c r="L62" s="28"/>
      <c r="M62" s="28"/>
      <c r="N62" s="28"/>
      <c r="O62" s="31"/>
      <c r="P62" s="28"/>
      <c r="Q62" s="28"/>
      <c r="R62" s="32"/>
      <c r="S62" s="28"/>
      <c r="T62" s="33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9"/>
      <c r="AJ62" s="34"/>
      <c r="AK62" s="30"/>
      <c r="AL62" s="30"/>
      <c r="AM62" s="35"/>
      <c r="AN62" s="30"/>
      <c r="AO62" s="30"/>
      <c r="AP62" s="30"/>
      <c r="AQ62" s="30"/>
      <c r="AR62" s="30"/>
      <c r="AS62" s="30"/>
      <c r="AT62" s="35"/>
      <c r="AU62" s="36"/>
      <c r="AV62" s="37"/>
    </row>
    <row r="63" spans="1:48" x14ac:dyDescent="0.3">
      <c r="A63" s="9"/>
      <c r="B63" s="24"/>
      <c r="C63" s="27"/>
      <c r="D63" s="28"/>
      <c r="E63" s="27"/>
      <c r="F63" s="28"/>
      <c r="G63" s="27"/>
      <c r="H63" s="27"/>
      <c r="I63" s="29"/>
      <c r="J63" s="24"/>
      <c r="K63" s="30"/>
      <c r="L63" s="28"/>
      <c r="M63" s="28"/>
      <c r="N63" s="28"/>
      <c r="O63" s="31"/>
      <c r="P63" s="28"/>
      <c r="Q63" s="28"/>
      <c r="R63" s="32"/>
      <c r="S63" s="28"/>
      <c r="T63" s="33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9"/>
      <c r="AJ63" s="34"/>
      <c r="AK63" s="30"/>
      <c r="AL63" s="30"/>
      <c r="AM63" s="35"/>
      <c r="AN63" s="30"/>
      <c r="AO63" s="30"/>
      <c r="AP63" s="30"/>
      <c r="AQ63" s="30"/>
      <c r="AR63" s="30"/>
      <c r="AS63" s="30"/>
      <c r="AT63" s="35"/>
      <c r="AU63" s="36"/>
      <c r="AV63" s="37"/>
    </row>
    <row r="64" spans="1:48" x14ac:dyDescent="0.3">
      <c r="A64" s="9"/>
      <c r="B64" s="24"/>
      <c r="C64" s="27"/>
      <c r="D64" s="28"/>
      <c r="E64" s="27"/>
      <c r="F64" s="28"/>
      <c r="G64" s="27"/>
      <c r="H64" s="27"/>
      <c r="I64" s="29"/>
      <c r="J64" s="24"/>
      <c r="K64" s="30"/>
      <c r="L64" s="28"/>
      <c r="M64" s="28"/>
      <c r="N64" s="28"/>
      <c r="O64" s="31"/>
      <c r="P64" s="28"/>
      <c r="Q64" s="28"/>
      <c r="R64" s="32"/>
      <c r="S64" s="28"/>
      <c r="T64" s="33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9"/>
      <c r="AJ64" s="34"/>
      <c r="AK64" s="30"/>
      <c r="AL64" s="30"/>
      <c r="AM64" s="35"/>
      <c r="AN64" s="30"/>
      <c r="AO64" s="30"/>
      <c r="AP64" s="30"/>
      <c r="AQ64" s="30"/>
      <c r="AR64" s="30"/>
      <c r="AS64" s="30"/>
      <c r="AT64" s="35"/>
      <c r="AU64" s="36"/>
      <c r="AV64" s="37"/>
    </row>
    <row r="65" spans="1:48" x14ac:dyDescent="0.3">
      <c r="A65" s="9"/>
      <c r="B65" s="24"/>
      <c r="C65" s="27"/>
      <c r="D65" s="28"/>
      <c r="E65" s="27"/>
      <c r="F65" s="28"/>
      <c r="G65" s="27"/>
      <c r="H65" s="27"/>
      <c r="I65" s="29"/>
      <c r="J65" s="24"/>
      <c r="K65" s="30"/>
      <c r="L65" s="28"/>
      <c r="M65" s="28"/>
      <c r="N65" s="28"/>
      <c r="O65" s="31"/>
      <c r="P65" s="28"/>
      <c r="Q65" s="28"/>
      <c r="R65" s="32"/>
      <c r="S65" s="28"/>
      <c r="T65" s="33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9"/>
      <c r="AJ65" s="34"/>
      <c r="AK65" s="30"/>
      <c r="AL65" s="30"/>
      <c r="AM65" s="35"/>
      <c r="AN65" s="30"/>
      <c r="AO65" s="30"/>
      <c r="AP65" s="30"/>
      <c r="AQ65" s="30"/>
      <c r="AR65" s="30"/>
      <c r="AS65" s="30"/>
      <c r="AT65" s="35"/>
      <c r="AU65" s="36"/>
      <c r="AV65" s="37"/>
    </row>
    <row r="66" spans="1:48" x14ac:dyDescent="0.3">
      <c r="A66" s="9"/>
      <c r="B66" s="24"/>
      <c r="C66" s="27"/>
      <c r="D66" s="28"/>
      <c r="E66" s="27"/>
      <c r="F66" s="28"/>
      <c r="G66" s="27"/>
      <c r="H66" s="27"/>
      <c r="I66" s="29"/>
      <c r="J66" s="24"/>
      <c r="K66" s="30"/>
      <c r="L66" s="28"/>
      <c r="M66" s="28"/>
      <c r="N66" s="28"/>
      <c r="O66" s="31"/>
      <c r="P66" s="28"/>
      <c r="Q66" s="28"/>
      <c r="R66" s="32"/>
      <c r="S66" s="28"/>
      <c r="T66" s="33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9"/>
      <c r="AJ66" s="34"/>
      <c r="AK66" s="30"/>
      <c r="AL66" s="30"/>
      <c r="AM66" s="35"/>
      <c r="AN66" s="30"/>
      <c r="AO66" s="30"/>
      <c r="AP66" s="30"/>
      <c r="AQ66" s="30"/>
      <c r="AR66" s="30"/>
      <c r="AS66" s="30"/>
      <c r="AT66" s="35"/>
      <c r="AU66" s="36"/>
      <c r="AV66" s="37"/>
    </row>
    <row r="67" spans="1:48" x14ac:dyDescent="0.3">
      <c r="A67" s="9"/>
      <c r="B67" s="24"/>
      <c r="C67" s="27"/>
      <c r="D67" s="28"/>
      <c r="E67" s="27"/>
      <c r="F67" s="28"/>
      <c r="G67" s="27"/>
      <c r="H67" s="27"/>
      <c r="I67" s="29"/>
      <c r="J67" s="24"/>
      <c r="K67" s="30"/>
      <c r="L67" s="28"/>
      <c r="M67" s="28"/>
      <c r="N67" s="28"/>
      <c r="O67" s="31"/>
      <c r="P67" s="28"/>
      <c r="Q67" s="28"/>
      <c r="R67" s="32"/>
      <c r="S67" s="28"/>
      <c r="T67" s="33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9"/>
      <c r="AJ67" s="34"/>
      <c r="AK67" s="30"/>
      <c r="AL67" s="30"/>
      <c r="AM67" s="35"/>
      <c r="AN67" s="30"/>
      <c r="AO67" s="30"/>
      <c r="AP67" s="30"/>
      <c r="AQ67" s="30"/>
      <c r="AR67" s="30"/>
      <c r="AS67" s="30"/>
      <c r="AT67" s="35"/>
      <c r="AU67" s="36"/>
      <c r="AV67" s="37"/>
    </row>
    <row r="68" spans="1:48" x14ac:dyDescent="0.3">
      <c r="A68" s="9"/>
      <c r="B68" s="24"/>
      <c r="C68" s="27"/>
      <c r="D68" s="28"/>
      <c r="E68" s="27"/>
      <c r="F68" s="28"/>
      <c r="G68" s="27"/>
      <c r="H68" s="27"/>
      <c r="I68" s="29"/>
      <c r="J68" s="24"/>
      <c r="K68" s="30"/>
      <c r="L68" s="28"/>
      <c r="M68" s="28"/>
      <c r="N68" s="28"/>
      <c r="O68" s="31"/>
      <c r="P68" s="28"/>
      <c r="Q68" s="28"/>
      <c r="R68" s="32"/>
      <c r="S68" s="28"/>
      <c r="T68" s="33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9"/>
      <c r="AJ68" s="34"/>
      <c r="AK68" s="30"/>
      <c r="AL68" s="30"/>
      <c r="AM68" s="35"/>
      <c r="AN68" s="30"/>
      <c r="AO68" s="30"/>
      <c r="AP68" s="30"/>
      <c r="AQ68" s="30"/>
      <c r="AR68" s="30"/>
      <c r="AS68" s="30"/>
      <c r="AT68" s="35"/>
      <c r="AU68" s="36"/>
      <c r="AV68" s="37"/>
    </row>
    <row r="69" spans="1:48" x14ac:dyDescent="0.3">
      <c r="A69" s="9"/>
      <c r="B69" s="24"/>
      <c r="C69" s="27"/>
      <c r="D69" s="28"/>
      <c r="E69" s="27"/>
      <c r="F69" s="28"/>
      <c r="G69" s="27"/>
      <c r="H69" s="27"/>
      <c r="I69" s="29"/>
      <c r="J69" s="24"/>
      <c r="K69" s="30"/>
      <c r="L69" s="28"/>
      <c r="M69" s="28"/>
      <c r="N69" s="28"/>
      <c r="O69" s="31"/>
      <c r="P69" s="28"/>
      <c r="Q69" s="28"/>
      <c r="R69" s="32"/>
      <c r="S69" s="28"/>
      <c r="T69" s="33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9"/>
      <c r="AJ69" s="34"/>
      <c r="AK69" s="30"/>
      <c r="AL69" s="30"/>
      <c r="AM69" s="35"/>
      <c r="AN69" s="30"/>
      <c r="AO69" s="30"/>
      <c r="AP69" s="30"/>
      <c r="AQ69" s="30"/>
      <c r="AR69" s="30"/>
      <c r="AS69" s="30"/>
      <c r="AT69" s="35"/>
      <c r="AU69" s="36"/>
      <c r="AV69" s="37"/>
    </row>
    <row r="70" spans="1:48" x14ac:dyDescent="0.3">
      <c r="A70" s="9"/>
      <c r="B70" s="24"/>
      <c r="C70" s="27"/>
      <c r="D70" s="28"/>
      <c r="E70" s="27"/>
      <c r="F70" s="28"/>
      <c r="G70" s="27"/>
      <c r="H70" s="27"/>
      <c r="I70" s="29"/>
      <c r="J70" s="24"/>
      <c r="K70" s="30"/>
      <c r="L70" s="28"/>
      <c r="M70" s="28"/>
      <c r="N70" s="28"/>
      <c r="O70" s="31"/>
      <c r="P70" s="28"/>
      <c r="Q70" s="28"/>
      <c r="R70" s="32"/>
      <c r="S70" s="28"/>
      <c r="T70" s="33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9"/>
      <c r="AJ70" s="34"/>
      <c r="AK70" s="30"/>
      <c r="AL70" s="30"/>
      <c r="AM70" s="35"/>
      <c r="AN70" s="30"/>
      <c r="AO70" s="30"/>
      <c r="AP70" s="30"/>
      <c r="AQ70" s="30"/>
      <c r="AR70" s="30"/>
      <c r="AS70" s="30"/>
      <c r="AT70" s="35"/>
      <c r="AU70" s="36"/>
      <c r="AV70" s="37"/>
    </row>
    <row r="71" spans="1:48" x14ac:dyDescent="0.3">
      <c r="A71" s="9"/>
      <c r="B71" s="24"/>
      <c r="C71" s="27"/>
      <c r="D71" s="28"/>
      <c r="E71" s="27"/>
      <c r="F71" s="28"/>
      <c r="G71" s="27"/>
      <c r="H71" s="27"/>
      <c r="I71" s="29"/>
      <c r="J71" s="24"/>
      <c r="K71" s="30"/>
      <c r="L71" s="28"/>
      <c r="M71" s="28"/>
      <c r="N71" s="28"/>
      <c r="O71" s="31"/>
      <c r="P71" s="28"/>
      <c r="Q71" s="28"/>
      <c r="R71" s="32"/>
      <c r="S71" s="28"/>
      <c r="T71" s="33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9"/>
      <c r="AJ71" s="34"/>
      <c r="AK71" s="30"/>
      <c r="AL71" s="30"/>
      <c r="AM71" s="35"/>
      <c r="AN71" s="30"/>
      <c r="AO71" s="30"/>
      <c r="AP71" s="30"/>
      <c r="AQ71" s="30"/>
      <c r="AR71" s="30"/>
      <c r="AS71" s="30"/>
      <c r="AT71" s="35"/>
      <c r="AU71" s="36"/>
      <c r="AV71" s="37"/>
    </row>
    <row r="72" spans="1:48" x14ac:dyDescent="0.3">
      <c r="A72" s="9"/>
      <c r="B72" s="24"/>
      <c r="C72" s="27"/>
      <c r="D72" s="28"/>
      <c r="E72" s="27"/>
      <c r="F72" s="28"/>
      <c r="G72" s="27"/>
      <c r="H72" s="27"/>
      <c r="I72" s="29"/>
      <c r="J72" s="24"/>
      <c r="K72" s="30"/>
      <c r="L72" s="28"/>
      <c r="M72" s="28"/>
      <c r="N72" s="28"/>
      <c r="O72" s="31"/>
      <c r="P72" s="28"/>
      <c r="Q72" s="28"/>
      <c r="R72" s="32"/>
      <c r="S72" s="28"/>
      <c r="T72" s="33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9"/>
      <c r="AJ72" s="34"/>
      <c r="AK72" s="30"/>
      <c r="AL72" s="30"/>
      <c r="AM72" s="35"/>
      <c r="AN72" s="30"/>
      <c r="AO72" s="30"/>
      <c r="AP72" s="30"/>
      <c r="AQ72" s="30"/>
      <c r="AR72" s="30"/>
      <c r="AS72" s="30"/>
      <c r="AT72" s="35"/>
      <c r="AU72" s="36"/>
      <c r="AV72" s="37"/>
    </row>
    <row r="73" spans="1:48" x14ac:dyDescent="0.3">
      <c r="A73" s="9"/>
      <c r="B73" s="24"/>
      <c r="C73" s="27"/>
      <c r="D73" s="28"/>
      <c r="E73" s="27"/>
      <c r="F73" s="28"/>
      <c r="G73" s="27"/>
      <c r="H73" s="27"/>
      <c r="I73" s="29"/>
      <c r="J73" s="24"/>
      <c r="K73" s="30"/>
      <c r="L73" s="28"/>
      <c r="M73" s="28"/>
      <c r="N73" s="28"/>
      <c r="O73" s="31"/>
      <c r="P73" s="28"/>
      <c r="Q73" s="28"/>
      <c r="R73" s="32"/>
      <c r="S73" s="28"/>
      <c r="T73" s="33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9"/>
      <c r="AJ73" s="34"/>
      <c r="AK73" s="30"/>
      <c r="AL73" s="30"/>
      <c r="AM73" s="35"/>
      <c r="AN73" s="30"/>
      <c r="AO73" s="30"/>
      <c r="AP73" s="30"/>
      <c r="AQ73" s="30"/>
      <c r="AR73" s="30"/>
      <c r="AS73" s="30"/>
      <c r="AT73" s="35"/>
      <c r="AU73" s="36"/>
      <c r="AV73" s="37"/>
    </row>
    <row r="74" spans="1:48" x14ac:dyDescent="0.3">
      <c r="A74" s="9"/>
      <c r="B74" s="24"/>
      <c r="C74" s="27"/>
      <c r="D74" s="28"/>
      <c r="E74" s="27"/>
      <c r="F74" s="28"/>
      <c r="G74" s="27"/>
      <c r="H74" s="27"/>
      <c r="I74" s="29"/>
      <c r="J74" s="24"/>
      <c r="K74" s="30"/>
      <c r="L74" s="28"/>
      <c r="M74" s="28"/>
      <c r="N74" s="28"/>
      <c r="O74" s="31"/>
      <c r="P74" s="28"/>
      <c r="Q74" s="28"/>
      <c r="R74" s="32"/>
      <c r="S74" s="28"/>
      <c r="T74" s="33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9"/>
      <c r="AJ74" s="34"/>
      <c r="AK74" s="30"/>
      <c r="AL74" s="30"/>
      <c r="AM74" s="35"/>
      <c r="AN74" s="30"/>
      <c r="AO74" s="30"/>
      <c r="AP74" s="30"/>
      <c r="AQ74" s="30"/>
      <c r="AR74" s="30"/>
      <c r="AS74" s="30"/>
      <c r="AT74" s="35"/>
      <c r="AU74" s="36"/>
      <c r="AV74" s="37"/>
    </row>
    <row r="75" spans="1:48" x14ac:dyDescent="0.3">
      <c r="A75" s="9"/>
      <c r="B75" s="24"/>
      <c r="C75" s="27"/>
      <c r="D75" s="28"/>
      <c r="E75" s="27"/>
      <c r="F75" s="28"/>
      <c r="G75" s="27"/>
      <c r="H75" s="27"/>
      <c r="I75" s="29"/>
      <c r="J75" s="24"/>
      <c r="K75" s="30"/>
      <c r="L75" s="28"/>
      <c r="M75" s="28"/>
      <c r="N75" s="28"/>
      <c r="O75" s="31"/>
      <c r="P75" s="28"/>
      <c r="Q75" s="28"/>
      <c r="R75" s="32"/>
      <c r="S75" s="28"/>
      <c r="T75" s="33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9"/>
      <c r="AJ75" s="34"/>
      <c r="AK75" s="30"/>
      <c r="AL75" s="30"/>
      <c r="AM75" s="35"/>
      <c r="AN75" s="30"/>
      <c r="AO75" s="30"/>
      <c r="AP75" s="30"/>
      <c r="AQ75" s="30"/>
      <c r="AR75" s="30"/>
      <c r="AS75" s="30"/>
      <c r="AT75" s="35"/>
      <c r="AU75" s="36"/>
      <c r="AV75" s="37"/>
    </row>
    <row r="76" spans="1:48" x14ac:dyDescent="0.3">
      <c r="A76" s="9"/>
      <c r="B76" s="24"/>
      <c r="C76" s="27"/>
      <c r="D76" s="28"/>
      <c r="E76" s="27"/>
      <c r="F76" s="28"/>
      <c r="G76" s="27"/>
      <c r="H76" s="27"/>
      <c r="I76" s="29"/>
      <c r="J76" s="24"/>
      <c r="K76" s="30"/>
      <c r="L76" s="28"/>
      <c r="M76" s="28"/>
      <c r="N76" s="28"/>
      <c r="O76" s="31"/>
      <c r="P76" s="28"/>
      <c r="Q76" s="28"/>
      <c r="R76" s="32"/>
      <c r="S76" s="28"/>
      <c r="T76" s="33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9"/>
      <c r="AJ76" s="34"/>
      <c r="AK76" s="30"/>
      <c r="AL76" s="30"/>
      <c r="AM76" s="35"/>
      <c r="AN76" s="30"/>
      <c r="AO76" s="30"/>
      <c r="AP76" s="30"/>
      <c r="AQ76" s="30"/>
      <c r="AR76" s="30"/>
      <c r="AS76" s="30"/>
      <c r="AT76" s="35"/>
      <c r="AU76" s="36"/>
      <c r="AV76" s="37"/>
    </row>
    <row r="77" spans="1:48" x14ac:dyDescent="0.3">
      <c r="A77" s="9"/>
      <c r="B77" s="24"/>
      <c r="C77" s="27"/>
      <c r="D77" s="28"/>
      <c r="E77" s="27"/>
      <c r="F77" s="28"/>
      <c r="G77" s="27"/>
      <c r="H77" s="27"/>
      <c r="I77" s="29"/>
      <c r="J77" s="24"/>
      <c r="K77" s="30"/>
      <c r="L77" s="28"/>
      <c r="M77" s="28"/>
      <c r="N77" s="28"/>
      <c r="O77" s="31"/>
      <c r="P77" s="28"/>
      <c r="Q77" s="28"/>
      <c r="R77" s="32"/>
      <c r="S77" s="28"/>
      <c r="T77" s="33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9"/>
      <c r="AJ77" s="34"/>
      <c r="AK77" s="30"/>
      <c r="AL77" s="30"/>
      <c r="AM77" s="35"/>
      <c r="AN77" s="30"/>
      <c r="AO77" s="30"/>
      <c r="AP77" s="30"/>
      <c r="AQ77" s="30"/>
      <c r="AR77" s="30"/>
      <c r="AS77" s="30"/>
      <c r="AT77" s="35"/>
      <c r="AU77" s="36"/>
      <c r="AV77" s="37"/>
    </row>
    <row r="78" spans="1:48" x14ac:dyDescent="0.3">
      <c r="A78" s="9"/>
      <c r="B78" s="24"/>
      <c r="C78" s="27"/>
      <c r="D78" s="28"/>
      <c r="E78" s="27"/>
      <c r="F78" s="28"/>
      <c r="G78" s="27"/>
      <c r="H78" s="27"/>
      <c r="I78" s="29"/>
      <c r="J78" s="24"/>
      <c r="K78" s="30"/>
      <c r="L78" s="28"/>
      <c r="M78" s="28"/>
      <c r="N78" s="28"/>
      <c r="O78" s="31"/>
      <c r="P78" s="28"/>
      <c r="Q78" s="28"/>
      <c r="R78" s="32"/>
      <c r="S78" s="28"/>
      <c r="T78" s="33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9"/>
      <c r="AJ78" s="34"/>
      <c r="AK78" s="30"/>
      <c r="AL78" s="30"/>
      <c r="AM78" s="35"/>
      <c r="AN78" s="30"/>
      <c r="AO78" s="30"/>
      <c r="AP78" s="30"/>
      <c r="AQ78" s="30"/>
      <c r="AR78" s="30"/>
      <c r="AS78" s="30"/>
      <c r="AT78" s="35"/>
      <c r="AU78" s="36"/>
      <c r="AV78" s="37"/>
    </row>
    <row r="79" spans="1:48" x14ac:dyDescent="0.3">
      <c r="A79" s="9"/>
      <c r="B79" s="24"/>
      <c r="C79" s="27"/>
      <c r="D79" s="28"/>
      <c r="E79" s="27"/>
      <c r="F79" s="28"/>
      <c r="G79" s="27"/>
      <c r="H79" s="27"/>
      <c r="I79" s="29"/>
      <c r="J79" s="24"/>
      <c r="K79" s="30"/>
      <c r="L79" s="28"/>
      <c r="M79" s="28"/>
      <c r="N79" s="28"/>
      <c r="O79" s="31"/>
      <c r="P79" s="28"/>
      <c r="Q79" s="28"/>
      <c r="R79" s="32"/>
      <c r="S79" s="28"/>
      <c r="T79" s="33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9"/>
      <c r="AJ79" s="34"/>
      <c r="AK79" s="30"/>
      <c r="AL79" s="30"/>
      <c r="AM79" s="35"/>
      <c r="AN79" s="30"/>
      <c r="AO79" s="30"/>
      <c r="AP79" s="30"/>
      <c r="AQ79" s="30"/>
      <c r="AR79" s="30"/>
      <c r="AS79" s="30"/>
      <c r="AT79" s="35"/>
      <c r="AU79" s="36"/>
      <c r="AV79" s="37"/>
    </row>
    <row r="80" spans="1:48" x14ac:dyDescent="0.3">
      <c r="A80" s="9"/>
      <c r="B80" s="24"/>
      <c r="C80" s="27"/>
      <c r="D80" s="28"/>
      <c r="E80" s="27"/>
      <c r="F80" s="28"/>
      <c r="G80" s="27"/>
      <c r="H80" s="27"/>
      <c r="I80" s="29"/>
      <c r="J80" s="24"/>
      <c r="K80" s="30"/>
      <c r="L80" s="28"/>
      <c r="M80" s="28"/>
      <c r="N80" s="28"/>
      <c r="O80" s="31"/>
      <c r="P80" s="28"/>
      <c r="Q80" s="28"/>
      <c r="R80" s="32"/>
      <c r="S80" s="28"/>
      <c r="T80" s="33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9"/>
      <c r="AJ80" s="34"/>
      <c r="AK80" s="30"/>
      <c r="AL80" s="30"/>
      <c r="AM80" s="35"/>
      <c r="AN80" s="30"/>
      <c r="AO80" s="30"/>
      <c r="AP80" s="30"/>
      <c r="AQ80" s="30"/>
      <c r="AR80" s="30"/>
      <c r="AS80" s="30"/>
      <c r="AT80" s="35"/>
      <c r="AU80" s="36"/>
      <c r="AV80" s="37"/>
    </row>
    <row r="81" spans="1:48" x14ac:dyDescent="0.3">
      <c r="A81" s="9"/>
      <c r="B81" s="24"/>
      <c r="C81" s="27"/>
      <c r="D81" s="28"/>
      <c r="E81" s="27"/>
      <c r="F81" s="28"/>
      <c r="G81" s="27"/>
      <c r="H81" s="27"/>
      <c r="I81" s="29"/>
      <c r="J81" s="24"/>
      <c r="K81" s="30"/>
      <c r="L81" s="28"/>
      <c r="M81" s="28"/>
      <c r="N81" s="28"/>
      <c r="O81" s="31"/>
      <c r="P81" s="28"/>
      <c r="Q81" s="28"/>
      <c r="R81" s="32"/>
      <c r="S81" s="28"/>
      <c r="T81" s="33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9"/>
      <c r="AJ81" s="34"/>
      <c r="AK81" s="30"/>
      <c r="AL81" s="30"/>
      <c r="AM81" s="35"/>
      <c r="AN81" s="30"/>
      <c r="AO81" s="30"/>
      <c r="AP81" s="30"/>
      <c r="AQ81" s="30"/>
      <c r="AR81" s="30"/>
      <c r="AS81" s="30"/>
      <c r="AT81" s="35"/>
      <c r="AU81" s="36"/>
      <c r="AV81" s="37"/>
    </row>
    <row r="82" spans="1:48" x14ac:dyDescent="0.3">
      <c r="A82" s="9"/>
      <c r="B82" s="24"/>
      <c r="C82" s="27"/>
      <c r="D82" s="28"/>
      <c r="E82" s="27"/>
      <c r="F82" s="28"/>
      <c r="G82" s="27"/>
      <c r="H82" s="27"/>
      <c r="I82" s="29"/>
      <c r="J82" s="24"/>
      <c r="K82" s="30"/>
      <c r="L82" s="28"/>
      <c r="M82" s="28"/>
      <c r="N82" s="28"/>
      <c r="O82" s="31"/>
      <c r="P82" s="28"/>
      <c r="Q82" s="28"/>
      <c r="R82" s="32"/>
      <c r="S82" s="28"/>
      <c r="T82" s="33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9"/>
      <c r="AJ82" s="34"/>
      <c r="AK82" s="30"/>
      <c r="AL82" s="30"/>
      <c r="AM82" s="35"/>
      <c r="AN82" s="30"/>
      <c r="AO82" s="30"/>
      <c r="AP82" s="30"/>
      <c r="AQ82" s="30"/>
      <c r="AR82" s="30"/>
      <c r="AS82" s="30"/>
      <c r="AT82" s="35"/>
      <c r="AU82" s="36"/>
      <c r="AV82" s="37"/>
    </row>
    <row r="83" spans="1:48" x14ac:dyDescent="0.3">
      <c r="A83" s="9"/>
      <c r="B83" s="24"/>
      <c r="C83" s="27"/>
      <c r="D83" s="28"/>
      <c r="E83" s="27"/>
      <c r="F83" s="28"/>
      <c r="G83" s="27"/>
      <c r="H83" s="27"/>
      <c r="I83" s="29"/>
      <c r="J83" s="24"/>
      <c r="K83" s="30"/>
      <c r="L83" s="28"/>
      <c r="M83" s="28"/>
      <c r="N83" s="28"/>
      <c r="O83" s="31"/>
      <c r="P83" s="28"/>
      <c r="Q83" s="28"/>
      <c r="R83" s="32"/>
      <c r="S83" s="28"/>
      <c r="T83" s="33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9"/>
      <c r="AJ83" s="34"/>
      <c r="AK83" s="30"/>
      <c r="AL83" s="30"/>
      <c r="AM83" s="35"/>
      <c r="AN83" s="30"/>
      <c r="AO83" s="30"/>
      <c r="AP83" s="30"/>
      <c r="AQ83" s="30"/>
      <c r="AR83" s="30"/>
      <c r="AS83" s="30"/>
      <c r="AT83" s="35"/>
      <c r="AU83" s="36"/>
      <c r="AV83" s="37"/>
    </row>
    <row r="84" spans="1:48" x14ac:dyDescent="0.3">
      <c r="A84" s="9"/>
      <c r="B84" s="24"/>
      <c r="C84" s="27"/>
      <c r="D84" s="28"/>
      <c r="E84" s="27"/>
      <c r="F84" s="28"/>
      <c r="G84" s="27"/>
      <c r="H84" s="27"/>
      <c r="I84" s="29"/>
      <c r="J84" s="24"/>
      <c r="K84" s="30"/>
      <c r="L84" s="28"/>
      <c r="M84" s="28"/>
      <c r="N84" s="28"/>
      <c r="O84" s="31"/>
      <c r="P84" s="28"/>
      <c r="Q84" s="28"/>
      <c r="R84" s="32"/>
      <c r="S84" s="28"/>
      <c r="T84" s="33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9"/>
      <c r="AJ84" s="34"/>
      <c r="AK84" s="30"/>
      <c r="AL84" s="30"/>
      <c r="AM84" s="35"/>
      <c r="AN84" s="30"/>
      <c r="AO84" s="30"/>
      <c r="AP84" s="30"/>
      <c r="AQ84" s="30"/>
      <c r="AR84" s="30"/>
      <c r="AS84" s="30"/>
      <c r="AT84" s="35"/>
      <c r="AU84" s="36"/>
      <c r="AV84" s="37"/>
    </row>
    <row r="85" spans="1:48" x14ac:dyDescent="0.3">
      <c r="A85" s="9"/>
      <c r="B85" s="24"/>
      <c r="C85" s="27"/>
      <c r="D85" s="28"/>
      <c r="E85" s="27"/>
      <c r="F85" s="28"/>
      <c r="G85" s="27"/>
      <c r="H85" s="27"/>
      <c r="I85" s="29"/>
      <c r="J85" s="24"/>
      <c r="K85" s="30"/>
      <c r="L85" s="28"/>
      <c r="M85" s="28"/>
      <c r="N85" s="28"/>
      <c r="O85" s="31"/>
      <c r="P85" s="28"/>
      <c r="Q85" s="28"/>
      <c r="R85" s="32"/>
      <c r="S85" s="28"/>
      <c r="T85" s="33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9"/>
      <c r="AJ85" s="34"/>
      <c r="AK85" s="30"/>
      <c r="AL85" s="30"/>
      <c r="AM85" s="35"/>
      <c r="AN85" s="30"/>
      <c r="AO85" s="30"/>
      <c r="AP85" s="30"/>
      <c r="AQ85" s="30"/>
      <c r="AR85" s="30"/>
      <c r="AS85" s="30"/>
      <c r="AT85" s="35"/>
      <c r="AU85" s="36"/>
      <c r="AV85" s="37"/>
    </row>
    <row r="86" spans="1:48" x14ac:dyDescent="0.3">
      <c r="A86" s="9"/>
      <c r="B86" s="24"/>
      <c r="C86" s="27"/>
      <c r="D86" s="28"/>
      <c r="E86" s="27"/>
      <c r="F86" s="28"/>
      <c r="G86" s="27"/>
      <c r="H86" s="27"/>
      <c r="I86" s="29"/>
      <c r="J86" s="24"/>
      <c r="K86" s="30"/>
      <c r="L86" s="28"/>
      <c r="M86" s="28"/>
      <c r="N86" s="28"/>
      <c r="O86" s="31"/>
      <c r="P86" s="28"/>
      <c r="Q86" s="28"/>
      <c r="R86" s="32"/>
      <c r="S86" s="28"/>
      <c r="T86" s="33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9"/>
      <c r="AJ86" s="34"/>
      <c r="AK86" s="30"/>
      <c r="AL86" s="30"/>
      <c r="AM86" s="35"/>
      <c r="AN86" s="30"/>
      <c r="AO86" s="30"/>
      <c r="AP86" s="30"/>
      <c r="AQ86" s="30"/>
      <c r="AR86" s="30"/>
      <c r="AS86" s="30"/>
      <c r="AT86" s="35"/>
      <c r="AU86" s="36"/>
      <c r="AV86" s="37"/>
    </row>
    <row r="87" spans="1:48" x14ac:dyDescent="0.3">
      <c r="A87" s="9"/>
      <c r="B87" s="24"/>
      <c r="C87" s="27"/>
      <c r="D87" s="28"/>
      <c r="E87" s="27"/>
      <c r="F87" s="28"/>
      <c r="G87" s="27"/>
      <c r="H87" s="27"/>
      <c r="I87" s="29"/>
      <c r="J87" s="24"/>
      <c r="K87" s="30"/>
      <c r="L87" s="28"/>
      <c r="M87" s="28"/>
      <c r="N87" s="28"/>
      <c r="O87" s="31"/>
      <c r="P87" s="28"/>
      <c r="Q87" s="28"/>
      <c r="R87" s="32"/>
      <c r="S87" s="28"/>
      <c r="T87" s="33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9"/>
      <c r="AJ87" s="34"/>
      <c r="AK87" s="30"/>
      <c r="AL87" s="30"/>
      <c r="AM87" s="35"/>
      <c r="AN87" s="30"/>
      <c r="AO87" s="30"/>
      <c r="AP87" s="30"/>
      <c r="AQ87" s="30"/>
      <c r="AR87" s="30"/>
      <c r="AS87" s="30"/>
      <c r="AT87" s="35"/>
      <c r="AU87" s="36"/>
      <c r="AV87" s="37"/>
    </row>
    <row r="88" spans="1:48" x14ac:dyDescent="0.3">
      <c r="A88" s="9"/>
      <c r="B88" s="24"/>
      <c r="C88" s="27"/>
      <c r="D88" s="28"/>
      <c r="E88" s="27"/>
      <c r="F88" s="28"/>
      <c r="G88" s="27"/>
      <c r="H88" s="27"/>
      <c r="I88" s="29"/>
      <c r="J88" s="24"/>
      <c r="K88" s="30"/>
      <c r="L88" s="28"/>
      <c r="M88" s="28"/>
      <c r="N88" s="28"/>
      <c r="O88" s="31"/>
      <c r="P88" s="28"/>
      <c r="Q88" s="28"/>
      <c r="R88" s="32"/>
      <c r="S88" s="28"/>
      <c r="T88" s="33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9"/>
      <c r="AJ88" s="34"/>
      <c r="AK88" s="30"/>
      <c r="AL88" s="30"/>
      <c r="AM88" s="35"/>
      <c r="AN88" s="30"/>
      <c r="AO88" s="30"/>
      <c r="AP88" s="30"/>
      <c r="AQ88" s="30"/>
      <c r="AR88" s="30"/>
      <c r="AS88" s="30"/>
      <c r="AT88" s="35"/>
      <c r="AU88" s="36"/>
      <c r="AV88" s="37"/>
    </row>
    <row r="89" spans="1:48" x14ac:dyDescent="0.3">
      <c r="A89" s="9"/>
      <c r="B89" s="24"/>
      <c r="C89" s="27"/>
      <c r="D89" s="28"/>
      <c r="E89" s="27"/>
      <c r="F89" s="28"/>
      <c r="G89" s="27"/>
      <c r="H89" s="27"/>
      <c r="I89" s="29"/>
      <c r="J89" s="24"/>
      <c r="K89" s="30"/>
      <c r="L89" s="28"/>
      <c r="M89" s="28"/>
      <c r="N89" s="28"/>
      <c r="O89" s="31"/>
      <c r="P89" s="28"/>
      <c r="Q89" s="28"/>
      <c r="R89" s="32"/>
      <c r="S89" s="28"/>
      <c r="T89" s="33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9"/>
      <c r="AJ89" s="34"/>
      <c r="AK89" s="30"/>
      <c r="AL89" s="30"/>
      <c r="AM89" s="35"/>
      <c r="AN89" s="30"/>
      <c r="AO89" s="30"/>
      <c r="AP89" s="30"/>
      <c r="AQ89" s="30"/>
      <c r="AR89" s="30"/>
      <c r="AS89" s="30"/>
      <c r="AT89" s="35"/>
      <c r="AU89" s="36"/>
      <c r="AV89" s="37"/>
    </row>
    <row r="90" spans="1:48" x14ac:dyDescent="0.3">
      <c r="A90" s="9"/>
      <c r="B90" s="24"/>
      <c r="C90" s="27"/>
      <c r="D90" s="28"/>
      <c r="E90" s="27"/>
      <c r="F90" s="28"/>
      <c r="G90" s="27"/>
      <c r="H90" s="27"/>
      <c r="I90" s="29"/>
      <c r="J90" s="24"/>
      <c r="K90" s="30"/>
      <c r="L90" s="28"/>
      <c r="M90" s="28"/>
      <c r="N90" s="28"/>
      <c r="O90" s="31"/>
      <c r="P90" s="28"/>
      <c r="Q90" s="28"/>
      <c r="R90" s="32"/>
      <c r="S90" s="28"/>
      <c r="T90" s="33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9"/>
      <c r="AJ90" s="34"/>
      <c r="AK90" s="30"/>
      <c r="AL90" s="30"/>
      <c r="AM90" s="35"/>
      <c r="AN90" s="30"/>
      <c r="AO90" s="30"/>
      <c r="AP90" s="30"/>
      <c r="AQ90" s="30"/>
      <c r="AR90" s="30"/>
      <c r="AS90" s="30"/>
      <c r="AT90" s="35"/>
      <c r="AU90" s="36"/>
      <c r="AV90" s="37"/>
    </row>
    <row r="91" spans="1:48" x14ac:dyDescent="0.3">
      <c r="A91" s="9"/>
      <c r="B91" s="24"/>
      <c r="C91" s="27"/>
      <c r="D91" s="28"/>
      <c r="E91" s="27"/>
      <c r="F91" s="28"/>
      <c r="G91" s="27"/>
      <c r="H91" s="27"/>
      <c r="I91" s="29"/>
      <c r="J91" s="24"/>
      <c r="K91" s="30"/>
      <c r="L91" s="28"/>
      <c r="M91" s="28"/>
      <c r="N91" s="28"/>
      <c r="O91" s="31"/>
      <c r="P91" s="28"/>
      <c r="Q91" s="28"/>
      <c r="R91" s="32"/>
      <c r="S91" s="28"/>
      <c r="T91" s="33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9"/>
      <c r="AJ91" s="34"/>
      <c r="AK91" s="30"/>
      <c r="AL91" s="30"/>
      <c r="AM91" s="35"/>
      <c r="AN91" s="30"/>
      <c r="AO91" s="30"/>
      <c r="AP91" s="30"/>
      <c r="AQ91" s="30"/>
      <c r="AR91" s="30"/>
      <c r="AS91" s="30"/>
      <c r="AT91" s="35"/>
      <c r="AU91" s="36"/>
      <c r="AV91" s="37"/>
    </row>
    <row r="92" spans="1:48" x14ac:dyDescent="0.3">
      <c r="A92" s="9"/>
      <c r="B92" s="24"/>
      <c r="C92" s="27"/>
      <c r="D92" s="28"/>
      <c r="E92" s="27"/>
      <c r="F92" s="28"/>
      <c r="G92" s="27"/>
      <c r="H92" s="27"/>
      <c r="I92" s="29"/>
      <c r="J92" s="24"/>
      <c r="K92" s="30"/>
      <c r="L92" s="28"/>
      <c r="M92" s="28"/>
      <c r="N92" s="28"/>
      <c r="O92" s="31"/>
      <c r="P92" s="28"/>
      <c r="Q92" s="28"/>
      <c r="R92" s="32"/>
      <c r="S92" s="28"/>
      <c r="T92" s="33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9"/>
      <c r="AJ92" s="34"/>
      <c r="AK92" s="30"/>
      <c r="AL92" s="30"/>
      <c r="AM92" s="35"/>
      <c r="AN92" s="30"/>
      <c r="AO92" s="30"/>
      <c r="AP92" s="30"/>
      <c r="AQ92" s="30"/>
      <c r="AR92" s="30"/>
      <c r="AS92" s="30"/>
      <c r="AT92" s="35"/>
      <c r="AU92" s="36"/>
      <c r="AV92" s="37"/>
    </row>
    <row r="93" spans="1:48" x14ac:dyDescent="0.3">
      <c r="A93" s="9"/>
      <c r="B93" s="24"/>
      <c r="C93" s="27"/>
      <c r="D93" s="28"/>
      <c r="E93" s="27"/>
      <c r="F93" s="28"/>
      <c r="G93" s="27"/>
      <c r="H93" s="27"/>
      <c r="I93" s="29"/>
      <c r="J93" s="24"/>
      <c r="K93" s="30"/>
      <c r="L93" s="28"/>
      <c r="M93" s="28"/>
      <c r="N93" s="28"/>
      <c r="O93" s="31"/>
      <c r="P93" s="28"/>
      <c r="Q93" s="28"/>
      <c r="R93" s="32"/>
      <c r="S93" s="28"/>
      <c r="T93" s="33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9"/>
      <c r="AJ93" s="34"/>
      <c r="AK93" s="30"/>
      <c r="AL93" s="30"/>
      <c r="AM93" s="35"/>
      <c r="AN93" s="30"/>
      <c r="AO93" s="30"/>
      <c r="AP93" s="30"/>
      <c r="AQ93" s="30"/>
      <c r="AR93" s="30"/>
      <c r="AS93" s="30"/>
      <c r="AT93" s="35"/>
      <c r="AU93" s="36"/>
      <c r="AV93" s="37"/>
    </row>
    <row r="94" spans="1:48" x14ac:dyDescent="0.3">
      <c r="A94" s="9"/>
      <c r="B94" s="24"/>
      <c r="C94" s="27"/>
      <c r="D94" s="28"/>
      <c r="E94" s="27"/>
      <c r="F94" s="28"/>
      <c r="G94" s="27"/>
      <c r="H94" s="27"/>
      <c r="I94" s="29"/>
      <c r="J94" s="24"/>
      <c r="K94" s="30"/>
      <c r="L94" s="28"/>
      <c r="M94" s="28"/>
      <c r="N94" s="28"/>
      <c r="O94" s="31"/>
      <c r="P94" s="28"/>
      <c r="Q94" s="28"/>
      <c r="R94" s="32"/>
      <c r="S94" s="28"/>
      <c r="T94" s="33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9"/>
      <c r="AJ94" s="34"/>
      <c r="AK94" s="30"/>
      <c r="AL94" s="30"/>
      <c r="AM94" s="35"/>
      <c r="AN94" s="30"/>
      <c r="AO94" s="30"/>
      <c r="AP94" s="30"/>
      <c r="AQ94" s="30"/>
      <c r="AR94" s="30"/>
      <c r="AS94" s="30"/>
      <c r="AT94" s="35"/>
      <c r="AU94" s="36"/>
      <c r="AV94" s="37"/>
    </row>
    <row r="95" spans="1:48" x14ac:dyDescent="0.3">
      <c r="A95" s="9"/>
      <c r="B95" s="24"/>
      <c r="C95" s="27"/>
      <c r="D95" s="28"/>
      <c r="E95" s="27"/>
      <c r="F95" s="28"/>
      <c r="G95" s="27"/>
      <c r="H95" s="27"/>
      <c r="I95" s="29"/>
      <c r="J95" s="24"/>
      <c r="K95" s="30"/>
      <c r="L95" s="28"/>
      <c r="M95" s="28"/>
      <c r="N95" s="28"/>
      <c r="O95" s="31"/>
      <c r="P95" s="28"/>
      <c r="Q95" s="28"/>
      <c r="R95" s="32"/>
      <c r="S95" s="28"/>
      <c r="T95" s="33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9"/>
      <c r="AJ95" s="34"/>
      <c r="AK95" s="30"/>
      <c r="AL95" s="30"/>
      <c r="AM95" s="35"/>
      <c r="AN95" s="30"/>
      <c r="AO95" s="30"/>
      <c r="AP95" s="30"/>
      <c r="AQ95" s="30"/>
      <c r="AR95" s="30"/>
      <c r="AS95" s="30"/>
      <c r="AT95" s="35"/>
      <c r="AU95" s="36"/>
      <c r="AV95" s="37"/>
    </row>
    <row r="96" spans="1:48" x14ac:dyDescent="0.3">
      <c r="A96" s="9"/>
      <c r="B96" s="24"/>
      <c r="C96" s="27"/>
      <c r="D96" s="28"/>
      <c r="E96" s="27"/>
      <c r="F96" s="28"/>
      <c r="G96" s="27"/>
      <c r="H96" s="27"/>
      <c r="I96" s="29"/>
      <c r="J96" s="24"/>
      <c r="K96" s="30"/>
      <c r="L96" s="28"/>
      <c r="M96" s="28"/>
      <c r="N96" s="28"/>
      <c r="O96" s="31"/>
      <c r="P96" s="28"/>
      <c r="Q96" s="28"/>
      <c r="R96" s="32"/>
      <c r="S96" s="28"/>
      <c r="T96" s="33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9"/>
      <c r="AJ96" s="34"/>
      <c r="AK96" s="30"/>
      <c r="AL96" s="30"/>
      <c r="AM96" s="35"/>
      <c r="AN96" s="30"/>
      <c r="AO96" s="30"/>
      <c r="AP96" s="30"/>
      <c r="AQ96" s="30"/>
      <c r="AR96" s="30"/>
      <c r="AS96" s="30"/>
      <c r="AT96" s="35"/>
      <c r="AU96" s="36"/>
      <c r="AV96" s="37"/>
    </row>
    <row r="97" spans="1:48" x14ac:dyDescent="0.3">
      <c r="A97" s="9"/>
      <c r="B97" s="24"/>
      <c r="C97" s="27"/>
      <c r="D97" s="28"/>
      <c r="E97" s="27"/>
      <c r="F97" s="28"/>
      <c r="G97" s="27"/>
      <c r="H97" s="27"/>
      <c r="I97" s="29"/>
      <c r="J97" s="24"/>
      <c r="K97" s="30"/>
      <c r="L97" s="28"/>
      <c r="M97" s="28"/>
      <c r="N97" s="28"/>
      <c r="O97" s="31"/>
      <c r="P97" s="28"/>
      <c r="Q97" s="28"/>
      <c r="R97" s="32"/>
      <c r="S97" s="28"/>
      <c r="T97" s="33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9"/>
      <c r="AJ97" s="34"/>
      <c r="AK97" s="30"/>
      <c r="AL97" s="30"/>
      <c r="AM97" s="35"/>
      <c r="AN97" s="30"/>
      <c r="AO97" s="30"/>
      <c r="AP97" s="30"/>
      <c r="AQ97" s="30"/>
      <c r="AR97" s="30"/>
      <c r="AS97" s="30"/>
      <c r="AT97" s="35"/>
      <c r="AU97" s="36"/>
      <c r="AV97" s="37"/>
    </row>
    <row r="98" spans="1:48" x14ac:dyDescent="0.3">
      <c r="A98" s="9"/>
      <c r="B98" s="24"/>
      <c r="C98" s="27"/>
      <c r="D98" s="28"/>
      <c r="E98" s="27"/>
      <c r="F98" s="28"/>
      <c r="G98" s="27"/>
      <c r="H98" s="27"/>
      <c r="I98" s="29"/>
      <c r="J98" s="24"/>
      <c r="K98" s="30"/>
      <c r="L98" s="28"/>
      <c r="M98" s="28"/>
      <c r="N98" s="28"/>
      <c r="O98" s="31"/>
      <c r="P98" s="28"/>
      <c r="Q98" s="28"/>
      <c r="R98" s="32"/>
      <c r="S98" s="28"/>
      <c r="T98" s="33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9"/>
      <c r="AJ98" s="34"/>
      <c r="AK98" s="30"/>
      <c r="AL98" s="30"/>
      <c r="AM98" s="35"/>
      <c r="AN98" s="30"/>
      <c r="AO98" s="30"/>
      <c r="AP98" s="30"/>
      <c r="AQ98" s="30"/>
      <c r="AR98" s="30"/>
      <c r="AS98" s="30"/>
      <c r="AT98" s="35"/>
      <c r="AU98" s="36"/>
      <c r="AV98" s="37"/>
    </row>
    <row r="99" spans="1:48" x14ac:dyDescent="0.3">
      <c r="A99" s="9"/>
      <c r="B99" s="24"/>
      <c r="C99" s="27"/>
      <c r="D99" s="28"/>
      <c r="E99" s="27"/>
      <c r="F99" s="28"/>
      <c r="G99" s="27"/>
      <c r="H99" s="27"/>
      <c r="I99" s="29"/>
      <c r="J99" s="24"/>
      <c r="K99" s="30"/>
      <c r="L99" s="28"/>
      <c r="M99" s="28"/>
      <c r="N99" s="28"/>
      <c r="O99" s="31"/>
      <c r="P99" s="28"/>
      <c r="Q99" s="28"/>
      <c r="R99" s="32"/>
      <c r="S99" s="28"/>
      <c r="T99" s="33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9"/>
      <c r="AJ99" s="34"/>
      <c r="AK99" s="30"/>
      <c r="AL99" s="30"/>
      <c r="AM99" s="35"/>
      <c r="AN99" s="30"/>
      <c r="AO99" s="30"/>
      <c r="AP99" s="30"/>
      <c r="AQ99" s="30"/>
      <c r="AR99" s="30"/>
      <c r="AS99" s="30"/>
      <c r="AT99" s="35"/>
      <c r="AU99" s="36"/>
      <c r="AV99" s="37"/>
    </row>
    <row r="100" spans="1:48" x14ac:dyDescent="0.3">
      <c r="A100" s="9"/>
      <c r="B100" s="24"/>
      <c r="C100" s="27"/>
      <c r="D100" s="28"/>
      <c r="E100" s="27"/>
      <c r="F100" s="28"/>
      <c r="G100" s="27"/>
      <c r="H100" s="27"/>
      <c r="I100" s="29"/>
      <c r="J100" s="24"/>
      <c r="K100" s="30"/>
      <c r="L100" s="28"/>
      <c r="M100" s="28"/>
      <c r="N100" s="28"/>
      <c r="O100" s="31"/>
      <c r="P100" s="28"/>
      <c r="Q100" s="28"/>
      <c r="R100" s="32"/>
      <c r="S100" s="28"/>
      <c r="T100" s="33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9"/>
      <c r="AJ100" s="34"/>
      <c r="AK100" s="30"/>
      <c r="AL100" s="30"/>
      <c r="AM100" s="35"/>
      <c r="AN100" s="30"/>
      <c r="AO100" s="30"/>
      <c r="AP100" s="30"/>
      <c r="AQ100" s="30"/>
      <c r="AR100" s="30"/>
      <c r="AS100" s="30"/>
      <c r="AT100" s="35"/>
      <c r="AU100" s="36"/>
      <c r="AV100" s="37"/>
    </row>
    <row r="101" spans="1:48" x14ac:dyDescent="0.3">
      <c r="A101" s="9"/>
      <c r="B101" s="24"/>
      <c r="C101" s="27"/>
      <c r="D101" s="28"/>
      <c r="E101" s="27"/>
      <c r="F101" s="28"/>
      <c r="G101" s="27"/>
      <c r="H101" s="27"/>
      <c r="I101" s="29"/>
      <c r="J101" s="24"/>
      <c r="K101" s="30"/>
      <c r="L101" s="28"/>
      <c r="M101" s="28"/>
      <c r="N101" s="28"/>
      <c r="O101" s="31"/>
      <c r="P101" s="28"/>
      <c r="Q101" s="28"/>
      <c r="R101" s="32"/>
      <c r="S101" s="28"/>
      <c r="T101" s="33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9"/>
      <c r="AJ101" s="34"/>
      <c r="AK101" s="30"/>
      <c r="AL101" s="30"/>
      <c r="AM101" s="35"/>
      <c r="AN101" s="30"/>
      <c r="AO101" s="30"/>
      <c r="AP101" s="30"/>
      <c r="AQ101" s="30"/>
      <c r="AR101" s="30"/>
      <c r="AS101" s="30"/>
      <c r="AT101" s="35"/>
      <c r="AU101" s="36"/>
      <c r="AV101" s="37"/>
    </row>
    <row r="102" spans="1:48" x14ac:dyDescent="0.3">
      <c r="A102" s="9"/>
      <c r="B102" s="24"/>
      <c r="C102" s="27"/>
      <c r="D102" s="28"/>
      <c r="E102" s="27"/>
      <c r="F102" s="28"/>
      <c r="G102" s="27"/>
      <c r="H102" s="27"/>
      <c r="I102" s="29"/>
      <c r="J102" s="24"/>
      <c r="K102" s="30"/>
      <c r="L102" s="28"/>
      <c r="M102" s="28"/>
      <c r="N102" s="28"/>
      <c r="O102" s="31"/>
      <c r="P102" s="28"/>
      <c r="Q102" s="28"/>
      <c r="R102" s="32"/>
      <c r="S102" s="28"/>
      <c r="T102" s="33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9"/>
      <c r="AJ102" s="34"/>
      <c r="AK102" s="30"/>
      <c r="AL102" s="30"/>
      <c r="AM102" s="35"/>
      <c r="AN102" s="30"/>
      <c r="AO102" s="30"/>
      <c r="AP102" s="30"/>
      <c r="AQ102" s="30"/>
      <c r="AR102" s="30"/>
      <c r="AS102" s="30"/>
      <c r="AT102" s="35"/>
      <c r="AU102" s="36"/>
      <c r="AV102" s="37"/>
    </row>
    <row r="103" spans="1:48" x14ac:dyDescent="0.3">
      <c r="A103" s="9"/>
      <c r="B103" s="24"/>
      <c r="C103" s="27"/>
      <c r="D103" s="28"/>
      <c r="E103" s="27"/>
      <c r="F103" s="28"/>
      <c r="G103" s="27"/>
      <c r="H103" s="27"/>
      <c r="I103" s="29"/>
      <c r="J103" s="24"/>
      <c r="K103" s="30"/>
      <c r="L103" s="28"/>
      <c r="M103" s="28"/>
      <c r="N103" s="28"/>
      <c r="O103" s="31"/>
      <c r="P103" s="28"/>
      <c r="Q103" s="28"/>
      <c r="R103" s="32"/>
      <c r="S103" s="28"/>
      <c r="T103" s="33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9"/>
      <c r="AJ103" s="34"/>
      <c r="AK103" s="30"/>
      <c r="AL103" s="30"/>
      <c r="AM103" s="35"/>
      <c r="AN103" s="30"/>
      <c r="AO103" s="30"/>
      <c r="AP103" s="30"/>
      <c r="AQ103" s="30"/>
      <c r="AR103" s="30"/>
      <c r="AS103" s="30"/>
      <c r="AT103" s="35"/>
      <c r="AU103" s="36"/>
      <c r="AV103" s="37"/>
    </row>
    <row r="104" spans="1:48" x14ac:dyDescent="0.3">
      <c r="A104" s="9"/>
      <c r="B104" s="24"/>
      <c r="C104" s="27"/>
      <c r="D104" s="28"/>
      <c r="E104" s="27"/>
      <c r="F104" s="28"/>
      <c r="G104" s="27"/>
      <c r="H104" s="27"/>
      <c r="I104" s="29"/>
      <c r="J104" s="24"/>
      <c r="K104" s="30"/>
      <c r="S104" s="28"/>
      <c r="T104" s="33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9"/>
      <c r="AJ104" s="34"/>
      <c r="AK104" s="30"/>
      <c r="AL104" s="30"/>
      <c r="AM104" s="35"/>
      <c r="AN104" s="30"/>
      <c r="AO104" s="30"/>
      <c r="AP104" s="30"/>
      <c r="AQ104" s="30"/>
      <c r="AR104" s="30"/>
      <c r="AS104" s="30"/>
      <c r="AT104" s="35"/>
      <c r="AU104" s="36"/>
      <c r="AV104" s="37"/>
    </row>
    <row r="105" spans="1:48" x14ac:dyDescent="0.3">
      <c r="A105" s="9"/>
      <c r="B105" s="24"/>
      <c r="C105" s="27"/>
      <c r="D105" s="28"/>
      <c r="E105" s="27"/>
      <c r="F105" s="28"/>
      <c r="G105" s="27"/>
      <c r="H105" s="27"/>
      <c r="I105" s="29"/>
      <c r="J105" s="24"/>
      <c r="K105" s="30"/>
      <c r="S105" s="28"/>
      <c r="T105" s="33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9"/>
      <c r="AJ105" s="34"/>
      <c r="AK105" s="30"/>
      <c r="AL105" s="30"/>
      <c r="AM105" s="35"/>
      <c r="AN105" s="30"/>
      <c r="AO105" s="30"/>
      <c r="AP105" s="30"/>
      <c r="AQ105" s="30"/>
      <c r="AR105" s="30"/>
      <c r="AS105" s="30"/>
      <c r="AT105" s="35"/>
      <c r="AU105" s="36"/>
      <c r="AV105" s="37"/>
    </row>
    <row r="106" spans="1:48" x14ac:dyDescent="0.3">
      <c r="A106" s="9"/>
      <c r="B106" s="24"/>
      <c r="C106" s="27"/>
      <c r="D106" s="28"/>
      <c r="E106" s="27"/>
      <c r="F106" s="28"/>
      <c r="G106" s="27"/>
      <c r="H106" s="27"/>
      <c r="I106" s="29"/>
      <c r="J106" s="24"/>
      <c r="K106" s="30"/>
      <c r="S106" s="28"/>
      <c r="T106" s="33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9"/>
      <c r="AJ106" s="34"/>
      <c r="AK106" s="30"/>
      <c r="AL106" s="30"/>
      <c r="AM106" s="35"/>
      <c r="AN106" s="30"/>
      <c r="AO106" s="30"/>
      <c r="AP106" s="30"/>
      <c r="AQ106" s="30"/>
      <c r="AR106" s="30"/>
      <c r="AS106" s="30"/>
      <c r="AT106" s="35"/>
      <c r="AU106" s="36"/>
      <c r="AV106" s="37"/>
    </row>
    <row r="107" spans="1:48" x14ac:dyDescent="0.3">
      <c r="A107" s="9"/>
      <c r="B107" s="24"/>
      <c r="C107" s="27"/>
      <c r="D107" s="28"/>
      <c r="E107" s="27"/>
      <c r="F107" s="28"/>
      <c r="G107" s="27"/>
      <c r="H107" s="27"/>
      <c r="I107" s="29"/>
      <c r="J107" s="24"/>
      <c r="K107" s="30"/>
      <c r="S107" s="28"/>
      <c r="T107" s="33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9"/>
      <c r="AJ107" s="34"/>
      <c r="AK107" s="30"/>
      <c r="AL107" s="30"/>
      <c r="AM107" s="35"/>
      <c r="AN107" s="30"/>
      <c r="AO107" s="30"/>
      <c r="AP107" s="30"/>
      <c r="AQ107" s="30"/>
      <c r="AR107" s="30"/>
      <c r="AS107" s="30"/>
      <c r="AT107" s="35"/>
      <c r="AU107" s="36"/>
      <c r="AV107" s="37"/>
    </row>
    <row r="108" spans="1:48" x14ac:dyDescent="0.3">
      <c r="A108" s="9"/>
      <c r="B108" s="24"/>
      <c r="C108" s="27"/>
      <c r="D108" s="28"/>
      <c r="E108" s="27"/>
      <c r="F108" s="28"/>
      <c r="G108" s="27"/>
      <c r="H108" s="27"/>
      <c r="I108" s="29"/>
      <c r="J108" s="24"/>
      <c r="K108" s="30"/>
      <c r="S108" s="28"/>
      <c r="T108" s="33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9"/>
      <c r="AJ108" s="34"/>
      <c r="AK108" s="30"/>
      <c r="AL108" s="30"/>
      <c r="AM108" s="35"/>
      <c r="AN108" s="30"/>
      <c r="AO108" s="30"/>
      <c r="AP108" s="30"/>
      <c r="AQ108" s="30"/>
      <c r="AR108" s="30"/>
      <c r="AS108" s="30"/>
      <c r="AT108" s="35"/>
      <c r="AU108" s="36"/>
      <c r="AV108" s="37"/>
    </row>
    <row r="109" spans="1:48" x14ac:dyDescent="0.3">
      <c r="A109" s="9"/>
      <c r="B109" s="24"/>
      <c r="C109" s="27"/>
      <c r="D109" s="28"/>
      <c r="E109" s="27"/>
      <c r="F109" s="28"/>
      <c r="G109" s="27"/>
      <c r="H109" s="27"/>
      <c r="I109" s="29"/>
      <c r="J109" s="24"/>
      <c r="K109" s="30"/>
      <c r="S109" s="28"/>
      <c r="T109" s="33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9"/>
      <c r="AJ109" s="34"/>
      <c r="AK109" s="30"/>
      <c r="AL109" s="30"/>
      <c r="AM109" s="35"/>
      <c r="AN109" s="30"/>
      <c r="AO109" s="30"/>
      <c r="AP109" s="30"/>
      <c r="AQ109" s="30"/>
      <c r="AR109" s="30"/>
      <c r="AS109" s="30"/>
      <c r="AT109" s="35"/>
      <c r="AU109" s="36"/>
      <c r="AV109" s="37"/>
    </row>
  </sheetData>
  <mergeCells count="4">
    <mergeCell ref="J4:K4"/>
    <mergeCell ref="B6:D6"/>
    <mergeCell ref="I2:M2"/>
    <mergeCell ref="B1:AV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04" r:id="rId4" name="Button 132">
              <controlPr defaultSize="0" print="0" autoFill="0" autoPict="0" macro="[0]!ValidateScheduleTransactions">
                <anchor moveWithCells="1" sizeWithCells="1">
                  <from>
                    <xdr:col>7</xdr:col>
                    <xdr:colOff>31750</xdr:colOff>
                    <xdr:row>3</xdr:row>
                    <xdr:rowOff>12700</xdr:rowOff>
                  </from>
                  <to>
                    <xdr:col>7</xdr:col>
                    <xdr:colOff>1060450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5" name="Button 133">
              <controlPr defaultSize="0" print="0" autoFill="0" autoPict="0" macro="[0]!CopyLastSchedule">
                <anchor moveWithCells="1" sizeWithCells="1">
                  <from>
                    <xdr:col>9</xdr:col>
                    <xdr:colOff>31750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6" name="Button 135">
              <controlPr defaultSize="0" print="0" autoFill="0" autoPict="0" macro="[0]!IncreaseSchTansRows">
                <anchor moveWithCells="1" sizeWithCells="1">
                  <from>
                    <xdr:col>1</xdr:col>
                    <xdr:colOff>31750</xdr:colOff>
                    <xdr:row>3</xdr:row>
                    <xdr:rowOff>31750</xdr:rowOff>
                  </from>
                  <to>
                    <xdr:col>2</xdr:col>
                    <xdr:colOff>641350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'Meta Data'!$K$1:$K$2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Validation"/>
  <dimension ref="A1:C23"/>
  <sheetViews>
    <sheetView workbookViewId="0"/>
  </sheetViews>
  <sheetFormatPr defaultColWidth="9" defaultRowHeight="12" x14ac:dyDescent="0.3"/>
  <cols>
    <col min="1" max="1" width="25.6640625" bestFit="1" customWidth="1"/>
    <col min="2" max="2" width="30" customWidth="1"/>
    <col min="3" max="3" width="19.33203125" customWidth="1"/>
  </cols>
  <sheetData>
    <row r="1" spans="1:3" ht="14.5" x14ac:dyDescent="0.35">
      <c r="A1" s="15" t="s">
        <v>2120</v>
      </c>
      <c r="B1" s="15" t="s">
        <v>2121</v>
      </c>
    </row>
    <row r="2" spans="1:3" x14ac:dyDescent="0.3">
      <c r="A2" t="s">
        <v>2122</v>
      </c>
      <c r="B2" t="s">
        <v>32</v>
      </c>
    </row>
    <row r="3" spans="1:3" x14ac:dyDescent="0.3">
      <c r="A3" t="s">
        <v>2123</v>
      </c>
      <c r="B3" t="s">
        <v>33</v>
      </c>
    </row>
    <row r="4" spans="1:3" x14ac:dyDescent="0.3">
      <c r="A4" t="s">
        <v>2200</v>
      </c>
      <c r="B4" t="s">
        <v>2200</v>
      </c>
    </row>
    <row r="5" spans="1:3" x14ac:dyDescent="0.3">
      <c r="A5" t="s">
        <v>2200</v>
      </c>
      <c r="B5" t="s">
        <v>2200</v>
      </c>
    </row>
    <row r="8" spans="1:3" ht="14.5" x14ac:dyDescent="0.35">
      <c r="A8" s="15" t="s">
        <v>2124</v>
      </c>
      <c r="B8" t="str">
        <f>IF(AND(B2="YES", B3="YES"),"YES","NO")</f>
        <v>NO</v>
      </c>
    </row>
    <row r="10" spans="1:3" ht="14.5" x14ac:dyDescent="0.35">
      <c r="A10" s="15" t="s">
        <v>2125</v>
      </c>
      <c r="B10" s="15" t="s">
        <v>2126</v>
      </c>
    </row>
    <row r="11" spans="1:3" x14ac:dyDescent="0.3">
      <c r="A11" t="s">
        <v>2127</v>
      </c>
      <c r="B11" t="s">
        <v>2141</v>
      </c>
    </row>
    <row r="13" spans="1:3" ht="14.5" x14ac:dyDescent="0.35">
      <c r="A13" s="15" t="s">
        <v>2128</v>
      </c>
    </row>
    <row r="14" spans="1:3" x14ac:dyDescent="0.3">
      <c r="A14" t="s">
        <v>2142</v>
      </c>
    </row>
    <row r="15" spans="1:3" x14ac:dyDescent="0.3">
      <c r="B15" s="16" t="s">
        <v>2136</v>
      </c>
      <c r="C15" s="16" t="s">
        <v>2137</v>
      </c>
    </row>
    <row r="16" spans="1:3" x14ac:dyDescent="0.3">
      <c r="B16" t="s">
        <v>2140</v>
      </c>
    </row>
    <row r="17" spans="1:3" x14ac:dyDescent="0.3">
      <c r="A17" s="16" t="s">
        <v>14</v>
      </c>
      <c r="B17" t="e">
        <f>TEXT(#REF!,REPT("0",9))</f>
        <v>#REF!</v>
      </c>
    </row>
    <row r="18" spans="1:3" x14ac:dyDescent="0.3">
      <c r="A18" t="s">
        <v>2133</v>
      </c>
      <c r="B18" t="str">
        <f>TEXT(C18,"dd")</f>
        <v>22</v>
      </c>
      <c r="C18" s="18">
        <v>43546.623576388891</v>
      </c>
    </row>
    <row r="19" spans="1:3" x14ac:dyDescent="0.3">
      <c r="A19" t="s">
        <v>2134</v>
      </c>
      <c r="B19" t="str">
        <f>TEXT(C18,"mm")</f>
        <v>03</v>
      </c>
    </row>
    <row r="20" spans="1:3" x14ac:dyDescent="0.3">
      <c r="A20" t="s">
        <v>2135</v>
      </c>
      <c r="B20" t="str">
        <f>TEXT(C18,"yy")</f>
        <v>19</v>
      </c>
    </row>
    <row r="21" spans="1:3" x14ac:dyDescent="0.3">
      <c r="A21" t="s">
        <v>2139</v>
      </c>
      <c r="B21" t="str">
        <f>TEXT(C21,REPT("0",2))</f>
        <v>14</v>
      </c>
      <c r="C21" s="18">
        <f>HOUR(C18)</f>
        <v>14</v>
      </c>
    </row>
    <row r="23" spans="1:3" x14ac:dyDescent="0.3">
      <c r="A23" s="16" t="s">
        <v>2138</v>
      </c>
      <c r="B23" t="e">
        <f>CONCATENATE(B16,B17,B18,B19,B20,B21)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3"/>
  <sheetViews>
    <sheetView topLeftCell="A160" workbookViewId="0">
      <selection activeCell="K11" sqref="K11"/>
    </sheetView>
  </sheetViews>
  <sheetFormatPr defaultColWidth="9" defaultRowHeight="12" x14ac:dyDescent="0.3"/>
  <cols>
    <col min="1" max="1" width="6.77734375" customWidth="1"/>
    <col min="2" max="2" width="35.77734375" customWidth="1"/>
    <col min="3" max="5" width="9.77734375" customWidth="1"/>
    <col min="6" max="6" width="16.77734375" customWidth="1"/>
    <col min="7" max="7" width="6.77734375" customWidth="1"/>
    <col min="16" max="16" width="22" bestFit="1" customWidth="1"/>
    <col min="17" max="17" width="23.33203125" bestFit="1" customWidth="1"/>
  </cols>
  <sheetData>
    <row r="1" spans="2:6" x14ac:dyDescent="0.3">
      <c r="B1" s="115" t="s">
        <v>3312</v>
      </c>
      <c r="C1" s="115"/>
      <c r="D1" s="115"/>
      <c r="E1" s="115"/>
      <c r="F1" s="115"/>
    </row>
    <row r="2" spans="2:6" x14ac:dyDescent="0.3">
      <c r="B2" s="115"/>
      <c r="C2" s="115"/>
      <c r="D2" s="115"/>
      <c r="E2" s="115"/>
      <c r="F2" s="115"/>
    </row>
    <row r="3" spans="2:6" ht="12.5" thickBot="1" x14ac:dyDescent="0.35"/>
    <row r="4" spans="2:6" x14ac:dyDescent="0.3">
      <c r="B4" s="109" t="s">
        <v>3304</v>
      </c>
      <c r="C4" s="110"/>
      <c r="D4" s="110"/>
      <c r="E4" s="110"/>
      <c r="F4" s="111"/>
    </row>
    <row r="5" spans="2:6" ht="12.5" thickBot="1" x14ac:dyDescent="0.35">
      <c r="B5" s="112"/>
      <c r="C5" s="113"/>
      <c r="D5" s="113"/>
      <c r="E5" s="113"/>
      <c r="F5" s="114"/>
    </row>
    <row r="6" spans="2:6" x14ac:dyDescent="0.3">
      <c r="B6" s="65"/>
      <c r="C6" s="66"/>
      <c r="D6" s="66"/>
      <c r="E6" s="66" t="s">
        <v>3313</v>
      </c>
      <c r="F6" s="67">
        <v>12500</v>
      </c>
    </row>
    <row r="7" spans="2:6" x14ac:dyDescent="0.3">
      <c r="B7" s="68" t="s">
        <v>3314</v>
      </c>
      <c r="C7" s="69"/>
      <c r="D7" s="69"/>
      <c r="E7" s="70" t="s">
        <v>3315</v>
      </c>
      <c r="F7" s="71">
        <v>43477</v>
      </c>
    </row>
    <row r="8" spans="2:6" x14ac:dyDescent="0.3">
      <c r="B8" s="72" t="s">
        <v>3316</v>
      </c>
      <c r="C8" s="69"/>
      <c r="D8" s="69"/>
      <c r="E8" s="69"/>
      <c r="F8" s="73"/>
    </row>
    <row r="9" spans="2:6" x14ac:dyDescent="0.3">
      <c r="B9" s="72" t="s">
        <v>3317</v>
      </c>
      <c r="C9" s="69"/>
      <c r="D9" s="69"/>
      <c r="E9" s="69"/>
      <c r="F9" s="73"/>
    </row>
    <row r="10" spans="2:6" x14ac:dyDescent="0.3">
      <c r="B10" s="74"/>
      <c r="F10" s="75"/>
    </row>
    <row r="11" spans="2:6" x14ac:dyDescent="0.3">
      <c r="B11" s="76"/>
      <c r="C11" s="77" t="s">
        <v>2193</v>
      </c>
      <c r="D11" s="77" t="s">
        <v>23</v>
      </c>
      <c r="E11" s="77" t="s">
        <v>3318</v>
      </c>
      <c r="F11" s="78" t="s">
        <v>3319</v>
      </c>
    </row>
    <row r="12" spans="2:6" x14ac:dyDescent="0.3">
      <c r="B12" s="76" t="s">
        <v>3320</v>
      </c>
      <c r="C12" s="77" t="s">
        <v>3321</v>
      </c>
      <c r="D12" s="79">
        <v>288</v>
      </c>
      <c r="E12" s="77">
        <f>72*6</f>
        <v>432</v>
      </c>
      <c r="F12" s="80">
        <f>D12</f>
        <v>288</v>
      </c>
    </row>
    <row r="13" spans="2:6" x14ac:dyDescent="0.3">
      <c r="B13" s="81" t="s">
        <v>3322</v>
      </c>
      <c r="C13" s="82" t="s">
        <v>3321</v>
      </c>
      <c r="D13" s="83">
        <v>395.15</v>
      </c>
      <c r="E13" s="82">
        <f>144*0.65</f>
        <v>93.600000000000009</v>
      </c>
      <c r="F13" s="84">
        <f>D13</f>
        <v>395.15</v>
      </c>
    </row>
    <row r="14" spans="2:6" x14ac:dyDescent="0.3">
      <c r="B14" s="74"/>
      <c r="F14" s="75"/>
    </row>
    <row r="15" spans="2:6" x14ac:dyDescent="0.3">
      <c r="B15" s="74"/>
      <c r="C15" t="s">
        <v>3323</v>
      </c>
      <c r="F15" s="85">
        <f>F12+F13</f>
        <v>683.15</v>
      </c>
    </row>
    <row r="16" spans="2:6" x14ac:dyDescent="0.3">
      <c r="B16" s="74"/>
      <c r="F16" s="75"/>
    </row>
    <row r="17" spans="2:10" x14ac:dyDescent="0.3">
      <c r="B17" s="86"/>
      <c r="C17" s="87"/>
      <c r="D17" s="88"/>
      <c r="E17" s="87"/>
      <c r="F17" s="89"/>
    </row>
    <row r="20" spans="2:10" ht="12.5" thickBot="1" x14ac:dyDescent="0.35"/>
    <row r="21" spans="2:10" x14ac:dyDescent="0.3">
      <c r="B21" s="109" t="s">
        <v>3308</v>
      </c>
      <c r="C21" s="110"/>
      <c r="D21" s="110"/>
      <c r="E21" s="110"/>
      <c r="F21" s="111"/>
    </row>
    <row r="22" spans="2:10" ht="12.5" thickBot="1" x14ac:dyDescent="0.35">
      <c r="B22" s="112"/>
      <c r="C22" s="113"/>
      <c r="D22" s="113"/>
      <c r="E22" s="113"/>
      <c r="F22" s="114"/>
    </row>
    <row r="23" spans="2:10" x14ac:dyDescent="0.3">
      <c r="B23" s="65"/>
      <c r="C23" s="66"/>
      <c r="D23" s="66"/>
      <c r="E23" s="66" t="s">
        <v>3313</v>
      </c>
      <c r="F23" s="67">
        <v>22551</v>
      </c>
    </row>
    <row r="24" spans="2:10" x14ac:dyDescent="0.3">
      <c r="B24" s="68" t="s">
        <v>3314</v>
      </c>
      <c r="C24" s="69"/>
      <c r="D24" s="69"/>
      <c r="E24" s="70" t="s">
        <v>3315</v>
      </c>
      <c r="F24" s="71">
        <v>43480</v>
      </c>
    </row>
    <row r="25" spans="2:10" x14ac:dyDescent="0.3">
      <c r="B25" s="72" t="s">
        <v>3316</v>
      </c>
      <c r="C25" s="69"/>
      <c r="D25" s="69"/>
      <c r="E25" s="69"/>
      <c r="F25" s="73"/>
      <c r="J25" s="90"/>
    </row>
    <row r="26" spans="2:10" x14ac:dyDescent="0.3">
      <c r="B26" s="72" t="s">
        <v>3317</v>
      </c>
      <c r="C26" s="69"/>
      <c r="D26" s="69"/>
      <c r="E26" s="69"/>
      <c r="F26" s="73"/>
      <c r="J26" s="90"/>
    </row>
    <row r="27" spans="2:10" x14ac:dyDescent="0.3">
      <c r="B27" s="74"/>
      <c r="F27" s="75"/>
      <c r="J27" s="90"/>
    </row>
    <row r="28" spans="2:10" x14ac:dyDescent="0.3">
      <c r="B28" s="76"/>
      <c r="C28" s="77" t="s">
        <v>2193</v>
      </c>
      <c r="D28" s="77" t="s">
        <v>23</v>
      </c>
      <c r="E28" s="77" t="s">
        <v>3318</v>
      </c>
      <c r="F28" s="78" t="s">
        <v>3319</v>
      </c>
      <c r="J28" s="91"/>
    </row>
    <row r="29" spans="2:10" x14ac:dyDescent="0.3">
      <c r="B29" s="76" t="s">
        <v>3324</v>
      </c>
      <c r="C29" s="77" t="s">
        <v>3325</v>
      </c>
      <c r="D29" s="79">
        <f>2.38*90</f>
        <v>214.2</v>
      </c>
      <c r="E29" s="77">
        <f>1.2*450</f>
        <v>540</v>
      </c>
      <c r="F29" s="92">
        <f>D29*5</f>
        <v>1071</v>
      </c>
      <c r="H29" s="93"/>
      <c r="J29" s="91"/>
    </row>
    <row r="30" spans="2:10" x14ac:dyDescent="0.3">
      <c r="B30" s="76" t="s">
        <v>3326</v>
      </c>
      <c r="C30" s="82" t="s">
        <v>3327</v>
      </c>
      <c r="D30" s="83">
        <f>90*1.99</f>
        <v>179.1</v>
      </c>
      <c r="E30" s="82">
        <f>270*0.82</f>
        <v>221.39999999999998</v>
      </c>
      <c r="F30" s="94">
        <f>179.1*3</f>
        <v>537.29999999999995</v>
      </c>
      <c r="H30" s="95"/>
      <c r="J30" s="91"/>
    </row>
    <row r="31" spans="2:10" x14ac:dyDescent="0.3">
      <c r="B31" s="76" t="s">
        <v>3328</v>
      </c>
      <c r="C31" s="82" t="s">
        <v>3321</v>
      </c>
      <c r="D31" s="96">
        <f>16.02*15</f>
        <v>240.29999999999998</v>
      </c>
      <c r="E31" s="82">
        <f>7.2*15</f>
        <v>108</v>
      </c>
      <c r="F31" s="94">
        <f>D31*1</f>
        <v>240.29999999999998</v>
      </c>
      <c r="H31" s="93"/>
    </row>
    <row r="32" spans="2:10" x14ac:dyDescent="0.3">
      <c r="B32" s="97"/>
      <c r="F32" s="75"/>
    </row>
    <row r="33" spans="2:6" x14ac:dyDescent="0.3">
      <c r="B33" s="74"/>
      <c r="C33" t="s">
        <v>3323</v>
      </c>
      <c r="F33" s="85">
        <f>SUM(F29:F31)</f>
        <v>1848.6</v>
      </c>
    </row>
    <row r="34" spans="2:6" x14ac:dyDescent="0.3">
      <c r="B34" s="74"/>
      <c r="F34" s="75"/>
    </row>
    <row r="35" spans="2:6" x14ac:dyDescent="0.3">
      <c r="B35" s="86"/>
      <c r="C35" s="87"/>
      <c r="D35" s="88"/>
      <c r="E35" s="87"/>
      <c r="F35" s="89"/>
    </row>
    <row r="38" spans="2:6" ht="12.5" thickBot="1" x14ac:dyDescent="0.35"/>
    <row r="39" spans="2:6" x14ac:dyDescent="0.3">
      <c r="B39" s="109" t="s">
        <v>3308</v>
      </c>
      <c r="C39" s="110"/>
      <c r="D39" s="110"/>
      <c r="E39" s="110"/>
      <c r="F39" s="111"/>
    </row>
    <row r="40" spans="2:6" ht="12.5" thickBot="1" x14ac:dyDescent="0.35">
      <c r="B40" s="112"/>
      <c r="C40" s="113"/>
      <c r="D40" s="113"/>
      <c r="E40" s="113"/>
      <c r="F40" s="114"/>
    </row>
    <row r="41" spans="2:6" x14ac:dyDescent="0.3">
      <c r="B41" s="65"/>
      <c r="C41" s="66"/>
      <c r="D41" s="66"/>
      <c r="E41" s="66" t="s">
        <v>3313</v>
      </c>
      <c r="F41" s="67">
        <v>646464</v>
      </c>
    </row>
    <row r="42" spans="2:6" x14ac:dyDescent="0.3">
      <c r="B42" s="68" t="s">
        <v>3314</v>
      </c>
      <c r="C42" s="69"/>
      <c r="D42" s="69"/>
      <c r="E42" s="70" t="s">
        <v>3315</v>
      </c>
      <c r="F42" s="71">
        <v>43481</v>
      </c>
    </row>
    <row r="43" spans="2:6" x14ac:dyDescent="0.3">
      <c r="B43" s="72" t="s">
        <v>3316</v>
      </c>
      <c r="C43" s="69"/>
      <c r="D43" s="69"/>
      <c r="E43" s="69"/>
      <c r="F43" s="73"/>
    </row>
    <row r="44" spans="2:6" x14ac:dyDescent="0.3">
      <c r="B44" s="72" t="s">
        <v>3317</v>
      </c>
      <c r="C44" s="69"/>
      <c r="D44" s="69"/>
      <c r="E44" s="69"/>
      <c r="F44" s="73"/>
    </row>
    <row r="45" spans="2:6" x14ac:dyDescent="0.3">
      <c r="B45" s="74"/>
      <c r="F45" s="75"/>
    </row>
    <row r="46" spans="2:6" x14ac:dyDescent="0.3">
      <c r="B46" s="76"/>
      <c r="C46" s="77" t="s">
        <v>2193</v>
      </c>
      <c r="D46" s="77" t="s">
        <v>23</v>
      </c>
      <c r="E46" s="77" t="s">
        <v>3318</v>
      </c>
      <c r="F46" s="78" t="s">
        <v>3319</v>
      </c>
    </row>
    <row r="47" spans="2:6" x14ac:dyDescent="0.3">
      <c r="B47" s="81" t="s">
        <v>3329</v>
      </c>
      <c r="C47" s="77" t="s">
        <v>3321</v>
      </c>
      <c r="D47" s="79">
        <f>2.38*90</f>
        <v>214.2</v>
      </c>
      <c r="E47" s="77">
        <v>165.6</v>
      </c>
      <c r="F47" s="92">
        <v>349.92</v>
      </c>
    </row>
    <row r="48" spans="2:6" x14ac:dyDescent="0.3">
      <c r="B48" s="81" t="s">
        <v>3330</v>
      </c>
      <c r="C48" s="82" t="s">
        <v>3321</v>
      </c>
      <c r="D48" s="83">
        <f>90*1.99</f>
        <v>179.1</v>
      </c>
      <c r="E48" s="82">
        <v>216</v>
      </c>
      <c r="F48" s="94">
        <v>335.52</v>
      </c>
    </row>
    <row r="49" spans="2:6" x14ac:dyDescent="0.3">
      <c r="B49" s="81" t="s">
        <v>3331</v>
      </c>
      <c r="C49" s="82" t="s">
        <v>3321</v>
      </c>
      <c r="D49" s="96">
        <f>16.02*15</f>
        <v>240.29999999999998</v>
      </c>
      <c r="E49" s="82">
        <v>120</v>
      </c>
      <c r="F49" s="94">
        <v>175.2</v>
      </c>
    </row>
    <row r="50" spans="2:6" x14ac:dyDescent="0.3">
      <c r="B50" s="97"/>
      <c r="F50" s="75"/>
    </row>
    <row r="51" spans="2:6" x14ac:dyDescent="0.3">
      <c r="B51" s="74"/>
      <c r="C51" t="s">
        <v>3323</v>
      </c>
      <c r="F51" s="85">
        <f>SUM(F47:F49)</f>
        <v>860.6400000000001</v>
      </c>
    </row>
    <row r="52" spans="2:6" x14ac:dyDescent="0.3">
      <c r="B52" s="74"/>
      <c r="F52" s="75"/>
    </row>
    <row r="53" spans="2:6" x14ac:dyDescent="0.3">
      <c r="B53" s="86"/>
      <c r="C53" s="87"/>
      <c r="D53" s="88"/>
      <c r="E53" s="87"/>
      <c r="F53" s="89"/>
    </row>
    <row r="56" spans="2:6" ht="12.5" thickBot="1" x14ac:dyDescent="0.35"/>
    <row r="57" spans="2:6" x14ac:dyDescent="0.3">
      <c r="B57" s="109" t="s">
        <v>3294</v>
      </c>
      <c r="C57" s="110"/>
      <c r="D57" s="110"/>
      <c r="E57" s="110"/>
      <c r="F57" s="111"/>
    </row>
    <row r="58" spans="2:6" ht="12.5" thickBot="1" x14ac:dyDescent="0.35">
      <c r="B58" s="112"/>
      <c r="C58" s="113"/>
      <c r="D58" s="113"/>
      <c r="E58" s="113"/>
      <c r="F58" s="114"/>
    </row>
    <row r="59" spans="2:6" x14ac:dyDescent="0.3">
      <c r="B59" s="65"/>
      <c r="C59" s="66"/>
      <c r="D59" s="66"/>
      <c r="E59" s="66" t="s">
        <v>3313</v>
      </c>
      <c r="F59" s="67">
        <v>798798</v>
      </c>
    </row>
    <row r="60" spans="2:6" x14ac:dyDescent="0.3">
      <c r="B60" s="68" t="s">
        <v>3314</v>
      </c>
      <c r="C60" s="69"/>
      <c r="D60" s="69"/>
      <c r="E60" s="70" t="s">
        <v>3315</v>
      </c>
      <c r="F60" s="71">
        <v>43483</v>
      </c>
    </row>
    <row r="61" spans="2:6" x14ac:dyDescent="0.3">
      <c r="B61" s="72" t="s">
        <v>3316</v>
      </c>
      <c r="C61" s="69"/>
      <c r="D61" s="69"/>
      <c r="E61" s="69"/>
      <c r="F61" s="73"/>
    </row>
    <row r="62" spans="2:6" x14ac:dyDescent="0.3">
      <c r="B62" s="72" t="s">
        <v>3317</v>
      </c>
      <c r="C62" s="69"/>
      <c r="D62" s="69"/>
      <c r="E62" s="69"/>
      <c r="F62" s="73"/>
    </row>
    <row r="63" spans="2:6" x14ac:dyDescent="0.3">
      <c r="B63" s="74"/>
      <c r="F63" s="75"/>
    </row>
    <row r="64" spans="2:6" x14ac:dyDescent="0.3">
      <c r="B64" s="76"/>
      <c r="C64" s="77" t="s">
        <v>2193</v>
      </c>
      <c r="D64" s="77" t="s">
        <v>23</v>
      </c>
      <c r="E64" s="77" t="s">
        <v>3318</v>
      </c>
      <c r="F64" s="78" t="s">
        <v>3319</v>
      </c>
    </row>
    <row r="65" spans="1:7" x14ac:dyDescent="0.3">
      <c r="B65" s="81" t="s">
        <v>3332</v>
      </c>
      <c r="C65" s="77" t="s">
        <v>3321</v>
      </c>
      <c r="D65" s="79">
        <v>185</v>
      </c>
      <c r="E65" s="77">
        <v>0.34</v>
      </c>
      <c r="F65" s="92">
        <f>D65</f>
        <v>185</v>
      </c>
    </row>
    <row r="66" spans="1:7" x14ac:dyDescent="0.3">
      <c r="B66" s="81" t="s">
        <v>3333</v>
      </c>
      <c r="C66" s="82" t="s">
        <v>3321</v>
      </c>
      <c r="D66" s="83">
        <v>215</v>
      </c>
      <c r="E66" s="82" t="s">
        <v>3302</v>
      </c>
      <c r="F66" s="94">
        <f>D66</f>
        <v>215</v>
      </c>
    </row>
    <row r="67" spans="1:7" x14ac:dyDescent="0.3">
      <c r="B67" s="97"/>
      <c r="F67" s="75"/>
    </row>
    <row r="68" spans="1:7" x14ac:dyDescent="0.3">
      <c r="B68" s="74"/>
      <c r="C68" t="s">
        <v>3323</v>
      </c>
      <c r="F68" s="85">
        <f>SUM(F65:F66)</f>
        <v>400</v>
      </c>
    </row>
    <row r="69" spans="1:7" x14ac:dyDescent="0.3">
      <c r="B69" s="74"/>
      <c r="F69" s="75"/>
    </row>
    <row r="70" spans="1:7" x14ac:dyDescent="0.3">
      <c r="B70" s="86"/>
      <c r="C70" s="87"/>
      <c r="D70" s="88"/>
      <c r="E70" s="87"/>
      <c r="F70" s="89"/>
    </row>
    <row r="72" spans="1:7" x14ac:dyDescent="0.3">
      <c r="A72" s="98"/>
      <c r="B72" s="98"/>
      <c r="C72" s="98"/>
      <c r="D72" s="98"/>
      <c r="E72" s="98"/>
      <c r="F72" s="98"/>
      <c r="G72" s="98"/>
    </row>
    <row r="73" spans="1:7" x14ac:dyDescent="0.3">
      <c r="A73" s="115" t="s">
        <v>3334</v>
      </c>
      <c r="B73" s="115"/>
      <c r="C73" s="115"/>
      <c r="D73" s="115"/>
      <c r="E73" s="115"/>
      <c r="F73" s="115"/>
      <c r="G73" s="115"/>
    </row>
    <row r="74" spans="1:7" x14ac:dyDescent="0.3">
      <c r="A74" s="115"/>
      <c r="B74" s="115"/>
      <c r="C74" s="115"/>
      <c r="D74" s="115"/>
      <c r="E74" s="115"/>
      <c r="F74" s="115"/>
      <c r="G74" s="115"/>
    </row>
    <row r="75" spans="1:7" ht="12.5" thickBot="1" x14ac:dyDescent="0.35"/>
    <row r="76" spans="1:7" x14ac:dyDescent="0.3">
      <c r="B76" s="109" t="s">
        <v>3316</v>
      </c>
      <c r="C76" s="110"/>
      <c r="D76" s="110"/>
      <c r="E76" s="110"/>
      <c r="F76" s="111"/>
    </row>
    <row r="77" spans="1:7" ht="12.5" thickBot="1" x14ac:dyDescent="0.35">
      <c r="B77" s="112"/>
      <c r="C77" s="113"/>
      <c r="D77" s="113"/>
      <c r="E77" s="113"/>
      <c r="F77" s="114"/>
    </row>
    <row r="78" spans="1:7" x14ac:dyDescent="0.3">
      <c r="B78" s="65"/>
      <c r="C78" s="66"/>
      <c r="D78" s="66"/>
      <c r="E78" s="66" t="s">
        <v>3313</v>
      </c>
      <c r="F78" s="67" t="s">
        <v>3335</v>
      </c>
    </row>
    <row r="79" spans="1:7" x14ac:dyDescent="0.3">
      <c r="B79" s="68" t="s">
        <v>3336</v>
      </c>
      <c r="C79" s="69"/>
      <c r="D79" s="69"/>
      <c r="E79" s="70" t="s">
        <v>3315</v>
      </c>
      <c r="F79" s="71">
        <v>43484</v>
      </c>
    </row>
    <row r="80" spans="1:7" x14ac:dyDescent="0.3">
      <c r="B80" s="72" t="s">
        <v>3337</v>
      </c>
      <c r="C80" s="69"/>
      <c r="D80" s="69"/>
      <c r="E80" s="69"/>
      <c r="F80" s="73"/>
    </row>
    <row r="81" spans="2:6" x14ac:dyDescent="0.3">
      <c r="B81" s="72" t="s">
        <v>3338</v>
      </c>
      <c r="C81" s="69"/>
      <c r="D81" s="69"/>
      <c r="E81" s="69"/>
      <c r="F81" s="73"/>
    </row>
    <row r="82" spans="2:6" x14ac:dyDescent="0.3">
      <c r="B82" s="72" t="s">
        <v>3339</v>
      </c>
      <c r="F82" s="75"/>
    </row>
    <row r="83" spans="2:6" x14ac:dyDescent="0.3">
      <c r="B83" s="76"/>
      <c r="C83" s="77" t="s">
        <v>2193</v>
      </c>
      <c r="D83" s="77" t="s">
        <v>23</v>
      </c>
      <c r="E83" s="77" t="s">
        <v>3318</v>
      </c>
      <c r="F83" s="78" t="s">
        <v>3319</v>
      </c>
    </row>
    <row r="84" spans="2:6" x14ac:dyDescent="0.3">
      <c r="B84" s="81" t="s">
        <v>3340</v>
      </c>
      <c r="C84" s="77">
        <v>36</v>
      </c>
      <c r="D84" s="79">
        <v>7</v>
      </c>
      <c r="E84" s="77">
        <v>6</v>
      </c>
      <c r="F84" s="92">
        <f t="shared" ref="F84:F89" si="0">D84*C84</f>
        <v>252</v>
      </c>
    </row>
    <row r="85" spans="2:6" x14ac:dyDescent="0.3">
      <c r="B85" s="81" t="s">
        <v>3311</v>
      </c>
      <c r="C85" s="77">
        <v>50</v>
      </c>
      <c r="D85" s="79">
        <v>4.95</v>
      </c>
      <c r="E85" s="77">
        <v>1.2</v>
      </c>
      <c r="F85" s="92">
        <f t="shared" si="0"/>
        <v>247.5</v>
      </c>
    </row>
    <row r="86" spans="2:6" x14ac:dyDescent="0.3">
      <c r="B86" s="81" t="s">
        <v>3303</v>
      </c>
      <c r="C86" s="77">
        <v>36</v>
      </c>
      <c r="D86" s="79">
        <v>5</v>
      </c>
      <c r="E86" s="77">
        <v>0.65</v>
      </c>
      <c r="F86" s="92">
        <f t="shared" si="0"/>
        <v>180</v>
      </c>
    </row>
    <row r="87" spans="2:6" x14ac:dyDescent="0.3">
      <c r="B87" s="81" t="s">
        <v>3300</v>
      </c>
      <c r="C87" s="77">
        <v>25</v>
      </c>
      <c r="D87" s="79">
        <v>1.5</v>
      </c>
      <c r="E87" s="77">
        <v>0</v>
      </c>
      <c r="F87" s="92">
        <f t="shared" si="0"/>
        <v>37.5</v>
      </c>
    </row>
    <row r="88" spans="2:6" x14ac:dyDescent="0.3">
      <c r="B88" s="81" t="s">
        <v>3341</v>
      </c>
      <c r="C88" s="82">
        <v>36</v>
      </c>
      <c r="D88" s="83">
        <v>7.5</v>
      </c>
      <c r="E88" s="82">
        <v>3</v>
      </c>
      <c r="F88" s="94">
        <f t="shared" si="0"/>
        <v>270</v>
      </c>
    </row>
    <row r="89" spans="2:6" x14ac:dyDescent="0.3">
      <c r="B89" s="81" t="s">
        <v>3342</v>
      </c>
      <c r="C89" s="82">
        <v>50</v>
      </c>
      <c r="D89" s="96">
        <v>6</v>
      </c>
      <c r="E89" s="82">
        <v>0.34</v>
      </c>
      <c r="F89" s="94">
        <f t="shared" si="0"/>
        <v>300</v>
      </c>
    </row>
    <row r="90" spans="2:6" x14ac:dyDescent="0.3">
      <c r="B90" s="97"/>
      <c r="F90" s="75"/>
    </row>
    <row r="91" spans="2:6" x14ac:dyDescent="0.3">
      <c r="B91" s="74"/>
      <c r="C91" t="s">
        <v>3323</v>
      </c>
      <c r="F91" s="85">
        <f>SUM(F84:F89)</f>
        <v>1287</v>
      </c>
    </row>
    <row r="92" spans="2:6" x14ac:dyDescent="0.3">
      <c r="B92" s="74"/>
      <c r="F92" s="85"/>
    </row>
    <row r="93" spans="2:6" x14ac:dyDescent="0.3">
      <c r="B93" s="74"/>
      <c r="F93" s="85"/>
    </row>
    <row r="94" spans="2:6" x14ac:dyDescent="0.3">
      <c r="B94" s="74"/>
      <c r="F94" s="75"/>
    </row>
    <row r="95" spans="2:6" x14ac:dyDescent="0.3">
      <c r="B95" s="86"/>
      <c r="C95" s="87"/>
      <c r="D95" s="88"/>
      <c r="E95" s="87"/>
      <c r="F95" s="89"/>
    </row>
    <row r="97" spans="1:7" x14ac:dyDescent="0.3">
      <c r="A97" s="98"/>
      <c r="B97" s="98"/>
      <c r="C97" s="98"/>
      <c r="D97" s="98"/>
      <c r="E97" s="98"/>
      <c r="F97" s="98"/>
      <c r="G97" s="98"/>
    </row>
    <row r="98" spans="1:7" x14ac:dyDescent="0.3">
      <c r="B98" s="115" t="s">
        <v>3343</v>
      </c>
      <c r="C98" s="115"/>
      <c r="D98" s="115"/>
      <c r="E98" s="115"/>
      <c r="F98" s="115"/>
    </row>
    <row r="99" spans="1:7" ht="13.5" customHeight="1" x14ac:dyDescent="0.3">
      <c r="B99" s="115"/>
      <c r="C99" s="115"/>
      <c r="D99" s="115"/>
      <c r="E99" s="115"/>
      <c r="F99" s="115"/>
    </row>
    <row r="100" spans="1:7" ht="13.5" customHeight="1" thickBot="1" x14ac:dyDescent="0.35">
      <c r="B100" s="116"/>
      <c r="C100" s="116"/>
      <c r="D100" s="116"/>
      <c r="E100" s="116"/>
      <c r="F100" s="116"/>
    </row>
    <row r="101" spans="1:7" ht="13.5" customHeight="1" x14ac:dyDescent="0.3">
      <c r="B101" s="109" t="s">
        <v>3344</v>
      </c>
      <c r="C101" s="110"/>
      <c r="D101" s="110"/>
      <c r="E101" s="110"/>
      <c r="F101" s="111"/>
    </row>
    <row r="102" spans="1:7" ht="13.5" customHeight="1" thickBot="1" x14ac:dyDescent="0.35">
      <c r="B102" s="112"/>
      <c r="C102" s="113"/>
      <c r="D102" s="113"/>
      <c r="E102" s="113"/>
      <c r="F102" s="114"/>
    </row>
    <row r="103" spans="1:7" ht="13.5" customHeight="1" x14ac:dyDescent="0.3">
      <c r="B103" s="99" t="s">
        <v>3345</v>
      </c>
      <c r="C103" s="66"/>
      <c r="D103" s="66"/>
      <c r="E103" s="66" t="s">
        <v>3313</v>
      </c>
      <c r="F103" s="67" t="s">
        <v>3346</v>
      </c>
    </row>
    <row r="104" spans="1:7" ht="13.5" customHeight="1" x14ac:dyDescent="0.3">
      <c r="B104" s="68" t="s">
        <v>3336</v>
      </c>
      <c r="C104" s="69"/>
      <c r="D104" s="69"/>
      <c r="E104" s="70" t="s">
        <v>3315</v>
      </c>
      <c r="F104" s="71">
        <v>43486</v>
      </c>
    </row>
    <row r="105" spans="1:7" ht="13.5" customHeight="1" x14ac:dyDescent="0.3">
      <c r="B105" s="72" t="s">
        <v>3337</v>
      </c>
      <c r="C105" s="69"/>
      <c r="D105" s="69"/>
      <c r="E105" s="69"/>
      <c r="F105" s="73"/>
    </row>
    <row r="106" spans="1:7" ht="13.5" customHeight="1" x14ac:dyDescent="0.3">
      <c r="B106" s="72" t="s">
        <v>3338</v>
      </c>
      <c r="C106" s="69"/>
      <c r="D106" s="69"/>
      <c r="E106" s="69"/>
      <c r="F106" s="73"/>
    </row>
    <row r="107" spans="1:7" ht="13.5" customHeight="1" x14ac:dyDescent="0.3">
      <c r="B107" s="72" t="s">
        <v>3339</v>
      </c>
      <c r="F107" s="75"/>
    </row>
    <row r="108" spans="1:7" ht="13.5" customHeight="1" x14ac:dyDescent="0.3">
      <c r="B108" s="76"/>
      <c r="C108" s="77" t="s">
        <v>2193</v>
      </c>
      <c r="D108" s="77" t="s">
        <v>23</v>
      </c>
      <c r="E108" s="77" t="s">
        <v>3318</v>
      </c>
      <c r="F108" s="78" t="s">
        <v>3319</v>
      </c>
    </row>
    <row r="109" spans="1:7" ht="13.5" customHeight="1" x14ac:dyDescent="0.3">
      <c r="B109" s="81"/>
      <c r="C109" s="77"/>
      <c r="D109" s="79"/>
      <c r="E109" s="77"/>
      <c r="F109" s="92"/>
    </row>
    <row r="110" spans="1:7" ht="13.5" customHeight="1" x14ac:dyDescent="0.3">
      <c r="B110" s="81" t="s">
        <v>3311</v>
      </c>
      <c r="C110" s="77">
        <v>-50</v>
      </c>
      <c r="D110" s="79">
        <v>5</v>
      </c>
      <c r="E110" s="77">
        <v>1.2</v>
      </c>
      <c r="F110" s="92">
        <f>D110*C110</f>
        <v>-250</v>
      </c>
    </row>
    <row r="111" spans="1:7" ht="13.5" customHeight="1" x14ac:dyDescent="0.3">
      <c r="B111" s="81" t="s">
        <v>3303</v>
      </c>
      <c r="C111" s="77">
        <v>-36</v>
      </c>
      <c r="D111" s="79">
        <v>5</v>
      </c>
      <c r="E111" s="77">
        <v>0.65</v>
      </c>
      <c r="F111" s="92">
        <f>D111*C111</f>
        <v>-180</v>
      </c>
    </row>
    <row r="112" spans="1:7" ht="13.5" customHeight="1" x14ac:dyDescent="0.3">
      <c r="B112" s="81" t="s">
        <v>3300</v>
      </c>
      <c r="C112" s="77">
        <v>-25</v>
      </c>
      <c r="D112" s="79">
        <v>1.5</v>
      </c>
      <c r="E112" s="77">
        <v>0</v>
      </c>
      <c r="F112" s="92">
        <f>D112*C112</f>
        <v>-37.5</v>
      </c>
    </row>
    <row r="113" spans="1:7" ht="13.5" customHeight="1" x14ac:dyDescent="0.3">
      <c r="B113" s="81" t="s">
        <v>3341</v>
      </c>
      <c r="C113" s="82">
        <v>-36</v>
      </c>
      <c r="D113" s="83">
        <v>7.5</v>
      </c>
      <c r="E113" s="82">
        <v>3</v>
      </c>
      <c r="F113" s="94">
        <f>D113*C113</f>
        <v>-270</v>
      </c>
    </row>
    <row r="114" spans="1:7" x14ac:dyDescent="0.3">
      <c r="B114" s="81"/>
      <c r="C114" s="82"/>
      <c r="D114" s="96"/>
      <c r="E114" s="82"/>
      <c r="F114" s="94"/>
    </row>
    <row r="115" spans="1:7" x14ac:dyDescent="0.3">
      <c r="B115" s="97"/>
      <c r="F115" s="75"/>
    </row>
    <row r="116" spans="1:7" x14ac:dyDescent="0.3">
      <c r="B116" s="74"/>
      <c r="C116" t="s">
        <v>3323</v>
      </c>
      <c r="F116" s="85">
        <f>SUM(F109:F114)</f>
        <v>-737.5</v>
      </c>
    </row>
    <row r="117" spans="1:7" x14ac:dyDescent="0.3">
      <c r="B117" s="74"/>
      <c r="F117" s="85"/>
    </row>
    <row r="118" spans="1:7" x14ac:dyDescent="0.3">
      <c r="B118" s="74"/>
      <c r="F118" s="85"/>
    </row>
    <row r="119" spans="1:7" x14ac:dyDescent="0.3">
      <c r="B119" s="74"/>
      <c r="F119" s="75"/>
    </row>
    <row r="120" spans="1:7" x14ac:dyDescent="0.3">
      <c r="B120" s="86"/>
      <c r="C120" s="87"/>
      <c r="D120" s="88"/>
      <c r="E120" s="87"/>
      <c r="F120" s="89"/>
    </row>
    <row r="124" spans="1:7" x14ac:dyDescent="0.3">
      <c r="A124" s="98"/>
      <c r="B124" s="98"/>
      <c r="C124" s="98"/>
      <c r="D124" s="98"/>
      <c r="E124" s="98"/>
      <c r="F124" s="98"/>
      <c r="G124" s="98"/>
    </row>
    <row r="125" spans="1:7" x14ac:dyDescent="0.3">
      <c r="A125" s="115" t="s">
        <v>3347</v>
      </c>
      <c r="B125" s="115"/>
      <c r="C125" s="115"/>
      <c r="D125" s="115"/>
      <c r="E125" s="115"/>
      <c r="F125" s="115"/>
      <c r="G125" s="115"/>
    </row>
    <row r="126" spans="1:7" x14ac:dyDescent="0.3">
      <c r="A126" s="115"/>
      <c r="B126" s="115"/>
      <c r="C126" s="115"/>
      <c r="D126" s="115"/>
      <c r="E126" s="115"/>
      <c r="F126" s="115"/>
      <c r="G126" s="115"/>
    </row>
    <row r="128" spans="1:7" ht="12.5" thickBot="1" x14ac:dyDescent="0.35"/>
    <row r="129" spans="2:6" x14ac:dyDescent="0.3">
      <c r="B129" s="109" t="s">
        <v>3308</v>
      </c>
      <c r="C129" s="110"/>
      <c r="D129" s="110"/>
      <c r="E129" s="110"/>
      <c r="F129" s="111"/>
    </row>
    <row r="130" spans="2:6" ht="12.5" thickBot="1" x14ac:dyDescent="0.35">
      <c r="B130" s="112"/>
      <c r="C130" s="113"/>
      <c r="D130" s="113"/>
      <c r="E130" s="113"/>
      <c r="F130" s="114"/>
    </row>
    <row r="131" spans="2:6" x14ac:dyDescent="0.3">
      <c r="B131" s="99" t="s">
        <v>3348</v>
      </c>
      <c r="C131" s="66"/>
      <c r="D131" s="66"/>
      <c r="E131" s="66" t="s">
        <v>3313</v>
      </c>
      <c r="F131" s="67" t="s">
        <v>3349</v>
      </c>
    </row>
    <row r="132" spans="2:6" x14ac:dyDescent="0.3">
      <c r="B132" s="100" t="s">
        <v>70</v>
      </c>
      <c r="C132" s="69"/>
      <c r="D132" s="69"/>
      <c r="E132" s="70" t="s">
        <v>3315</v>
      </c>
      <c r="F132" s="71">
        <v>43487</v>
      </c>
    </row>
    <row r="133" spans="2:6" x14ac:dyDescent="0.3">
      <c r="B133" s="101" t="s">
        <v>3316</v>
      </c>
      <c r="C133" s="69"/>
      <c r="D133" s="69"/>
      <c r="E133" s="69"/>
      <c r="F133" s="73"/>
    </row>
    <row r="134" spans="2:6" x14ac:dyDescent="0.3">
      <c r="B134" s="101" t="s">
        <v>3317</v>
      </c>
      <c r="C134" s="69"/>
      <c r="D134" s="69"/>
      <c r="E134" s="69"/>
      <c r="F134" s="73"/>
    </row>
    <row r="135" spans="2:6" x14ac:dyDescent="0.3">
      <c r="B135" s="74"/>
      <c r="F135" s="75"/>
    </row>
    <row r="136" spans="2:6" x14ac:dyDescent="0.3">
      <c r="B136" s="76"/>
      <c r="C136" s="77" t="s">
        <v>2193</v>
      </c>
      <c r="D136" s="77" t="s">
        <v>23</v>
      </c>
      <c r="E136" s="77" t="s">
        <v>3318</v>
      </c>
      <c r="F136" s="78" t="s">
        <v>3319</v>
      </c>
    </row>
    <row r="137" spans="2:6" x14ac:dyDescent="0.3">
      <c r="B137" s="81" t="s">
        <v>3311</v>
      </c>
      <c r="C137" s="77" t="s">
        <v>3350</v>
      </c>
      <c r="D137" s="79">
        <v>11.95</v>
      </c>
      <c r="E137" s="77">
        <f>1.2*5</f>
        <v>6</v>
      </c>
      <c r="F137" s="92">
        <f>-2.38*5</f>
        <v>-11.899999999999999</v>
      </c>
    </row>
    <row r="138" spans="2:6" x14ac:dyDescent="0.3">
      <c r="B138" s="81"/>
      <c r="C138" s="82"/>
      <c r="D138" s="83"/>
      <c r="E138" s="82"/>
      <c r="F138" s="94"/>
    </row>
    <row r="139" spans="2:6" x14ac:dyDescent="0.3">
      <c r="B139" s="97"/>
      <c r="F139" s="75"/>
    </row>
    <row r="140" spans="2:6" x14ac:dyDescent="0.3">
      <c r="B140" s="74"/>
      <c r="C140" t="s">
        <v>3323</v>
      </c>
      <c r="F140" s="85">
        <f>SUM(F137:F138)</f>
        <v>-11.899999999999999</v>
      </c>
    </row>
    <row r="141" spans="2:6" x14ac:dyDescent="0.3">
      <c r="B141" s="74"/>
      <c r="F141" s="75"/>
    </row>
    <row r="142" spans="2:6" x14ac:dyDescent="0.3">
      <c r="B142" s="86"/>
      <c r="C142" s="87"/>
      <c r="D142" s="88"/>
      <c r="E142" s="87"/>
      <c r="F142" s="89"/>
    </row>
    <row r="145" spans="2:6" ht="12.5" thickBot="1" x14ac:dyDescent="0.35"/>
    <row r="146" spans="2:6" x14ac:dyDescent="0.3">
      <c r="B146" s="109" t="s">
        <v>3304</v>
      </c>
      <c r="C146" s="110"/>
      <c r="D146" s="110"/>
      <c r="E146" s="110"/>
      <c r="F146" s="111"/>
    </row>
    <row r="147" spans="2:6" ht="12.5" thickBot="1" x14ac:dyDescent="0.35">
      <c r="B147" s="112"/>
      <c r="C147" s="113"/>
      <c r="D147" s="113"/>
      <c r="E147" s="113"/>
      <c r="F147" s="114"/>
    </row>
    <row r="148" spans="2:6" x14ac:dyDescent="0.3">
      <c r="B148" s="99" t="s">
        <v>3351</v>
      </c>
      <c r="C148" s="66"/>
      <c r="D148" s="66"/>
      <c r="E148" s="66" t="s">
        <v>3313</v>
      </c>
      <c r="F148" s="67" t="s">
        <v>3352</v>
      </c>
    </row>
    <row r="149" spans="2:6" x14ac:dyDescent="0.3">
      <c r="B149" s="100" t="s">
        <v>70</v>
      </c>
      <c r="C149" s="69"/>
      <c r="D149" s="69"/>
      <c r="E149" s="70" t="s">
        <v>3315</v>
      </c>
      <c r="F149" s="71">
        <v>43490</v>
      </c>
    </row>
    <row r="150" spans="2:6" x14ac:dyDescent="0.3">
      <c r="B150" s="101" t="s">
        <v>3316</v>
      </c>
      <c r="C150" s="69"/>
      <c r="D150" s="69"/>
      <c r="E150" s="69"/>
      <c r="F150" s="73"/>
    </row>
    <row r="151" spans="2:6" x14ac:dyDescent="0.3">
      <c r="B151" s="101" t="s">
        <v>3317</v>
      </c>
      <c r="C151" s="69"/>
      <c r="D151" s="69"/>
      <c r="E151" s="69"/>
      <c r="F151" s="73"/>
    </row>
    <row r="152" spans="2:6" x14ac:dyDescent="0.3">
      <c r="B152" s="74"/>
      <c r="F152" s="75"/>
    </row>
    <row r="153" spans="2:6" x14ac:dyDescent="0.3">
      <c r="B153" s="76"/>
      <c r="C153" s="77" t="s">
        <v>2193</v>
      </c>
      <c r="D153" s="77" t="s">
        <v>23</v>
      </c>
      <c r="E153" s="77" t="s">
        <v>3318</v>
      </c>
      <c r="F153" s="78" t="s">
        <v>3319</v>
      </c>
    </row>
    <row r="154" spans="2:6" x14ac:dyDescent="0.3">
      <c r="B154" s="81" t="s">
        <v>3353</v>
      </c>
      <c r="C154" s="77" t="s">
        <v>3354</v>
      </c>
      <c r="D154" s="79">
        <f>2.74*12</f>
        <v>32.880000000000003</v>
      </c>
      <c r="E154" s="77"/>
      <c r="F154" s="92">
        <v>-32.880000000000003</v>
      </c>
    </row>
    <row r="155" spans="2:6" x14ac:dyDescent="0.3">
      <c r="B155" s="81"/>
      <c r="C155" s="82"/>
      <c r="D155" s="83"/>
      <c r="E155" s="82"/>
      <c r="F155" s="94"/>
    </row>
    <row r="156" spans="2:6" x14ac:dyDescent="0.3">
      <c r="B156" s="97"/>
      <c r="F156" s="75"/>
    </row>
    <row r="157" spans="2:6" x14ac:dyDescent="0.3">
      <c r="B157" s="74"/>
      <c r="C157" t="s">
        <v>3323</v>
      </c>
      <c r="F157" s="85">
        <f>SUM(F154:F155)</f>
        <v>-32.880000000000003</v>
      </c>
    </row>
    <row r="158" spans="2:6" x14ac:dyDescent="0.3">
      <c r="B158" s="74"/>
      <c r="F158" s="75"/>
    </row>
    <row r="159" spans="2:6" x14ac:dyDescent="0.3">
      <c r="B159" s="86"/>
      <c r="C159" s="87"/>
      <c r="D159" s="88"/>
      <c r="E159" s="87"/>
      <c r="F159" s="89"/>
    </row>
    <row r="162" spans="2:6" ht="12.5" thickBot="1" x14ac:dyDescent="0.35"/>
    <row r="163" spans="2:6" x14ac:dyDescent="0.3">
      <c r="B163" s="109" t="s">
        <v>3294</v>
      </c>
      <c r="C163" s="110"/>
      <c r="D163" s="110"/>
      <c r="E163" s="110"/>
      <c r="F163" s="111"/>
    </row>
    <row r="164" spans="2:6" ht="12.5" thickBot="1" x14ac:dyDescent="0.35">
      <c r="B164" s="112"/>
      <c r="C164" s="113"/>
      <c r="D164" s="113"/>
      <c r="E164" s="113"/>
      <c r="F164" s="114"/>
    </row>
    <row r="165" spans="2:6" x14ac:dyDescent="0.3">
      <c r="B165" s="99" t="s">
        <v>3355</v>
      </c>
      <c r="C165" s="66"/>
      <c r="D165" s="66"/>
      <c r="E165" s="66" t="s">
        <v>3313</v>
      </c>
      <c r="F165" s="67" t="s">
        <v>3356</v>
      </c>
    </row>
    <row r="166" spans="2:6" x14ac:dyDescent="0.3">
      <c r="B166" s="100" t="s">
        <v>70</v>
      </c>
      <c r="C166" s="69"/>
      <c r="D166" s="69"/>
      <c r="E166" s="70" t="s">
        <v>3315</v>
      </c>
      <c r="F166" s="71">
        <v>43493</v>
      </c>
    </row>
    <row r="167" spans="2:6" x14ac:dyDescent="0.3">
      <c r="B167" s="101" t="s">
        <v>3316</v>
      </c>
      <c r="C167" s="69"/>
      <c r="D167" s="69"/>
      <c r="E167" s="69"/>
      <c r="F167" s="73"/>
    </row>
    <row r="168" spans="2:6" x14ac:dyDescent="0.3">
      <c r="B168" s="101" t="s">
        <v>3317</v>
      </c>
      <c r="C168" s="69"/>
      <c r="D168" s="69"/>
      <c r="E168" s="69"/>
      <c r="F168" s="73"/>
    </row>
    <row r="169" spans="2:6" x14ac:dyDescent="0.3">
      <c r="B169" s="74"/>
      <c r="F169" s="75"/>
    </row>
    <row r="170" spans="2:6" x14ac:dyDescent="0.3">
      <c r="B170" s="76"/>
      <c r="C170" s="77" t="s">
        <v>2193</v>
      </c>
      <c r="D170" s="77" t="s">
        <v>23</v>
      </c>
      <c r="E170" s="77" t="s">
        <v>3318</v>
      </c>
      <c r="F170" s="78" t="s">
        <v>3319</v>
      </c>
    </row>
    <row r="171" spans="2:6" x14ac:dyDescent="0.3">
      <c r="B171" s="81" t="s">
        <v>3357</v>
      </c>
      <c r="C171" s="82" t="s">
        <v>3354</v>
      </c>
      <c r="D171" s="83">
        <f>0.86*25</f>
        <v>21.5</v>
      </c>
      <c r="E171" s="82" t="s">
        <v>3302</v>
      </c>
      <c r="F171" s="94">
        <f>-21.5</f>
        <v>-21.5</v>
      </c>
    </row>
    <row r="172" spans="2:6" x14ac:dyDescent="0.3">
      <c r="B172" s="81"/>
      <c r="C172" s="82"/>
      <c r="D172" s="83"/>
      <c r="E172" s="82"/>
      <c r="F172" s="94"/>
    </row>
    <row r="173" spans="2:6" x14ac:dyDescent="0.3">
      <c r="B173" s="102"/>
      <c r="F173" s="75"/>
    </row>
    <row r="174" spans="2:6" x14ac:dyDescent="0.3">
      <c r="B174" s="74"/>
      <c r="C174" t="s">
        <v>3323</v>
      </c>
      <c r="F174" s="85">
        <f>SUM(F171:F171)</f>
        <v>-21.5</v>
      </c>
    </row>
    <row r="175" spans="2:6" x14ac:dyDescent="0.3">
      <c r="B175" s="74"/>
      <c r="F175" s="75"/>
    </row>
    <row r="176" spans="2:6" x14ac:dyDescent="0.3">
      <c r="B176" s="86"/>
      <c r="C176" s="87"/>
      <c r="D176" s="88"/>
      <c r="E176" s="87"/>
      <c r="F176" s="89"/>
    </row>
    <row r="180" spans="1:7" x14ac:dyDescent="0.3">
      <c r="A180" s="98"/>
      <c r="B180" s="98"/>
      <c r="C180" s="98"/>
      <c r="D180" s="98"/>
      <c r="E180" s="98"/>
      <c r="F180" s="98"/>
      <c r="G180" s="98"/>
    </row>
    <row r="181" spans="1:7" x14ac:dyDescent="0.3">
      <c r="A181" s="115" t="s">
        <v>3358</v>
      </c>
      <c r="B181" s="115"/>
      <c r="C181" s="115"/>
      <c r="D181" s="115"/>
      <c r="E181" s="115"/>
      <c r="F181" s="115"/>
      <c r="G181" s="115"/>
    </row>
    <row r="182" spans="1:7" x14ac:dyDescent="0.3">
      <c r="A182" s="115"/>
      <c r="B182" s="115"/>
      <c r="C182" s="115"/>
      <c r="D182" s="115"/>
      <c r="E182" s="115"/>
      <c r="F182" s="115"/>
      <c r="G182" s="115"/>
    </row>
    <row r="183" spans="1:7" ht="12.5" thickBot="1" x14ac:dyDescent="0.35"/>
    <row r="184" spans="1:7" x14ac:dyDescent="0.3">
      <c r="B184" s="109" t="s">
        <v>3316</v>
      </c>
      <c r="C184" s="110"/>
      <c r="D184" s="110"/>
      <c r="E184" s="110"/>
      <c r="F184" s="111"/>
    </row>
    <row r="185" spans="1:7" ht="12.5" thickBot="1" x14ac:dyDescent="0.35">
      <c r="B185" s="112"/>
      <c r="C185" s="113"/>
      <c r="D185" s="113"/>
      <c r="E185" s="113"/>
      <c r="F185" s="114"/>
    </row>
    <row r="186" spans="1:7" x14ac:dyDescent="0.3">
      <c r="B186" s="65"/>
      <c r="C186" s="66"/>
      <c r="D186" s="66"/>
      <c r="E186" s="66" t="s">
        <v>3313</v>
      </c>
      <c r="F186" s="67" t="s">
        <v>3288</v>
      </c>
    </row>
    <row r="187" spans="1:7" x14ac:dyDescent="0.3">
      <c r="B187" s="68" t="s">
        <v>3336</v>
      </c>
      <c r="C187" s="69"/>
      <c r="D187" s="69"/>
      <c r="E187" s="70" t="s">
        <v>3315</v>
      </c>
      <c r="F187" s="71">
        <v>43488</v>
      </c>
    </row>
    <row r="188" spans="1:7" x14ac:dyDescent="0.3">
      <c r="B188" s="72" t="s">
        <v>3297</v>
      </c>
      <c r="C188" s="69"/>
      <c r="D188" s="69"/>
      <c r="E188" s="69"/>
      <c r="F188" s="73"/>
    </row>
    <row r="189" spans="1:7" x14ac:dyDescent="0.3">
      <c r="B189" s="72" t="s">
        <v>3359</v>
      </c>
      <c r="C189" s="69"/>
      <c r="D189" s="69"/>
      <c r="E189" s="69"/>
      <c r="F189" s="73"/>
    </row>
    <row r="190" spans="1:7" x14ac:dyDescent="0.3">
      <c r="B190" s="72" t="s">
        <v>3360</v>
      </c>
      <c r="F190" s="75"/>
    </row>
    <row r="191" spans="1:7" x14ac:dyDescent="0.3">
      <c r="B191" s="76"/>
      <c r="C191" s="77" t="s">
        <v>2193</v>
      </c>
      <c r="D191" s="77" t="s">
        <v>23</v>
      </c>
      <c r="E191" s="77" t="s">
        <v>3318</v>
      </c>
      <c r="F191" s="78" t="s">
        <v>3319</v>
      </c>
    </row>
    <row r="192" spans="1:7" x14ac:dyDescent="0.3">
      <c r="B192" s="81" t="s">
        <v>3303</v>
      </c>
      <c r="C192" s="77">
        <v>12</v>
      </c>
      <c r="D192" s="79">
        <v>5</v>
      </c>
      <c r="E192" s="77">
        <f>C192*0.65</f>
        <v>7.8000000000000007</v>
      </c>
      <c r="F192" s="92">
        <f>D192*C192</f>
        <v>60</v>
      </c>
    </row>
    <row r="193" spans="1:7" x14ac:dyDescent="0.3">
      <c r="B193" s="81" t="s">
        <v>3307</v>
      </c>
      <c r="C193" s="77">
        <v>3</v>
      </c>
      <c r="D193" s="79">
        <v>30</v>
      </c>
      <c r="E193" s="77">
        <f>C193*7.2</f>
        <v>21.6</v>
      </c>
      <c r="F193" s="92">
        <f t="shared" ref="F193:F194" si="1">D193*C193</f>
        <v>90</v>
      </c>
    </row>
    <row r="194" spans="1:7" x14ac:dyDescent="0.3">
      <c r="B194" s="81" t="s">
        <v>3311</v>
      </c>
      <c r="C194" s="77">
        <v>50</v>
      </c>
      <c r="D194" s="79">
        <v>4.95</v>
      </c>
      <c r="E194" s="77">
        <f>C194*1.2</f>
        <v>60</v>
      </c>
      <c r="F194" s="92">
        <f t="shared" si="1"/>
        <v>247.5</v>
      </c>
    </row>
    <row r="195" spans="1:7" x14ac:dyDescent="0.3">
      <c r="B195" s="97"/>
      <c r="F195" s="75"/>
    </row>
    <row r="196" spans="1:7" x14ac:dyDescent="0.3">
      <c r="B196" s="74"/>
      <c r="C196" t="s">
        <v>3323</v>
      </c>
      <c r="F196" s="85">
        <f>SUM(F192:F194)</f>
        <v>397.5</v>
      </c>
    </row>
    <row r="197" spans="1:7" x14ac:dyDescent="0.3">
      <c r="B197" s="74"/>
      <c r="F197" s="85"/>
    </row>
    <row r="198" spans="1:7" x14ac:dyDescent="0.3">
      <c r="B198" s="74"/>
      <c r="F198" s="85"/>
    </row>
    <row r="199" spans="1:7" x14ac:dyDescent="0.3">
      <c r="B199" s="74"/>
      <c r="F199" s="75"/>
    </row>
    <row r="200" spans="1:7" x14ac:dyDescent="0.3">
      <c r="B200" s="86"/>
      <c r="C200" s="87"/>
      <c r="D200" s="88"/>
      <c r="E200" s="87"/>
      <c r="F200" s="89"/>
    </row>
    <row r="204" spans="1:7" x14ac:dyDescent="0.3">
      <c r="A204" s="98"/>
      <c r="B204" s="98"/>
      <c r="C204" s="98"/>
      <c r="D204" s="98"/>
      <c r="E204" s="98"/>
      <c r="F204" s="98"/>
      <c r="G204" s="98"/>
    </row>
    <row r="205" spans="1:7" x14ac:dyDescent="0.3">
      <c r="A205" s="115" t="s">
        <v>3361</v>
      </c>
      <c r="B205" s="115"/>
      <c r="C205" s="115"/>
      <c r="D205" s="115"/>
      <c r="E205" s="115"/>
      <c r="F205" s="115"/>
      <c r="G205" s="115"/>
    </row>
    <row r="206" spans="1:7" x14ac:dyDescent="0.3">
      <c r="A206" s="115"/>
      <c r="B206" s="115"/>
      <c r="C206" s="115"/>
      <c r="D206" s="115"/>
      <c r="E206" s="115"/>
      <c r="F206" s="115"/>
      <c r="G206" s="115"/>
    </row>
    <row r="207" spans="1:7" ht="12.5" thickBot="1" x14ac:dyDescent="0.35"/>
    <row r="208" spans="1:7" x14ac:dyDescent="0.3">
      <c r="B208" s="109" t="s">
        <v>3316</v>
      </c>
      <c r="C208" s="110"/>
      <c r="D208" s="110"/>
      <c r="E208" s="110"/>
      <c r="F208" s="111"/>
    </row>
    <row r="209" spans="2:6" ht="12.5" thickBot="1" x14ac:dyDescent="0.35">
      <c r="B209" s="112"/>
      <c r="C209" s="113"/>
      <c r="D209" s="113"/>
      <c r="E209" s="113"/>
      <c r="F209" s="114"/>
    </row>
    <row r="210" spans="2:6" x14ac:dyDescent="0.3">
      <c r="B210" s="99" t="s">
        <v>3362</v>
      </c>
      <c r="C210" s="66"/>
      <c r="D210" s="66"/>
      <c r="E210" s="66" t="s">
        <v>3313</v>
      </c>
      <c r="F210" s="67" t="s">
        <v>3291</v>
      </c>
    </row>
    <row r="211" spans="2:6" x14ac:dyDescent="0.3">
      <c r="B211" s="68" t="s">
        <v>3336</v>
      </c>
      <c r="C211" s="69"/>
      <c r="D211" s="69"/>
      <c r="E211" s="70" t="s">
        <v>3315</v>
      </c>
      <c r="F211" s="71">
        <v>43493</v>
      </c>
    </row>
    <row r="212" spans="2:6" x14ac:dyDescent="0.3">
      <c r="B212" s="72" t="s">
        <v>3297</v>
      </c>
      <c r="C212" s="69"/>
      <c r="D212" s="69"/>
      <c r="E212" s="69"/>
      <c r="F212" s="73"/>
    </row>
    <row r="213" spans="2:6" x14ac:dyDescent="0.3">
      <c r="B213" s="72" t="s">
        <v>3359</v>
      </c>
      <c r="C213" s="69"/>
      <c r="D213" s="69"/>
      <c r="E213" s="69"/>
      <c r="F213" s="73"/>
    </row>
    <row r="214" spans="2:6" x14ac:dyDescent="0.3">
      <c r="B214" s="72" t="s">
        <v>3360</v>
      </c>
      <c r="F214" s="75"/>
    </row>
    <row r="215" spans="2:6" x14ac:dyDescent="0.3">
      <c r="B215" s="76"/>
      <c r="C215" s="77" t="s">
        <v>2193</v>
      </c>
      <c r="D215" s="77" t="s">
        <v>23</v>
      </c>
      <c r="E215" s="77" t="s">
        <v>3318</v>
      </c>
      <c r="F215" s="78" t="s">
        <v>3319</v>
      </c>
    </row>
    <row r="216" spans="2:6" x14ac:dyDescent="0.3">
      <c r="B216" s="81" t="s">
        <v>3307</v>
      </c>
      <c r="C216" s="77">
        <v>-2</v>
      </c>
      <c r="D216" s="79">
        <v>30</v>
      </c>
      <c r="E216" s="77">
        <f>C216*7.2</f>
        <v>-14.4</v>
      </c>
      <c r="F216" s="92">
        <f t="shared" ref="F216:F217" si="2">D216*C216</f>
        <v>-60</v>
      </c>
    </row>
    <row r="217" spans="2:6" x14ac:dyDescent="0.3">
      <c r="B217" s="81" t="s">
        <v>3311</v>
      </c>
      <c r="C217" s="77">
        <v>-10</v>
      </c>
      <c r="D217" s="79">
        <v>4.95</v>
      </c>
      <c r="E217" s="77">
        <f>C217*1.2</f>
        <v>-12</v>
      </c>
      <c r="F217" s="92">
        <f t="shared" si="2"/>
        <v>-49.5</v>
      </c>
    </row>
    <row r="218" spans="2:6" x14ac:dyDescent="0.3">
      <c r="B218" s="97"/>
      <c r="F218" s="75"/>
    </row>
    <row r="219" spans="2:6" x14ac:dyDescent="0.3">
      <c r="B219" s="74"/>
      <c r="C219" t="s">
        <v>3323</v>
      </c>
      <c r="F219" s="85">
        <f>SUM(F216:F217)</f>
        <v>-109.5</v>
      </c>
    </row>
    <row r="220" spans="2:6" x14ac:dyDescent="0.3">
      <c r="B220" s="74"/>
      <c r="F220" s="85"/>
    </row>
    <row r="221" spans="2:6" x14ac:dyDescent="0.3">
      <c r="B221" s="74"/>
      <c r="F221" s="85"/>
    </row>
    <row r="222" spans="2:6" x14ac:dyDescent="0.2">
      <c r="B222" s="74"/>
      <c r="F222" s="75"/>
    </row>
    <row r="223" spans="2:6" x14ac:dyDescent="0.2">
      <c r="B223" s="86"/>
      <c r="C223" s="87"/>
      <c r="D223" s="88"/>
      <c r="E223" s="87"/>
      <c r="F223" s="89"/>
    </row>
  </sheetData>
  <mergeCells count="18">
    <mergeCell ref="A73:G74"/>
    <mergeCell ref="B1:F2"/>
    <mergeCell ref="B4:F5"/>
    <mergeCell ref="B21:F22"/>
    <mergeCell ref="B39:F40"/>
    <mergeCell ref="B57:F58"/>
    <mergeCell ref="B208:F209"/>
    <mergeCell ref="B76:F77"/>
    <mergeCell ref="B98:F99"/>
    <mergeCell ref="B100:F100"/>
    <mergeCell ref="B101:F102"/>
    <mergeCell ref="A125:G126"/>
    <mergeCell ref="B129:F130"/>
    <mergeCell ref="B146:F147"/>
    <mergeCell ref="B163:F164"/>
    <mergeCell ref="A181:G182"/>
    <mergeCell ref="B184:F185"/>
    <mergeCell ref="A205:G20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59999389629810485"/>
  </sheetPr>
  <dimension ref="A1:V747"/>
  <sheetViews>
    <sheetView zoomScaleNormal="100" workbookViewId="0"/>
  </sheetViews>
  <sheetFormatPr defaultColWidth="9.33203125" defaultRowHeight="12" x14ac:dyDescent="0.3"/>
  <cols>
    <col min="1" max="1" width="2.109375" style="45" bestFit="1" customWidth="1"/>
    <col min="2" max="2" width="9.109375" style="45" customWidth="1"/>
    <col min="3" max="3" width="43.33203125" style="45" customWidth="1"/>
    <col min="4" max="5" width="6.33203125" style="45" customWidth="1"/>
    <col min="6" max="6" width="36.6640625" style="45" customWidth="1"/>
    <col min="7" max="7" width="6.33203125" style="45" customWidth="1"/>
    <col min="8" max="8" width="26.109375" style="45" customWidth="1"/>
    <col min="9" max="9" width="6.33203125" style="45" customWidth="1"/>
    <col min="10" max="10" width="36.109375" style="45" customWidth="1"/>
    <col min="11" max="11" width="6.33203125" style="45" customWidth="1"/>
    <col min="12" max="12" width="6" style="45" bestFit="1" customWidth="1"/>
    <col min="13" max="13" width="33" style="45" bestFit="1" customWidth="1"/>
    <col min="14" max="14" width="6.33203125" style="45" customWidth="1"/>
    <col min="15" max="15" width="6" style="45" bestFit="1" customWidth="1"/>
    <col min="16" max="16" width="45.77734375" style="45" bestFit="1" customWidth="1"/>
    <col min="17" max="17" width="6.33203125" style="45" customWidth="1"/>
    <col min="18" max="18" width="9.33203125" style="45"/>
    <col min="19" max="19" width="46.6640625" style="45" bestFit="1" customWidth="1"/>
    <col min="20" max="20" width="9.33203125" style="45"/>
    <col min="21" max="21" width="13.109375" style="45" customWidth="1"/>
    <col min="22" max="22" width="48.77734375" style="45" customWidth="1"/>
    <col min="23" max="23" width="47.33203125" style="45" customWidth="1"/>
    <col min="24" max="24" width="50.33203125" style="45" customWidth="1"/>
    <col min="25" max="16384" width="9.33203125" style="45"/>
  </cols>
  <sheetData>
    <row r="1" spans="1:22" ht="21" customHeight="1" x14ac:dyDescent="0.3">
      <c r="A1" s="52" t="s">
        <v>26</v>
      </c>
      <c r="B1" s="53" t="s">
        <v>57</v>
      </c>
      <c r="C1" s="53"/>
      <c r="D1" s="53"/>
      <c r="E1" s="53"/>
      <c r="F1" s="53"/>
      <c r="G1" s="53"/>
      <c r="H1" s="53"/>
      <c r="I1" s="53"/>
      <c r="J1" s="53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ht="12.75" customHeight="1" x14ac:dyDescent="0.3"/>
    <row r="3" spans="1:22" ht="12.75" customHeight="1" x14ac:dyDescent="0.4">
      <c r="B3" s="121" t="s">
        <v>7</v>
      </c>
      <c r="C3" s="121"/>
      <c r="D3" s="2"/>
      <c r="E3" s="2"/>
      <c r="F3" s="2"/>
      <c r="H3" s="2"/>
      <c r="L3" s="121" t="s">
        <v>79</v>
      </c>
      <c r="M3" s="121"/>
      <c r="O3" s="121" t="s">
        <v>205</v>
      </c>
      <c r="P3" s="121"/>
      <c r="R3" s="121" t="s">
        <v>28</v>
      </c>
      <c r="S3" s="121"/>
    </row>
    <row r="4" spans="1:22" ht="12.75" customHeight="1" x14ac:dyDescent="0.3">
      <c r="B4" s="49" t="s">
        <v>2207</v>
      </c>
      <c r="C4" s="49" t="s">
        <v>42</v>
      </c>
      <c r="D4" s="49"/>
      <c r="E4" s="49"/>
      <c r="F4" s="49"/>
      <c r="G4" s="49"/>
      <c r="H4" s="49"/>
      <c r="L4" s="49" t="s">
        <v>2207</v>
      </c>
      <c r="M4" s="49" t="s">
        <v>42</v>
      </c>
      <c r="O4" s="49" t="s">
        <v>2207</v>
      </c>
      <c r="P4" s="49" t="s">
        <v>42</v>
      </c>
      <c r="R4" s="49" t="s">
        <v>2207</v>
      </c>
      <c r="S4" s="49" t="s">
        <v>42</v>
      </c>
    </row>
    <row r="5" spans="1:22" ht="12.75" customHeight="1" x14ac:dyDescent="0.3">
      <c r="B5" s="46" t="s">
        <v>46</v>
      </c>
      <c r="C5" s="46" t="s">
        <v>2183</v>
      </c>
      <c r="D5" s="46"/>
      <c r="E5" s="46"/>
      <c r="F5" s="46"/>
      <c r="G5" s="46"/>
      <c r="H5" s="46"/>
      <c r="L5" s="46" t="s">
        <v>80</v>
      </c>
      <c r="M5" s="46" t="s">
        <v>2208</v>
      </c>
      <c r="O5" s="46" t="s">
        <v>206</v>
      </c>
      <c r="P5" s="46" t="s">
        <v>2209</v>
      </c>
      <c r="R5" s="46" t="s">
        <v>80</v>
      </c>
      <c r="S5" s="46" t="s">
        <v>2210</v>
      </c>
    </row>
    <row r="6" spans="1:22" ht="12.75" customHeight="1" x14ac:dyDescent="0.3">
      <c r="B6" s="46" t="s">
        <v>50</v>
      </c>
      <c r="C6" s="46" t="s">
        <v>2184</v>
      </c>
      <c r="D6" s="46"/>
      <c r="E6" s="46"/>
      <c r="F6" s="46"/>
      <c r="G6" s="46"/>
      <c r="H6" s="46"/>
      <c r="L6" s="46" t="s">
        <v>81</v>
      </c>
      <c r="M6" s="46" t="s">
        <v>2211</v>
      </c>
      <c r="O6" s="46" t="s">
        <v>207</v>
      </c>
      <c r="P6" s="46" t="s">
        <v>2212</v>
      </c>
      <c r="R6" s="46" t="s">
        <v>684</v>
      </c>
      <c r="S6" s="46" t="s">
        <v>2213</v>
      </c>
    </row>
    <row r="7" spans="1:22" ht="12.75" customHeight="1" x14ac:dyDescent="0.3">
      <c r="B7" s="46" t="s">
        <v>51</v>
      </c>
      <c r="C7" s="46" t="s">
        <v>2185</v>
      </c>
      <c r="D7" s="46"/>
      <c r="E7" s="46"/>
      <c r="F7" s="46"/>
      <c r="G7" s="46"/>
      <c r="H7" s="46"/>
      <c r="L7" s="46" t="s">
        <v>82</v>
      </c>
      <c r="M7" s="46" t="s">
        <v>2214</v>
      </c>
      <c r="O7" s="46" t="s">
        <v>208</v>
      </c>
      <c r="P7" s="46" t="s">
        <v>2215</v>
      </c>
      <c r="R7" s="46" t="s">
        <v>685</v>
      </c>
      <c r="S7" s="46" t="s">
        <v>2216</v>
      </c>
    </row>
    <row r="8" spans="1:22" ht="12.75" customHeight="1" x14ac:dyDescent="0.3">
      <c r="B8" s="46" t="s">
        <v>52</v>
      </c>
      <c r="C8" s="46" t="s">
        <v>2186</v>
      </c>
      <c r="D8" s="46"/>
      <c r="E8" s="46"/>
      <c r="F8" s="46"/>
      <c r="G8" s="46"/>
      <c r="H8" s="46"/>
      <c r="L8" s="46" t="s">
        <v>83</v>
      </c>
      <c r="M8" s="46" t="s">
        <v>2217</v>
      </c>
      <c r="O8" s="46" t="s">
        <v>209</v>
      </c>
      <c r="P8" s="46" t="s">
        <v>2218</v>
      </c>
      <c r="R8" s="46" t="s">
        <v>686</v>
      </c>
      <c r="S8" s="46" t="s">
        <v>2219</v>
      </c>
    </row>
    <row r="9" spans="1:22" ht="12.75" customHeight="1" x14ac:dyDescent="0.3">
      <c r="B9" s="46" t="s">
        <v>53</v>
      </c>
      <c r="C9" s="46" t="s">
        <v>2187</v>
      </c>
      <c r="D9" s="46"/>
      <c r="E9" s="46"/>
      <c r="F9" s="46"/>
      <c r="G9" s="46"/>
      <c r="H9" s="46"/>
      <c r="L9" s="46" t="s">
        <v>84</v>
      </c>
      <c r="M9" s="46" t="s">
        <v>2220</v>
      </c>
      <c r="O9" s="46" t="s">
        <v>210</v>
      </c>
      <c r="P9" s="46" t="s">
        <v>2221</v>
      </c>
      <c r="R9" s="46" t="s">
        <v>687</v>
      </c>
      <c r="S9" s="46" t="s">
        <v>2222</v>
      </c>
    </row>
    <row r="10" spans="1:22" ht="12.75" customHeight="1" x14ac:dyDescent="0.3">
      <c r="B10" s="46" t="s">
        <v>54</v>
      </c>
      <c r="C10" s="46" t="s">
        <v>2188</v>
      </c>
      <c r="D10" s="46"/>
      <c r="E10" s="46"/>
      <c r="F10" s="46"/>
      <c r="G10" s="46"/>
      <c r="H10" s="46"/>
      <c r="L10" s="46" t="s">
        <v>85</v>
      </c>
      <c r="M10" s="46" t="s">
        <v>2223</v>
      </c>
      <c r="O10" s="46" t="s">
        <v>211</v>
      </c>
      <c r="P10" s="46" t="s">
        <v>2224</v>
      </c>
      <c r="R10" s="46" t="s">
        <v>688</v>
      </c>
      <c r="S10" s="46" t="s">
        <v>2225</v>
      </c>
    </row>
    <row r="11" spans="1:22" ht="12.75" customHeight="1" x14ac:dyDescent="0.3">
      <c r="B11" s="46" t="s">
        <v>55</v>
      </c>
      <c r="C11" s="46" t="s">
        <v>2189</v>
      </c>
      <c r="D11" s="46"/>
      <c r="E11" s="46"/>
      <c r="F11" s="46"/>
      <c r="G11" s="46"/>
      <c r="H11" s="46"/>
      <c r="L11" s="46" t="s">
        <v>86</v>
      </c>
      <c r="M11" s="46" t="s">
        <v>2226</v>
      </c>
      <c r="O11" s="46" t="s">
        <v>212</v>
      </c>
      <c r="P11" s="46" t="s">
        <v>2227</v>
      </c>
      <c r="R11" s="46" t="s">
        <v>689</v>
      </c>
      <c r="S11" s="46" t="s">
        <v>2228</v>
      </c>
    </row>
    <row r="12" spans="1:22" ht="12.75" customHeight="1" x14ac:dyDescent="0.3">
      <c r="B12" s="46" t="s">
        <v>56</v>
      </c>
      <c r="C12" s="46" t="s">
        <v>2190</v>
      </c>
      <c r="D12" s="46"/>
      <c r="E12" s="46"/>
      <c r="F12" s="46"/>
      <c r="G12" s="46"/>
      <c r="H12" s="46"/>
      <c r="L12" s="46" t="s">
        <v>87</v>
      </c>
      <c r="M12" s="46" t="s">
        <v>2229</v>
      </c>
      <c r="O12" s="46" t="s">
        <v>213</v>
      </c>
      <c r="P12" s="46" t="s">
        <v>2230</v>
      </c>
      <c r="R12" s="46" t="s">
        <v>690</v>
      </c>
      <c r="S12" s="46" t="s">
        <v>2231</v>
      </c>
    </row>
    <row r="13" spans="1:22" ht="12.75" customHeight="1" x14ac:dyDescent="0.3">
      <c r="L13" s="46" t="s">
        <v>88</v>
      </c>
      <c r="M13" s="46" t="s">
        <v>2232</v>
      </c>
      <c r="O13" s="46" t="s">
        <v>214</v>
      </c>
      <c r="P13" s="46" t="s">
        <v>2233</v>
      </c>
      <c r="R13" s="46" t="s">
        <v>691</v>
      </c>
      <c r="S13" s="46" t="s">
        <v>2234</v>
      </c>
    </row>
    <row r="14" spans="1:22" ht="12" customHeight="1" x14ac:dyDescent="0.3">
      <c r="L14" s="46" t="s">
        <v>89</v>
      </c>
      <c r="M14" s="46" t="s">
        <v>2236</v>
      </c>
      <c r="O14" s="46" t="s">
        <v>215</v>
      </c>
      <c r="P14" s="46" t="s">
        <v>2237</v>
      </c>
      <c r="R14" s="46" t="s">
        <v>692</v>
      </c>
      <c r="S14" s="46" t="s">
        <v>2238</v>
      </c>
    </row>
    <row r="15" spans="1:22" ht="12.75" customHeight="1" x14ac:dyDescent="0.4">
      <c r="B15" s="121" t="s">
        <v>3265</v>
      </c>
      <c r="C15" s="121"/>
      <c r="D15" s="2"/>
      <c r="E15" s="2"/>
      <c r="F15" s="2" t="s">
        <v>9</v>
      </c>
      <c r="G15" s="2"/>
      <c r="H15" s="2" t="s">
        <v>11</v>
      </c>
      <c r="J15" s="2" t="s">
        <v>2235</v>
      </c>
      <c r="L15" s="46" t="s">
        <v>90</v>
      </c>
      <c r="M15" s="46" t="s">
        <v>2239</v>
      </c>
      <c r="O15" s="46" t="s">
        <v>216</v>
      </c>
      <c r="P15" s="46" t="s">
        <v>2240</v>
      </c>
      <c r="R15" s="46" t="s">
        <v>693</v>
      </c>
      <c r="S15" s="46" t="s">
        <v>2241</v>
      </c>
    </row>
    <row r="16" spans="1:22" ht="12.75" customHeight="1" x14ac:dyDescent="0.3">
      <c r="B16" s="49" t="s">
        <v>2207</v>
      </c>
      <c r="C16" s="49" t="s">
        <v>42</v>
      </c>
      <c r="F16" s="49" t="s">
        <v>65</v>
      </c>
      <c r="H16" s="49" t="s">
        <v>65</v>
      </c>
      <c r="J16" s="49" t="s">
        <v>65</v>
      </c>
      <c r="L16" s="46" t="s">
        <v>91</v>
      </c>
      <c r="M16" s="46" t="s">
        <v>2242</v>
      </c>
      <c r="O16" s="46" t="s">
        <v>217</v>
      </c>
      <c r="P16" s="46" t="s">
        <v>2243</v>
      </c>
      <c r="R16" s="46" t="s">
        <v>694</v>
      </c>
      <c r="S16" s="46" t="s">
        <v>2244</v>
      </c>
    </row>
    <row r="17" spans="2:19" ht="12.75" customHeight="1" x14ac:dyDescent="0.3">
      <c r="B17" s="50" t="s">
        <v>3263</v>
      </c>
      <c r="C17" s="117" t="s">
        <v>3281</v>
      </c>
      <c r="F17" s="46" t="s">
        <v>47</v>
      </c>
      <c r="H17" s="46" t="s">
        <v>66</v>
      </c>
      <c r="J17" s="46" t="s">
        <v>2143</v>
      </c>
      <c r="L17" s="46" t="s">
        <v>92</v>
      </c>
      <c r="M17" s="46" t="s">
        <v>2245</v>
      </c>
      <c r="O17" s="46" t="s">
        <v>218</v>
      </c>
      <c r="P17" s="46" t="s">
        <v>2246</v>
      </c>
      <c r="R17" s="46" t="s">
        <v>695</v>
      </c>
      <c r="S17" s="46" t="s">
        <v>2247</v>
      </c>
    </row>
    <row r="18" spans="2:19" ht="12.75" customHeight="1" x14ac:dyDescent="0.3">
      <c r="C18" s="118"/>
      <c r="F18" s="46" t="s">
        <v>58</v>
      </c>
      <c r="H18" s="46" t="s">
        <v>19</v>
      </c>
      <c r="J18" s="46" t="s">
        <v>78</v>
      </c>
      <c r="L18" s="46" t="s">
        <v>93</v>
      </c>
      <c r="M18" s="46" t="s">
        <v>2248</v>
      </c>
      <c r="O18" s="46" t="s">
        <v>219</v>
      </c>
      <c r="P18" s="46" t="s">
        <v>2249</v>
      </c>
      <c r="R18" s="46" t="s">
        <v>696</v>
      </c>
      <c r="S18" s="46" t="s">
        <v>2250</v>
      </c>
    </row>
    <row r="19" spans="2:19" ht="12.75" customHeight="1" x14ac:dyDescent="0.3">
      <c r="C19" s="118"/>
      <c r="F19" s="46" t="s">
        <v>59</v>
      </c>
      <c r="H19" s="46" t="s">
        <v>67</v>
      </c>
      <c r="J19" s="46" t="s">
        <v>2144</v>
      </c>
      <c r="L19" s="46" t="s">
        <v>94</v>
      </c>
      <c r="M19" s="46" t="s">
        <v>2251</v>
      </c>
      <c r="O19" s="46" t="s">
        <v>220</v>
      </c>
      <c r="P19" s="46" t="s">
        <v>2252</v>
      </c>
      <c r="R19" s="46" t="s">
        <v>697</v>
      </c>
      <c r="S19" s="46" t="s">
        <v>2253</v>
      </c>
    </row>
    <row r="20" spans="2:19" ht="12.75" customHeight="1" x14ac:dyDescent="0.3">
      <c r="C20" s="119"/>
      <c r="F20" s="46" t="s">
        <v>60</v>
      </c>
      <c r="H20" s="46" t="s">
        <v>68</v>
      </c>
      <c r="J20" s="46" t="s">
        <v>2145</v>
      </c>
      <c r="L20" s="46" t="s">
        <v>95</v>
      </c>
      <c r="M20" s="46" t="s">
        <v>2254</v>
      </c>
      <c r="O20" s="46" t="s">
        <v>221</v>
      </c>
      <c r="P20" s="46" t="s">
        <v>2255</v>
      </c>
      <c r="R20" s="46" t="s">
        <v>698</v>
      </c>
      <c r="S20" s="46" t="s">
        <v>2256</v>
      </c>
    </row>
    <row r="21" spans="2:19" ht="12.75" customHeight="1" x14ac:dyDescent="0.3">
      <c r="B21" s="47" t="s">
        <v>2628</v>
      </c>
      <c r="C21" s="120" t="s">
        <v>3276</v>
      </c>
      <c r="F21" s="46" t="s">
        <v>61</v>
      </c>
      <c r="H21" s="46" t="s">
        <v>69</v>
      </c>
      <c r="J21" s="46" t="s">
        <v>2146</v>
      </c>
      <c r="L21" s="46" t="s">
        <v>43</v>
      </c>
      <c r="M21" s="46" t="s">
        <v>2257</v>
      </c>
      <c r="O21" s="46" t="s">
        <v>222</v>
      </c>
      <c r="P21" s="46" t="s">
        <v>2258</v>
      </c>
      <c r="R21" s="46" t="s">
        <v>699</v>
      </c>
      <c r="S21" s="46" t="s">
        <v>2259</v>
      </c>
    </row>
    <row r="22" spans="2:19" ht="12.75" customHeight="1" x14ac:dyDescent="0.3">
      <c r="C22" s="119"/>
      <c r="F22" s="46" t="s">
        <v>62</v>
      </c>
      <c r="H22" s="46" t="s">
        <v>70</v>
      </c>
      <c r="J22" s="46" t="s">
        <v>2147</v>
      </c>
      <c r="L22" s="46" t="s">
        <v>96</v>
      </c>
      <c r="M22" s="46" t="s">
        <v>2260</v>
      </c>
      <c r="O22" s="46" t="s">
        <v>223</v>
      </c>
      <c r="P22" s="46" t="s">
        <v>2261</v>
      </c>
      <c r="R22" s="46" t="s">
        <v>700</v>
      </c>
      <c r="S22" s="46" t="s">
        <v>2262</v>
      </c>
    </row>
    <row r="23" spans="2:19" ht="12.75" customHeight="1" x14ac:dyDescent="0.3">
      <c r="B23" s="47" t="s">
        <v>2631</v>
      </c>
      <c r="C23" s="120" t="s">
        <v>3277</v>
      </c>
      <c r="F23" s="46" t="s">
        <v>63</v>
      </c>
      <c r="H23" s="46" t="s">
        <v>71</v>
      </c>
      <c r="J23" s="46" t="s">
        <v>2148</v>
      </c>
      <c r="L23" s="46" t="s">
        <v>97</v>
      </c>
      <c r="M23" s="46" t="s">
        <v>2263</v>
      </c>
      <c r="O23" s="46" t="s">
        <v>224</v>
      </c>
      <c r="P23" s="46" t="s">
        <v>2264</v>
      </c>
      <c r="R23" s="46" t="s">
        <v>701</v>
      </c>
      <c r="S23" s="46" t="s">
        <v>2265</v>
      </c>
    </row>
    <row r="24" spans="2:19" ht="12.75" customHeight="1" x14ac:dyDescent="0.3">
      <c r="C24" s="119"/>
      <c r="F24" s="46" t="s">
        <v>64</v>
      </c>
      <c r="H24" s="46" t="s">
        <v>72</v>
      </c>
      <c r="J24" s="46" t="s">
        <v>666</v>
      </c>
      <c r="L24" s="46" t="s">
        <v>98</v>
      </c>
      <c r="M24" s="46" t="s">
        <v>2267</v>
      </c>
      <c r="O24" s="46" t="s">
        <v>225</v>
      </c>
      <c r="P24" s="46" t="s">
        <v>2268</v>
      </c>
      <c r="R24" s="46" t="s">
        <v>702</v>
      </c>
      <c r="S24" s="46" t="s">
        <v>2269</v>
      </c>
    </row>
    <row r="25" spans="2:19" ht="12.75" customHeight="1" x14ac:dyDescent="0.3">
      <c r="B25" s="47" t="s">
        <v>2634</v>
      </c>
      <c r="C25" s="120" t="s">
        <v>3278</v>
      </c>
      <c r="H25" s="46" t="s">
        <v>73</v>
      </c>
      <c r="J25" s="46" t="s">
        <v>2149</v>
      </c>
      <c r="L25" s="46" t="s">
        <v>99</v>
      </c>
      <c r="M25" s="46" t="s">
        <v>2271</v>
      </c>
      <c r="O25" s="46" t="s">
        <v>226</v>
      </c>
      <c r="P25" s="46" t="s">
        <v>2272</v>
      </c>
      <c r="R25" s="46" t="s">
        <v>703</v>
      </c>
      <c r="S25" s="46" t="s">
        <v>2273</v>
      </c>
    </row>
    <row r="26" spans="2:19" ht="12.75" customHeight="1" x14ac:dyDescent="0.3">
      <c r="C26" s="118"/>
      <c r="H26" s="46" t="s">
        <v>74</v>
      </c>
      <c r="J26" s="46" t="s">
        <v>2150</v>
      </c>
      <c r="L26" s="46" t="s">
        <v>100</v>
      </c>
      <c r="M26" s="46" t="s">
        <v>2274</v>
      </c>
      <c r="O26" s="46" t="s">
        <v>227</v>
      </c>
      <c r="P26" s="46" t="s">
        <v>2275</v>
      </c>
      <c r="R26" s="46" t="s">
        <v>704</v>
      </c>
      <c r="S26" s="46" t="s">
        <v>2276</v>
      </c>
    </row>
    <row r="27" spans="2:19" ht="12.75" customHeight="1" x14ac:dyDescent="0.4">
      <c r="C27" s="118"/>
      <c r="F27" s="2" t="s">
        <v>3271</v>
      </c>
      <c r="H27" s="46" t="s">
        <v>75</v>
      </c>
      <c r="J27" s="46" t="s">
        <v>2205</v>
      </c>
      <c r="L27" s="46" t="s">
        <v>101</v>
      </c>
      <c r="M27" s="46" t="s">
        <v>2277</v>
      </c>
      <c r="O27" s="46" t="s">
        <v>228</v>
      </c>
      <c r="P27" s="46" t="s">
        <v>2278</v>
      </c>
      <c r="R27" s="46" t="s">
        <v>705</v>
      </c>
      <c r="S27" s="46" t="s">
        <v>2279</v>
      </c>
    </row>
    <row r="28" spans="2:19" ht="12.75" customHeight="1" x14ac:dyDescent="0.3">
      <c r="C28" s="119"/>
      <c r="F28" s="49" t="s">
        <v>65</v>
      </c>
      <c r="H28" s="46" t="s">
        <v>76</v>
      </c>
      <c r="J28" s="46" t="s">
        <v>2206</v>
      </c>
      <c r="L28" s="46" t="s">
        <v>102</v>
      </c>
      <c r="M28" s="46" t="s">
        <v>2280</v>
      </c>
      <c r="O28" s="46" t="s">
        <v>229</v>
      </c>
      <c r="P28" s="46" t="s">
        <v>2281</v>
      </c>
      <c r="R28" s="46" t="s">
        <v>706</v>
      </c>
      <c r="S28" s="46" t="s">
        <v>2282</v>
      </c>
    </row>
    <row r="29" spans="2:19" ht="12.75" customHeight="1" x14ac:dyDescent="0.3">
      <c r="B29" s="47" t="s">
        <v>2637</v>
      </c>
      <c r="C29" s="120" t="s">
        <v>3279</v>
      </c>
      <c r="F29" s="55" t="s">
        <v>3269</v>
      </c>
      <c r="H29" s="46" t="s">
        <v>77</v>
      </c>
      <c r="J29" s="46" t="s">
        <v>64</v>
      </c>
      <c r="L29" s="46" t="s">
        <v>103</v>
      </c>
      <c r="M29" s="46" t="s">
        <v>2283</v>
      </c>
      <c r="O29" s="46" t="s">
        <v>230</v>
      </c>
      <c r="P29" s="46" t="s">
        <v>2284</v>
      </c>
      <c r="R29" s="46" t="s">
        <v>707</v>
      </c>
      <c r="S29" s="46" t="s">
        <v>2285</v>
      </c>
    </row>
    <row r="30" spans="2:19" ht="12.75" customHeight="1" x14ac:dyDescent="0.3">
      <c r="C30" s="118"/>
      <c r="F30" s="55" t="s">
        <v>3272</v>
      </c>
      <c r="L30" s="46" t="s">
        <v>104</v>
      </c>
      <c r="M30" s="46" t="s">
        <v>2286</v>
      </c>
      <c r="O30" s="46" t="s">
        <v>231</v>
      </c>
      <c r="P30" s="46" t="s">
        <v>2287</v>
      </c>
      <c r="R30" s="46" t="s">
        <v>708</v>
      </c>
      <c r="S30" s="46" t="s">
        <v>2288</v>
      </c>
    </row>
    <row r="31" spans="2:19" ht="12.75" customHeight="1" x14ac:dyDescent="0.3">
      <c r="B31" s="48"/>
      <c r="C31" s="118"/>
      <c r="F31" s="55" t="s">
        <v>3273</v>
      </c>
      <c r="L31" s="46" t="s">
        <v>105</v>
      </c>
      <c r="M31" s="46" t="s">
        <v>2290</v>
      </c>
      <c r="O31" s="46" t="s">
        <v>232</v>
      </c>
      <c r="P31" s="46" t="s">
        <v>2291</v>
      </c>
      <c r="R31" s="46" t="s">
        <v>709</v>
      </c>
      <c r="S31" s="46" t="s">
        <v>2292</v>
      </c>
    </row>
    <row r="32" spans="2:19" ht="12.75" customHeight="1" x14ac:dyDescent="0.3">
      <c r="B32" s="54"/>
      <c r="C32" s="119"/>
      <c r="F32" s="55" t="s">
        <v>3274</v>
      </c>
      <c r="L32" s="46" t="s">
        <v>106</v>
      </c>
      <c r="M32" s="46" t="s">
        <v>2293</v>
      </c>
      <c r="O32" s="46" t="s">
        <v>233</v>
      </c>
      <c r="P32" s="46" t="s">
        <v>2294</v>
      </c>
      <c r="R32" s="46" t="s">
        <v>710</v>
      </c>
      <c r="S32" s="46" t="s">
        <v>2295</v>
      </c>
    </row>
    <row r="33" spans="2:19" ht="12.75" customHeight="1" x14ac:dyDescent="0.3">
      <c r="B33" s="54" t="s">
        <v>2640</v>
      </c>
      <c r="C33" s="57" t="s">
        <v>3275</v>
      </c>
      <c r="L33" s="46" t="s">
        <v>107</v>
      </c>
      <c r="M33" s="46" t="s">
        <v>2296</v>
      </c>
      <c r="O33" s="46" t="s">
        <v>234</v>
      </c>
      <c r="P33" s="46" t="s">
        <v>2297</v>
      </c>
      <c r="R33" s="46" t="s">
        <v>711</v>
      </c>
      <c r="S33" s="46" t="s">
        <v>2298</v>
      </c>
    </row>
    <row r="34" spans="2:19" ht="12.75" customHeight="1" x14ac:dyDescent="0.3">
      <c r="B34" s="54" t="s">
        <v>2643</v>
      </c>
      <c r="C34" s="57" t="s">
        <v>3280</v>
      </c>
      <c r="L34" s="46" t="s">
        <v>108</v>
      </c>
      <c r="M34" s="46" t="s">
        <v>2301</v>
      </c>
      <c r="O34" s="46" t="s">
        <v>235</v>
      </c>
      <c r="P34" s="46" t="s">
        <v>2302</v>
      </c>
      <c r="R34" s="46" t="s">
        <v>712</v>
      </c>
      <c r="S34" s="46" t="s">
        <v>2303</v>
      </c>
    </row>
    <row r="35" spans="2:19" ht="12.75" customHeight="1" x14ac:dyDescent="0.3">
      <c r="L35" s="46" t="s">
        <v>109</v>
      </c>
      <c r="M35" s="46" t="s">
        <v>2306</v>
      </c>
      <c r="O35" s="46" t="s">
        <v>236</v>
      </c>
      <c r="P35" s="46" t="s">
        <v>2307</v>
      </c>
      <c r="R35" s="46" t="s">
        <v>713</v>
      </c>
      <c r="S35" s="46" t="s">
        <v>2308</v>
      </c>
    </row>
    <row r="36" spans="2:19" ht="12.75" customHeight="1" x14ac:dyDescent="0.3">
      <c r="L36" s="46" t="s">
        <v>110</v>
      </c>
      <c r="M36" s="46" t="s">
        <v>2311</v>
      </c>
      <c r="O36" s="46" t="s">
        <v>237</v>
      </c>
      <c r="P36" s="46" t="s">
        <v>2312</v>
      </c>
      <c r="R36" s="46" t="s">
        <v>714</v>
      </c>
      <c r="S36" s="46" t="s">
        <v>2313</v>
      </c>
    </row>
    <row r="37" spans="2:19" ht="12.75" customHeight="1" x14ac:dyDescent="0.4">
      <c r="B37" s="21" t="s">
        <v>3270</v>
      </c>
      <c r="C37" s="21"/>
      <c r="E37" s="21" t="s">
        <v>683</v>
      </c>
      <c r="F37" s="21"/>
      <c r="H37" s="21" t="s">
        <v>7</v>
      </c>
      <c r="L37" s="46" t="s">
        <v>111</v>
      </c>
      <c r="M37" s="46" t="s">
        <v>2317</v>
      </c>
      <c r="O37" s="46" t="s">
        <v>238</v>
      </c>
      <c r="P37" s="46" t="s">
        <v>2318</v>
      </c>
      <c r="R37" s="46" t="s">
        <v>715</v>
      </c>
      <c r="S37" s="46" t="s">
        <v>2319</v>
      </c>
    </row>
    <row r="38" spans="2:19" ht="12.75" customHeight="1" x14ac:dyDescent="0.3">
      <c r="B38" s="49" t="s">
        <v>682</v>
      </c>
      <c r="C38" s="49" t="s">
        <v>42</v>
      </c>
      <c r="E38" s="49" t="s">
        <v>682</v>
      </c>
      <c r="F38" s="49" t="s">
        <v>42</v>
      </c>
      <c r="H38" s="49" t="s">
        <v>65</v>
      </c>
      <c r="L38" s="46" t="s">
        <v>112</v>
      </c>
      <c r="M38" s="46" t="s">
        <v>2323</v>
      </c>
      <c r="O38" s="46" t="s">
        <v>239</v>
      </c>
      <c r="P38" s="46" t="s">
        <v>2324</v>
      </c>
      <c r="R38" s="46" t="s">
        <v>716</v>
      </c>
      <c r="S38" s="46" t="s">
        <v>2325</v>
      </c>
    </row>
    <row r="39" spans="2:19" ht="12.75" customHeight="1" x14ac:dyDescent="0.3">
      <c r="B39" s="46" t="s">
        <v>2102</v>
      </c>
      <c r="C39" s="46" t="s">
        <v>2300</v>
      </c>
      <c r="E39" s="46" t="s">
        <v>667</v>
      </c>
      <c r="F39" s="46" t="s">
        <v>2299</v>
      </c>
      <c r="H39" s="55" t="s">
        <v>46</v>
      </c>
      <c r="L39" s="46" t="s">
        <v>113</v>
      </c>
      <c r="M39" s="46" t="s">
        <v>2329</v>
      </c>
      <c r="O39" s="46" t="s">
        <v>240</v>
      </c>
      <c r="P39" s="46" t="s">
        <v>2330</v>
      </c>
      <c r="R39" s="46" t="s">
        <v>717</v>
      </c>
      <c r="S39" s="46" t="s">
        <v>2331</v>
      </c>
    </row>
    <row r="40" spans="2:19" ht="12.75" customHeight="1" x14ac:dyDescent="0.3">
      <c r="B40" s="46" t="s">
        <v>2103</v>
      </c>
      <c r="C40" s="46" t="s">
        <v>2305</v>
      </c>
      <c r="E40" s="46" t="s">
        <v>668</v>
      </c>
      <c r="F40" s="46" t="s">
        <v>2304</v>
      </c>
      <c r="H40" s="55" t="s">
        <v>50</v>
      </c>
      <c r="L40" s="46" t="s">
        <v>114</v>
      </c>
      <c r="M40" s="46" t="s">
        <v>2334</v>
      </c>
      <c r="O40" s="46" t="s">
        <v>241</v>
      </c>
      <c r="P40" s="46" t="s">
        <v>2335</v>
      </c>
      <c r="R40" s="46" t="s">
        <v>718</v>
      </c>
      <c r="S40" s="46" t="s">
        <v>2336</v>
      </c>
    </row>
    <row r="41" spans="2:19" ht="12.75" customHeight="1" x14ac:dyDescent="0.3">
      <c r="B41" s="46" t="s">
        <v>2153</v>
      </c>
      <c r="C41" s="46" t="s">
        <v>2310</v>
      </c>
      <c r="E41" s="46" t="s">
        <v>669</v>
      </c>
      <c r="F41" s="46" t="s">
        <v>2309</v>
      </c>
      <c r="H41" s="55" t="s">
        <v>51</v>
      </c>
      <c r="L41" s="46" t="s">
        <v>115</v>
      </c>
      <c r="M41" s="46" t="s">
        <v>2339</v>
      </c>
      <c r="O41" s="46" t="s">
        <v>242</v>
      </c>
      <c r="P41" s="46" t="s">
        <v>2340</v>
      </c>
      <c r="R41" s="46" t="s">
        <v>719</v>
      </c>
      <c r="S41" s="46" t="s">
        <v>2341</v>
      </c>
    </row>
    <row r="42" spans="2:19" ht="12.75" customHeight="1" x14ac:dyDescent="0.3">
      <c r="B42" s="46" t="s">
        <v>2154</v>
      </c>
      <c r="C42" s="46" t="s">
        <v>2316</v>
      </c>
      <c r="E42" s="46" t="s">
        <v>670</v>
      </c>
      <c r="F42" s="46" t="s">
        <v>2315</v>
      </c>
      <c r="H42" s="55" t="s">
        <v>52</v>
      </c>
      <c r="L42" s="46" t="s">
        <v>116</v>
      </c>
      <c r="M42" s="46" t="s">
        <v>2344</v>
      </c>
      <c r="O42" s="46" t="s">
        <v>243</v>
      </c>
      <c r="P42" s="46" t="s">
        <v>2345</v>
      </c>
      <c r="R42" s="46" t="s">
        <v>720</v>
      </c>
      <c r="S42" s="46" t="s">
        <v>2346</v>
      </c>
    </row>
    <row r="43" spans="2:19" ht="12.75" customHeight="1" x14ac:dyDescent="0.3">
      <c r="B43" s="46" t="s">
        <v>2155</v>
      </c>
      <c r="C43" s="46" t="s">
        <v>2322</v>
      </c>
      <c r="E43" s="46" t="s">
        <v>48</v>
      </c>
      <c r="F43" s="46" t="s">
        <v>2321</v>
      </c>
      <c r="H43" s="55" t="s">
        <v>53</v>
      </c>
      <c r="L43" s="46" t="s">
        <v>117</v>
      </c>
      <c r="M43" s="46" t="s">
        <v>2348</v>
      </c>
      <c r="O43" s="46" t="s">
        <v>244</v>
      </c>
      <c r="P43" s="46" t="s">
        <v>2349</v>
      </c>
      <c r="R43" s="46" t="s">
        <v>721</v>
      </c>
      <c r="S43" s="46" t="s">
        <v>2350</v>
      </c>
    </row>
    <row r="44" spans="2:19" ht="12.75" customHeight="1" x14ac:dyDescent="0.3">
      <c r="B44" s="46" t="s">
        <v>2156</v>
      </c>
      <c r="C44" s="46" t="s">
        <v>2328</v>
      </c>
      <c r="E44" s="46" t="s">
        <v>671</v>
      </c>
      <c r="F44" s="46" t="s">
        <v>2327</v>
      </c>
      <c r="H44" s="55" t="s">
        <v>54</v>
      </c>
      <c r="L44" s="46" t="s">
        <v>118</v>
      </c>
      <c r="M44" s="46" t="s">
        <v>2352</v>
      </c>
      <c r="O44" s="46" t="s">
        <v>245</v>
      </c>
      <c r="P44" s="46" t="s">
        <v>2353</v>
      </c>
      <c r="R44" s="46" t="s">
        <v>722</v>
      </c>
      <c r="S44" s="46" t="s">
        <v>2354</v>
      </c>
    </row>
    <row r="45" spans="2:19" ht="12.75" customHeight="1" x14ac:dyDescent="0.3">
      <c r="B45" s="46" t="s">
        <v>2157</v>
      </c>
      <c r="C45" s="46" t="s">
        <v>2333</v>
      </c>
      <c r="E45" s="46" t="s">
        <v>672</v>
      </c>
      <c r="F45" s="46" t="s">
        <v>2332</v>
      </c>
      <c r="H45" s="55" t="s">
        <v>55</v>
      </c>
      <c r="L45" s="46" t="s">
        <v>119</v>
      </c>
      <c r="M45" s="46" t="s">
        <v>2357</v>
      </c>
      <c r="O45" s="46" t="s">
        <v>246</v>
      </c>
      <c r="P45" s="46" t="s">
        <v>2358</v>
      </c>
      <c r="R45" s="46" t="s">
        <v>723</v>
      </c>
      <c r="S45" s="46" t="s">
        <v>2359</v>
      </c>
    </row>
    <row r="46" spans="2:19" ht="12.75" customHeight="1" x14ac:dyDescent="0.3">
      <c r="B46" s="46" t="s">
        <v>2158</v>
      </c>
      <c r="C46" s="46" t="s">
        <v>2338</v>
      </c>
      <c r="E46" s="46" t="s">
        <v>673</v>
      </c>
      <c r="F46" s="46" t="s">
        <v>2337</v>
      </c>
      <c r="H46" s="55" t="s">
        <v>56</v>
      </c>
      <c r="L46" s="46" t="s">
        <v>120</v>
      </c>
      <c r="M46" s="46" t="s">
        <v>2361</v>
      </c>
      <c r="O46" s="46" t="s">
        <v>247</v>
      </c>
      <c r="P46" s="46" t="s">
        <v>2362</v>
      </c>
      <c r="R46" s="46" t="s">
        <v>724</v>
      </c>
      <c r="S46" s="46" t="s">
        <v>2363</v>
      </c>
    </row>
    <row r="47" spans="2:19" ht="12.75" customHeight="1" x14ac:dyDescent="0.3">
      <c r="B47" s="46" t="s">
        <v>2159</v>
      </c>
      <c r="C47" s="46" t="s">
        <v>2343</v>
      </c>
      <c r="L47" s="46" t="s">
        <v>121</v>
      </c>
      <c r="M47" s="46" t="s">
        <v>2366</v>
      </c>
      <c r="O47" s="46" t="s">
        <v>248</v>
      </c>
      <c r="P47" s="46" t="s">
        <v>2367</v>
      </c>
      <c r="R47" s="46" t="s">
        <v>725</v>
      </c>
      <c r="S47" s="46" t="s">
        <v>2368</v>
      </c>
    </row>
    <row r="48" spans="2:19" ht="12.75" customHeight="1" x14ac:dyDescent="0.3">
      <c r="B48" s="46" t="s">
        <v>2160</v>
      </c>
      <c r="C48" s="46" t="s">
        <v>2347</v>
      </c>
      <c r="L48" s="46" t="s">
        <v>122</v>
      </c>
      <c r="M48" s="46" t="s">
        <v>2371</v>
      </c>
      <c r="O48" s="46" t="s">
        <v>249</v>
      </c>
      <c r="P48" s="46" t="s">
        <v>2372</v>
      </c>
      <c r="R48" s="46" t="s">
        <v>726</v>
      </c>
      <c r="S48" s="46" t="s">
        <v>2373</v>
      </c>
    </row>
    <row r="49" spans="2:19" ht="12.75" customHeight="1" x14ac:dyDescent="0.3">
      <c r="B49" s="46" t="s">
        <v>2161</v>
      </c>
      <c r="C49" s="46" t="s">
        <v>2351</v>
      </c>
      <c r="L49" s="46" t="s">
        <v>123</v>
      </c>
      <c r="M49" s="46" t="s">
        <v>2375</v>
      </c>
      <c r="O49" s="46" t="s">
        <v>250</v>
      </c>
      <c r="P49" s="46" t="s">
        <v>2376</v>
      </c>
      <c r="R49" s="46" t="s">
        <v>727</v>
      </c>
      <c r="S49" s="46" t="s">
        <v>2377</v>
      </c>
    </row>
    <row r="50" spans="2:19" ht="12.75" customHeight="1" x14ac:dyDescent="0.3">
      <c r="B50" s="46" t="s">
        <v>2162</v>
      </c>
      <c r="C50" s="46" t="s">
        <v>2356</v>
      </c>
      <c r="L50" s="46" t="s">
        <v>49</v>
      </c>
      <c r="M50" s="46" t="s">
        <v>2378</v>
      </c>
      <c r="O50" s="46" t="s">
        <v>251</v>
      </c>
      <c r="P50" s="46" t="s">
        <v>2379</v>
      </c>
      <c r="R50" s="46" t="s">
        <v>728</v>
      </c>
      <c r="S50" s="46" t="s">
        <v>2380</v>
      </c>
    </row>
    <row r="51" spans="2:19" ht="12.75" customHeight="1" x14ac:dyDescent="0.3">
      <c r="B51" s="46" t="s">
        <v>2163</v>
      </c>
      <c r="C51" s="46" t="s">
        <v>2360</v>
      </c>
      <c r="L51" s="46" t="s">
        <v>124</v>
      </c>
      <c r="M51" s="46" t="s">
        <v>2381</v>
      </c>
      <c r="O51" s="46" t="s">
        <v>252</v>
      </c>
      <c r="P51" s="46" t="s">
        <v>2382</v>
      </c>
      <c r="R51" s="46" t="s">
        <v>729</v>
      </c>
      <c r="S51" s="46" t="s">
        <v>2383</v>
      </c>
    </row>
    <row r="52" spans="2:19" ht="12.75" customHeight="1" x14ac:dyDescent="0.3">
      <c r="B52" s="46" t="s">
        <v>2164</v>
      </c>
      <c r="C52" s="46" t="s">
        <v>2365</v>
      </c>
      <c r="L52" s="46" t="s">
        <v>125</v>
      </c>
      <c r="M52" s="46" t="s">
        <v>2385</v>
      </c>
      <c r="O52" s="46" t="s">
        <v>253</v>
      </c>
      <c r="P52" s="46" t="s">
        <v>2386</v>
      </c>
      <c r="R52" s="46" t="s">
        <v>730</v>
      </c>
      <c r="S52" s="46" t="s">
        <v>2387</v>
      </c>
    </row>
    <row r="53" spans="2:19" ht="12.75" customHeight="1" x14ac:dyDescent="0.3">
      <c r="B53" s="46" t="s">
        <v>2165</v>
      </c>
      <c r="C53" s="46" t="s">
        <v>2370</v>
      </c>
      <c r="L53" s="46" t="s">
        <v>126</v>
      </c>
      <c r="M53" s="46" t="s">
        <v>2388</v>
      </c>
      <c r="O53" s="46" t="s">
        <v>254</v>
      </c>
      <c r="P53" s="46" t="s">
        <v>2389</v>
      </c>
      <c r="R53" s="46" t="s">
        <v>731</v>
      </c>
      <c r="S53" s="46" t="s">
        <v>2390</v>
      </c>
    </row>
    <row r="54" spans="2:19" ht="12.75" customHeight="1" x14ac:dyDescent="0.3">
      <c r="B54" s="46" t="s">
        <v>2166</v>
      </c>
      <c r="C54" s="46" t="s">
        <v>2374</v>
      </c>
      <c r="L54" s="46" t="s">
        <v>127</v>
      </c>
      <c r="M54" s="46" t="s">
        <v>2391</v>
      </c>
      <c r="O54" s="46" t="s">
        <v>255</v>
      </c>
      <c r="P54" s="46" t="s">
        <v>2392</v>
      </c>
      <c r="R54" s="46" t="s">
        <v>732</v>
      </c>
      <c r="S54" s="46" t="s">
        <v>2393</v>
      </c>
    </row>
    <row r="55" spans="2:19" ht="12.75" customHeight="1" x14ac:dyDescent="0.3">
      <c r="B55" s="46" t="s">
        <v>2167</v>
      </c>
      <c r="C55" s="46" t="s">
        <v>64</v>
      </c>
      <c r="L55" s="46" t="s">
        <v>128</v>
      </c>
      <c r="M55" s="46" t="s">
        <v>2218</v>
      </c>
      <c r="O55" s="46" t="s">
        <v>256</v>
      </c>
      <c r="P55" s="46" t="s">
        <v>2395</v>
      </c>
      <c r="R55" s="46" t="s">
        <v>733</v>
      </c>
      <c r="S55" s="46" t="s">
        <v>2396</v>
      </c>
    </row>
    <row r="56" spans="2:19" ht="12.75" customHeight="1" x14ac:dyDescent="0.3">
      <c r="L56" s="46" t="s">
        <v>129</v>
      </c>
      <c r="M56" s="46" t="s">
        <v>2397</v>
      </c>
      <c r="O56" s="46" t="s">
        <v>257</v>
      </c>
      <c r="P56" s="46" t="s">
        <v>2398</v>
      </c>
      <c r="R56" s="46" t="s">
        <v>734</v>
      </c>
      <c r="S56" s="46" t="s">
        <v>2399</v>
      </c>
    </row>
    <row r="57" spans="2:19" ht="12.75" customHeight="1" x14ac:dyDescent="0.3">
      <c r="L57" s="46" t="s">
        <v>130</v>
      </c>
      <c r="M57" s="46" t="s">
        <v>2400</v>
      </c>
      <c r="O57" s="46" t="s">
        <v>258</v>
      </c>
      <c r="P57" s="46" t="s">
        <v>2401</v>
      </c>
      <c r="R57" s="46" t="s">
        <v>735</v>
      </c>
      <c r="S57" s="46" t="s">
        <v>2402</v>
      </c>
    </row>
    <row r="58" spans="2:19" ht="12.75" customHeight="1" x14ac:dyDescent="0.3">
      <c r="L58" s="46" t="s">
        <v>131</v>
      </c>
      <c r="M58" s="46" t="s">
        <v>2403</v>
      </c>
      <c r="O58" s="46" t="s">
        <v>259</v>
      </c>
      <c r="P58" s="46" t="s">
        <v>2404</v>
      </c>
      <c r="R58" s="46" t="s">
        <v>736</v>
      </c>
      <c r="S58" s="46" t="s">
        <v>2405</v>
      </c>
    </row>
    <row r="59" spans="2:19" ht="12.75" customHeight="1" x14ac:dyDescent="0.2">
      <c r="L59" s="46" t="s">
        <v>132</v>
      </c>
      <c r="M59" s="46" t="s">
        <v>2407</v>
      </c>
      <c r="O59" s="46" t="s">
        <v>260</v>
      </c>
      <c r="P59" s="46" t="s">
        <v>2408</v>
      </c>
      <c r="R59" s="46" t="s">
        <v>737</v>
      </c>
      <c r="S59" s="46" t="s">
        <v>2409</v>
      </c>
    </row>
    <row r="60" spans="2:19" ht="12.75" customHeight="1" x14ac:dyDescent="0.2">
      <c r="L60" s="46" t="s">
        <v>133</v>
      </c>
      <c r="M60" s="46" t="s">
        <v>2411</v>
      </c>
      <c r="O60" s="46" t="s">
        <v>261</v>
      </c>
      <c r="P60" s="46" t="s">
        <v>2412</v>
      </c>
      <c r="R60" s="46" t="s">
        <v>738</v>
      </c>
      <c r="S60" s="46" t="s">
        <v>2413</v>
      </c>
    </row>
    <row r="61" spans="2:19" ht="12.75" customHeight="1" x14ac:dyDescent="0.2">
      <c r="L61" s="46" t="s">
        <v>134</v>
      </c>
      <c r="M61" s="46" t="s">
        <v>2414</v>
      </c>
      <c r="O61" s="46" t="s">
        <v>262</v>
      </c>
      <c r="P61" s="46" t="s">
        <v>2415</v>
      </c>
      <c r="R61" s="46" t="s">
        <v>739</v>
      </c>
      <c r="S61" s="46" t="s">
        <v>2416</v>
      </c>
    </row>
    <row r="62" spans="2:19" ht="12.75" customHeight="1" x14ac:dyDescent="0.2">
      <c r="L62" s="46" t="s">
        <v>135</v>
      </c>
      <c r="M62" s="46" t="s">
        <v>2418</v>
      </c>
      <c r="O62" s="46" t="s">
        <v>263</v>
      </c>
      <c r="P62" s="46" t="s">
        <v>2419</v>
      </c>
      <c r="R62" s="46" t="s">
        <v>740</v>
      </c>
      <c r="S62" s="46" t="s">
        <v>2420</v>
      </c>
    </row>
    <row r="63" spans="2:19" ht="12.75" customHeight="1" x14ac:dyDescent="0.2">
      <c r="L63" s="46" t="s">
        <v>136</v>
      </c>
      <c r="M63" s="46" t="s">
        <v>2421</v>
      </c>
      <c r="O63" s="46" t="s">
        <v>264</v>
      </c>
      <c r="P63" s="46" t="s">
        <v>2422</v>
      </c>
      <c r="R63" s="46" t="s">
        <v>741</v>
      </c>
      <c r="S63" s="46" t="s">
        <v>2423</v>
      </c>
    </row>
    <row r="64" spans="2:19" ht="12.75" customHeight="1" x14ac:dyDescent="0.2">
      <c r="L64" s="46" t="s">
        <v>137</v>
      </c>
      <c r="M64" s="46" t="s">
        <v>2425</v>
      </c>
      <c r="O64" s="46" t="s">
        <v>265</v>
      </c>
      <c r="P64" s="46" t="s">
        <v>2426</v>
      </c>
      <c r="R64" s="46" t="s">
        <v>742</v>
      </c>
      <c r="S64" s="46" t="s">
        <v>2427</v>
      </c>
    </row>
    <row r="65" spans="12:19" ht="12.75" customHeight="1" x14ac:dyDescent="0.2">
      <c r="L65" s="46" t="s">
        <v>138</v>
      </c>
      <c r="M65" s="46" t="s">
        <v>2428</v>
      </c>
      <c r="O65" s="46" t="s">
        <v>266</v>
      </c>
      <c r="P65" s="46" t="s">
        <v>2429</v>
      </c>
      <c r="R65" s="46" t="s">
        <v>743</v>
      </c>
      <c r="S65" s="46" t="s">
        <v>2430</v>
      </c>
    </row>
    <row r="66" spans="12:19" ht="12.75" customHeight="1" x14ac:dyDescent="0.2">
      <c r="L66" s="46" t="s">
        <v>137</v>
      </c>
      <c r="M66" s="46" t="s">
        <v>2431</v>
      </c>
      <c r="O66" s="46" t="s">
        <v>267</v>
      </c>
      <c r="P66" s="46" t="s">
        <v>2432</v>
      </c>
      <c r="R66" s="46" t="s">
        <v>744</v>
      </c>
      <c r="S66" s="46" t="s">
        <v>2433</v>
      </c>
    </row>
    <row r="67" spans="12:19" ht="12.75" customHeight="1" x14ac:dyDescent="0.2">
      <c r="L67" s="46" t="s">
        <v>137</v>
      </c>
      <c r="M67" s="46" t="s">
        <v>2434</v>
      </c>
      <c r="O67" s="46" t="s">
        <v>268</v>
      </c>
      <c r="P67" s="46" t="s">
        <v>2435</v>
      </c>
      <c r="R67" s="46" t="s">
        <v>745</v>
      </c>
      <c r="S67" s="46" t="s">
        <v>2436</v>
      </c>
    </row>
    <row r="68" spans="12:19" ht="12.75" customHeight="1" x14ac:dyDescent="0.2">
      <c r="L68" s="46" t="s">
        <v>137</v>
      </c>
      <c r="M68" s="46" t="s">
        <v>2437</v>
      </c>
      <c r="O68" s="46" t="s">
        <v>269</v>
      </c>
      <c r="P68" s="46" t="s">
        <v>2438</v>
      </c>
      <c r="R68" s="46" t="s">
        <v>746</v>
      </c>
      <c r="S68" s="46" t="s">
        <v>2439</v>
      </c>
    </row>
    <row r="69" spans="12:19" ht="12.75" customHeight="1" x14ac:dyDescent="0.2">
      <c r="L69" s="46" t="s">
        <v>139</v>
      </c>
      <c r="M69" s="46" t="s">
        <v>2440</v>
      </c>
      <c r="O69" s="46" t="s">
        <v>270</v>
      </c>
      <c r="P69" s="46" t="s">
        <v>2441</v>
      </c>
      <c r="R69" s="46" t="s">
        <v>747</v>
      </c>
      <c r="S69" s="46" t="s">
        <v>2442</v>
      </c>
    </row>
    <row r="70" spans="12:19" ht="12.75" customHeight="1" x14ac:dyDescent="0.2">
      <c r="O70" s="46" t="s">
        <v>271</v>
      </c>
      <c r="P70" s="46" t="s">
        <v>2443</v>
      </c>
      <c r="R70" s="46" t="s">
        <v>748</v>
      </c>
      <c r="S70" s="46" t="s">
        <v>2444</v>
      </c>
    </row>
    <row r="71" spans="12:19" ht="12.75" customHeight="1" x14ac:dyDescent="0.2">
      <c r="O71" s="46" t="s">
        <v>272</v>
      </c>
      <c r="P71" s="46" t="s">
        <v>2445</v>
      </c>
      <c r="R71" s="46" t="s">
        <v>749</v>
      </c>
      <c r="S71" s="46" t="s">
        <v>2446</v>
      </c>
    </row>
    <row r="72" spans="12:19" ht="12.75" customHeight="1" x14ac:dyDescent="0.2">
      <c r="O72" s="46" t="s">
        <v>273</v>
      </c>
      <c r="P72" s="46" t="s">
        <v>2447</v>
      </c>
      <c r="R72" s="46" t="s">
        <v>750</v>
      </c>
      <c r="S72" s="46" t="s">
        <v>2448</v>
      </c>
    </row>
    <row r="73" spans="12:19" ht="12.75" customHeight="1" x14ac:dyDescent="0.2">
      <c r="O73" s="46" t="s">
        <v>274</v>
      </c>
      <c r="P73" s="46" t="s">
        <v>2449</v>
      </c>
      <c r="R73" s="46" t="s">
        <v>751</v>
      </c>
      <c r="S73" s="46" t="s">
        <v>2450</v>
      </c>
    </row>
    <row r="74" spans="12:19" ht="12.75" customHeight="1" x14ac:dyDescent="0.2">
      <c r="O74" s="46" t="s">
        <v>275</v>
      </c>
      <c r="P74" s="46" t="s">
        <v>2451</v>
      </c>
      <c r="R74" s="46" t="s">
        <v>752</v>
      </c>
      <c r="S74" s="46" t="s">
        <v>2452</v>
      </c>
    </row>
    <row r="75" spans="12:19" ht="12.75" customHeight="1" x14ac:dyDescent="0.2">
      <c r="O75" s="46" t="s">
        <v>276</v>
      </c>
      <c r="P75" s="46" t="s">
        <v>2453</v>
      </c>
      <c r="R75" s="46" t="s">
        <v>753</v>
      </c>
      <c r="S75" s="46" t="s">
        <v>2454</v>
      </c>
    </row>
    <row r="76" spans="12:19" ht="12.75" customHeight="1" x14ac:dyDescent="0.2">
      <c r="O76" s="46" t="s">
        <v>277</v>
      </c>
      <c r="P76" s="46" t="s">
        <v>2455</v>
      </c>
      <c r="R76" s="46" t="s">
        <v>754</v>
      </c>
      <c r="S76" s="46" t="s">
        <v>2456</v>
      </c>
    </row>
    <row r="77" spans="12:19" ht="12.75" customHeight="1" x14ac:dyDescent="0.2">
      <c r="O77" s="46" t="s">
        <v>278</v>
      </c>
      <c r="P77" s="46" t="s">
        <v>2457</v>
      </c>
      <c r="R77" s="46" t="s">
        <v>755</v>
      </c>
      <c r="S77" s="46" t="s">
        <v>2458</v>
      </c>
    </row>
    <row r="78" spans="12:19" ht="12.75" customHeight="1" x14ac:dyDescent="0.2">
      <c r="O78" s="46" t="s">
        <v>279</v>
      </c>
      <c r="P78" s="46" t="s">
        <v>2459</v>
      </c>
      <c r="R78" s="46" t="s">
        <v>756</v>
      </c>
      <c r="S78" s="46" t="s">
        <v>2460</v>
      </c>
    </row>
    <row r="79" spans="12:19" ht="12.75" customHeight="1" x14ac:dyDescent="0.2">
      <c r="O79" s="46" t="s">
        <v>280</v>
      </c>
      <c r="P79" s="46" t="s">
        <v>2461</v>
      </c>
      <c r="R79" s="46" t="s">
        <v>757</v>
      </c>
      <c r="S79" s="46" t="s">
        <v>2462</v>
      </c>
    </row>
    <row r="80" spans="12:19" ht="12.75" customHeight="1" x14ac:dyDescent="0.2">
      <c r="O80" s="46" t="s">
        <v>281</v>
      </c>
      <c r="P80" s="46" t="s">
        <v>2463</v>
      </c>
      <c r="R80" s="46" t="s">
        <v>758</v>
      </c>
      <c r="S80" s="46" t="s">
        <v>2464</v>
      </c>
    </row>
    <row r="81" spans="15:19" ht="12.75" customHeight="1" x14ac:dyDescent="0.2">
      <c r="O81" s="46" t="s">
        <v>282</v>
      </c>
      <c r="P81" s="46" t="s">
        <v>2465</v>
      </c>
      <c r="R81" s="46" t="s">
        <v>759</v>
      </c>
      <c r="S81" s="46" t="s">
        <v>2466</v>
      </c>
    </row>
    <row r="82" spans="15:19" ht="12.75" customHeight="1" x14ac:dyDescent="0.2">
      <c r="O82" s="46" t="s">
        <v>283</v>
      </c>
      <c r="P82" s="46" t="s">
        <v>2467</v>
      </c>
      <c r="R82" s="46" t="s">
        <v>760</v>
      </c>
      <c r="S82" s="46" t="s">
        <v>2468</v>
      </c>
    </row>
    <row r="83" spans="15:19" ht="12.75" customHeight="1" x14ac:dyDescent="0.2">
      <c r="O83" s="46" t="s">
        <v>284</v>
      </c>
      <c r="P83" s="46" t="s">
        <v>2236</v>
      </c>
      <c r="R83" s="46" t="s">
        <v>761</v>
      </c>
      <c r="S83" s="46" t="s">
        <v>2469</v>
      </c>
    </row>
    <row r="84" spans="15:19" ht="12.75" customHeight="1" x14ac:dyDescent="0.2">
      <c r="O84" s="46" t="s">
        <v>285</v>
      </c>
      <c r="P84" s="46" t="s">
        <v>2470</v>
      </c>
      <c r="R84" s="46" t="s">
        <v>762</v>
      </c>
      <c r="S84" s="46" t="s">
        <v>2471</v>
      </c>
    </row>
    <row r="85" spans="15:19" ht="12.75" customHeight="1" x14ac:dyDescent="0.2">
      <c r="O85" s="46" t="s">
        <v>286</v>
      </c>
      <c r="P85" s="46" t="s">
        <v>2472</v>
      </c>
      <c r="R85" s="46" t="s">
        <v>763</v>
      </c>
      <c r="S85" s="46" t="s">
        <v>2473</v>
      </c>
    </row>
    <row r="86" spans="15:19" ht="12.75" customHeight="1" x14ac:dyDescent="0.2">
      <c r="O86" s="46" t="s">
        <v>287</v>
      </c>
      <c r="P86" s="46" t="s">
        <v>2474</v>
      </c>
      <c r="R86" s="46" t="s">
        <v>764</v>
      </c>
      <c r="S86" s="46" t="s">
        <v>2475</v>
      </c>
    </row>
    <row r="87" spans="15:19" ht="12.75" customHeight="1" x14ac:dyDescent="0.2">
      <c r="O87" s="46" t="s">
        <v>288</v>
      </c>
      <c r="P87" s="46" t="s">
        <v>2476</v>
      </c>
      <c r="R87" s="46" t="s">
        <v>765</v>
      </c>
      <c r="S87" s="46" t="s">
        <v>2477</v>
      </c>
    </row>
    <row r="88" spans="15:19" ht="12.75" customHeight="1" x14ac:dyDescent="0.2">
      <c r="O88" s="46" t="s">
        <v>289</v>
      </c>
      <c r="P88" s="46" t="s">
        <v>2478</v>
      </c>
      <c r="R88" s="46" t="s">
        <v>766</v>
      </c>
      <c r="S88" s="46" t="s">
        <v>2479</v>
      </c>
    </row>
    <row r="89" spans="15:19" ht="12.75" customHeight="1" x14ac:dyDescent="0.2">
      <c r="O89" s="46" t="s">
        <v>290</v>
      </c>
      <c r="P89" s="46" t="s">
        <v>2480</v>
      </c>
      <c r="R89" s="46" t="s">
        <v>767</v>
      </c>
      <c r="S89" s="46" t="s">
        <v>2481</v>
      </c>
    </row>
    <row r="90" spans="15:19" ht="12.75" customHeight="1" x14ac:dyDescent="0.2">
      <c r="O90" s="46" t="s">
        <v>291</v>
      </c>
      <c r="P90" s="46" t="s">
        <v>2482</v>
      </c>
      <c r="R90" s="46" t="s">
        <v>768</v>
      </c>
      <c r="S90" s="46" t="s">
        <v>2483</v>
      </c>
    </row>
    <row r="91" spans="15:19" ht="12.75" customHeight="1" x14ac:dyDescent="0.2">
      <c r="O91" s="46" t="s">
        <v>292</v>
      </c>
      <c r="P91" s="46" t="s">
        <v>2403</v>
      </c>
      <c r="R91" s="46" t="s">
        <v>769</v>
      </c>
      <c r="S91" s="46" t="s">
        <v>2484</v>
      </c>
    </row>
    <row r="92" spans="15:19" ht="12.75" customHeight="1" x14ac:dyDescent="0.2">
      <c r="O92" s="46" t="s">
        <v>293</v>
      </c>
      <c r="P92" s="46" t="s">
        <v>2485</v>
      </c>
      <c r="R92" s="46" t="s">
        <v>770</v>
      </c>
      <c r="S92" s="46" t="s">
        <v>2486</v>
      </c>
    </row>
    <row r="93" spans="15:19" ht="12.75" customHeight="1" x14ac:dyDescent="0.2">
      <c r="O93" s="46" t="s">
        <v>294</v>
      </c>
      <c r="P93" s="46" t="s">
        <v>2487</v>
      </c>
      <c r="R93" s="46" t="s">
        <v>771</v>
      </c>
      <c r="S93" s="46" t="s">
        <v>2488</v>
      </c>
    </row>
    <row r="94" spans="15:19" ht="12.75" customHeight="1" x14ac:dyDescent="0.2">
      <c r="O94" s="46" t="s">
        <v>295</v>
      </c>
      <c r="P94" s="46" t="s">
        <v>2489</v>
      </c>
      <c r="R94" s="46" t="s">
        <v>772</v>
      </c>
      <c r="S94" s="46" t="s">
        <v>2490</v>
      </c>
    </row>
    <row r="95" spans="15:19" ht="12.75" customHeight="1" x14ac:dyDescent="0.2">
      <c r="O95" s="46" t="s">
        <v>296</v>
      </c>
      <c r="P95" s="46" t="s">
        <v>2491</v>
      </c>
      <c r="R95" s="46" t="s">
        <v>773</v>
      </c>
      <c r="S95" s="46" t="s">
        <v>2492</v>
      </c>
    </row>
    <row r="96" spans="15:19" ht="12.75" customHeight="1" x14ac:dyDescent="0.2">
      <c r="O96" s="46" t="s">
        <v>297</v>
      </c>
      <c r="P96" s="46" t="s">
        <v>2494</v>
      </c>
      <c r="R96" s="46" t="s">
        <v>774</v>
      </c>
      <c r="S96" s="46" t="s">
        <v>2495</v>
      </c>
    </row>
    <row r="97" spans="15:19" ht="12.75" customHeight="1" x14ac:dyDescent="0.2">
      <c r="O97" s="46" t="s">
        <v>298</v>
      </c>
      <c r="P97" s="46" t="s">
        <v>2496</v>
      </c>
      <c r="R97" s="46" t="s">
        <v>775</v>
      </c>
      <c r="S97" s="46" t="s">
        <v>2497</v>
      </c>
    </row>
    <row r="98" spans="15:19" ht="12.75" customHeight="1" x14ac:dyDescent="0.2">
      <c r="O98" s="46" t="s">
        <v>299</v>
      </c>
      <c r="P98" s="46" t="s">
        <v>2498</v>
      </c>
      <c r="R98" s="46" t="s">
        <v>776</v>
      </c>
      <c r="S98" s="46" t="s">
        <v>2499</v>
      </c>
    </row>
    <row r="99" spans="15:19" ht="12.75" customHeight="1" x14ac:dyDescent="0.2">
      <c r="O99" s="46" t="s">
        <v>300</v>
      </c>
      <c r="P99" s="46" t="s">
        <v>2500</v>
      </c>
      <c r="R99" s="46" t="s">
        <v>777</v>
      </c>
      <c r="S99" s="46" t="s">
        <v>2501</v>
      </c>
    </row>
    <row r="100" spans="15:19" ht="12.75" customHeight="1" x14ac:dyDescent="0.2">
      <c r="O100" s="46" t="s">
        <v>301</v>
      </c>
      <c r="P100" s="46" t="s">
        <v>2503</v>
      </c>
      <c r="R100" s="46" t="s">
        <v>778</v>
      </c>
      <c r="S100" s="46" t="s">
        <v>2504</v>
      </c>
    </row>
    <row r="101" spans="15:19" ht="12.75" customHeight="1" x14ac:dyDescent="0.2">
      <c r="O101" s="46" t="s">
        <v>302</v>
      </c>
      <c r="P101" s="46" t="s">
        <v>2506</v>
      </c>
      <c r="R101" s="46" t="s">
        <v>779</v>
      </c>
      <c r="S101" s="46" t="s">
        <v>2507</v>
      </c>
    </row>
    <row r="102" spans="15:19" ht="12.75" customHeight="1" x14ac:dyDescent="0.2">
      <c r="O102" s="46" t="s">
        <v>303</v>
      </c>
      <c r="P102" s="46" t="s">
        <v>2508</v>
      </c>
      <c r="R102" s="46" t="s">
        <v>780</v>
      </c>
      <c r="S102" s="46" t="s">
        <v>2509</v>
      </c>
    </row>
    <row r="103" spans="15:19" ht="12.75" customHeight="1" x14ac:dyDescent="0.2">
      <c r="O103" s="46" t="s">
        <v>304</v>
      </c>
      <c r="P103" s="46" t="s">
        <v>2510</v>
      </c>
      <c r="R103" s="46" t="s">
        <v>781</v>
      </c>
      <c r="S103" s="46" t="s">
        <v>2511</v>
      </c>
    </row>
    <row r="104" spans="15:19" ht="12.75" customHeight="1" x14ac:dyDescent="0.2">
      <c r="O104" s="46" t="s">
        <v>305</v>
      </c>
      <c r="P104" s="46" t="s">
        <v>2512</v>
      </c>
      <c r="R104" s="46" t="s">
        <v>782</v>
      </c>
      <c r="S104" s="46" t="s">
        <v>2513</v>
      </c>
    </row>
    <row r="105" spans="15:19" ht="12.75" customHeight="1" x14ac:dyDescent="0.2">
      <c r="O105" s="46" t="s">
        <v>306</v>
      </c>
      <c r="P105" s="46" t="s">
        <v>2514</v>
      </c>
      <c r="R105" s="46" t="s">
        <v>783</v>
      </c>
      <c r="S105" s="46" t="s">
        <v>2515</v>
      </c>
    </row>
    <row r="106" spans="15:19" ht="12.75" customHeight="1" x14ac:dyDescent="0.2">
      <c r="O106" s="46" t="s">
        <v>307</v>
      </c>
      <c r="P106" s="46" t="s">
        <v>2516</v>
      </c>
      <c r="R106" s="46" t="s">
        <v>784</v>
      </c>
      <c r="S106" s="46" t="s">
        <v>2517</v>
      </c>
    </row>
    <row r="107" spans="15:19" ht="12.75" customHeight="1" x14ac:dyDescent="0.2">
      <c r="O107" s="46" t="s">
        <v>308</v>
      </c>
      <c r="P107" s="46" t="s">
        <v>2518</v>
      </c>
      <c r="R107" s="46" t="s">
        <v>785</v>
      </c>
      <c r="S107" s="46" t="s">
        <v>2519</v>
      </c>
    </row>
    <row r="108" spans="15:19" ht="12.75" customHeight="1" x14ac:dyDescent="0.2">
      <c r="O108" s="46" t="s">
        <v>309</v>
      </c>
      <c r="P108" s="46" t="s">
        <v>2521</v>
      </c>
      <c r="R108" s="46" t="s">
        <v>786</v>
      </c>
      <c r="S108" s="46" t="s">
        <v>2522</v>
      </c>
    </row>
    <row r="109" spans="15:19" ht="12.75" customHeight="1" x14ac:dyDescent="0.2">
      <c r="O109" s="46" t="s">
        <v>310</v>
      </c>
      <c r="P109" s="46" t="s">
        <v>2523</v>
      </c>
      <c r="R109" s="46" t="s">
        <v>787</v>
      </c>
      <c r="S109" s="46" t="s">
        <v>2524</v>
      </c>
    </row>
    <row r="110" spans="15:19" ht="12.75" customHeight="1" x14ac:dyDescent="0.2">
      <c r="O110" s="46" t="s">
        <v>311</v>
      </c>
      <c r="P110" s="46" t="s">
        <v>2525</v>
      </c>
      <c r="R110" s="46" t="s">
        <v>788</v>
      </c>
      <c r="S110" s="46" t="s">
        <v>2526</v>
      </c>
    </row>
    <row r="111" spans="15:19" ht="12.75" customHeight="1" x14ac:dyDescent="0.2">
      <c r="O111" s="46" t="s">
        <v>312</v>
      </c>
      <c r="P111" s="46" t="s">
        <v>2528</v>
      </c>
      <c r="R111" s="46" t="s">
        <v>789</v>
      </c>
      <c r="S111" s="46" t="s">
        <v>2529</v>
      </c>
    </row>
    <row r="112" spans="15:19" ht="12.75" customHeight="1" x14ac:dyDescent="0.2">
      <c r="O112" s="46" t="s">
        <v>313</v>
      </c>
      <c r="P112" s="46" t="s">
        <v>2530</v>
      </c>
      <c r="R112" s="46" t="s">
        <v>790</v>
      </c>
      <c r="S112" s="46" t="s">
        <v>2531</v>
      </c>
    </row>
    <row r="113" spans="15:19" ht="12.75" customHeight="1" x14ac:dyDescent="0.2">
      <c r="O113" s="46" t="s">
        <v>314</v>
      </c>
      <c r="P113" s="46" t="s">
        <v>2533</v>
      </c>
      <c r="R113" s="46" t="s">
        <v>791</v>
      </c>
      <c r="S113" s="46" t="s">
        <v>2534</v>
      </c>
    </row>
    <row r="114" spans="15:19" ht="12.75" customHeight="1" x14ac:dyDescent="0.2">
      <c r="O114" s="46" t="s">
        <v>315</v>
      </c>
      <c r="P114" s="46" t="s">
        <v>2535</v>
      </c>
      <c r="R114" s="46" t="s">
        <v>792</v>
      </c>
      <c r="S114" s="46" t="s">
        <v>2536</v>
      </c>
    </row>
    <row r="115" spans="15:19" ht="12.75" customHeight="1" x14ac:dyDescent="0.2">
      <c r="O115" s="46" t="s">
        <v>316</v>
      </c>
      <c r="P115" s="46" t="s">
        <v>2537</v>
      </c>
      <c r="R115" s="46" t="s">
        <v>793</v>
      </c>
      <c r="S115" s="46" t="s">
        <v>2538</v>
      </c>
    </row>
    <row r="116" spans="15:19" ht="12.75" customHeight="1" x14ac:dyDescent="0.2">
      <c r="O116" s="46" t="s">
        <v>317</v>
      </c>
      <c r="P116" s="46" t="s">
        <v>2539</v>
      </c>
      <c r="R116" s="46" t="s">
        <v>794</v>
      </c>
      <c r="S116" s="46" t="s">
        <v>2540</v>
      </c>
    </row>
    <row r="117" spans="15:19" ht="12.75" customHeight="1" x14ac:dyDescent="0.2">
      <c r="O117" s="46" t="s">
        <v>318</v>
      </c>
      <c r="P117" s="46" t="s">
        <v>2542</v>
      </c>
      <c r="R117" s="46" t="s">
        <v>795</v>
      </c>
      <c r="S117" s="46" t="s">
        <v>2543</v>
      </c>
    </row>
    <row r="118" spans="15:19" ht="12.75" customHeight="1" x14ac:dyDescent="0.2">
      <c r="O118" s="46" t="s">
        <v>319</v>
      </c>
      <c r="P118" s="46" t="s">
        <v>2545</v>
      </c>
      <c r="R118" s="46" t="s">
        <v>796</v>
      </c>
      <c r="S118" s="46" t="s">
        <v>2546</v>
      </c>
    </row>
    <row r="119" spans="15:19" ht="12.75" customHeight="1" x14ac:dyDescent="0.2">
      <c r="O119" s="46" t="s">
        <v>320</v>
      </c>
      <c r="P119" s="46" t="s">
        <v>2547</v>
      </c>
      <c r="R119" s="46" t="s">
        <v>797</v>
      </c>
      <c r="S119" s="46" t="s">
        <v>2548</v>
      </c>
    </row>
    <row r="120" spans="15:19" ht="12.75" customHeight="1" x14ac:dyDescent="0.2">
      <c r="O120" s="46" t="s">
        <v>321</v>
      </c>
      <c r="P120" s="46" t="s">
        <v>2550</v>
      </c>
      <c r="R120" s="46" t="s">
        <v>798</v>
      </c>
      <c r="S120" s="46" t="s">
        <v>2551</v>
      </c>
    </row>
    <row r="121" spans="15:19" ht="12.75" customHeight="1" x14ac:dyDescent="0.2">
      <c r="O121" s="46" t="s">
        <v>322</v>
      </c>
      <c r="P121" s="46" t="s">
        <v>2552</v>
      </c>
      <c r="R121" s="46" t="s">
        <v>799</v>
      </c>
      <c r="S121" s="46" t="s">
        <v>2553</v>
      </c>
    </row>
    <row r="122" spans="15:19" ht="12.75" customHeight="1" x14ac:dyDescent="0.2">
      <c r="O122" s="46" t="s">
        <v>323</v>
      </c>
      <c r="P122" s="46" t="s">
        <v>2555</v>
      </c>
      <c r="R122" s="46" t="s">
        <v>800</v>
      </c>
      <c r="S122" s="46" t="s">
        <v>2556</v>
      </c>
    </row>
    <row r="123" spans="15:19" ht="12.75" customHeight="1" x14ac:dyDescent="0.2">
      <c r="O123" s="46" t="s">
        <v>324</v>
      </c>
      <c r="P123" s="46" t="s">
        <v>2557</v>
      </c>
      <c r="R123" s="46" t="s">
        <v>801</v>
      </c>
      <c r="S123" s="46" t="s">
        <v>2558</v>
      </c>
    </row>
    <row r="124" spans="15:19" ht="12.75" customHeight="1" x14ac:dyDescent="0.2">
      <c r="O124" s="46" t="s">
        <v>325</v>
      </c>
      <c r="P124" s="46" t="s">
        <v>2560</v>
      </c>
      <c r="R124" s="46" t="s">
        <v>802</v>
      </c>
      <c r="S124" s="46" t="s">
        <v>2561</v>
      </c>
    </row>
    <row r="125" spans="15:19" ht="12.75" customHeight="1" x14ac:dyDescent="0.2">
      <c r="O125" s="46" t="s">
        <v>326</v>
      </c>
      <c r="P125" s="46" t="s">
        <v>2562</v>
      </c>
      <c r="R125" s="46" t="s">
        <v>803</v>
      </c>
      <c r="S125" s="46" t="s">
        <v>2563</v>
      </c>
    </row>
    <row r="126" spans="15:19" ht="12.75" customHeight="1" x14ac:dyDescent="0.2">
      <c r="O126" s="46" t="s">
        <v>327</v>
      </c>
      <c r="P126" s="46" t="s">
        <v>2564</v>
      </c>
      <c r="R126" s="46" t="s">
        <v>804</v>
      </c>
      <c r="S126" s="46" t="s">
        <v>2565</v>
      </c>
    </row>
    <row r="127" spans="15:19" ht="12.75" customHeight="1" x14ac:dyDescent="0.2">
      <c r="O127" s="46" t="s">
        <v>328</v>
      </c>
      <c r="P127" s="46" t="s">
        <v>2566</v>
      </c>
      <c r="R127" s="46" t="s">
        <v>805</v>
      </c>
      <c r="S127" s="46" t="s">
        <v>2567</v>
      </c>
    </row>
    <row r="128" spans="15:19" ht="12.75" customHeight="1" x14ac:dyDescent="0.2">
      <c r="O128" s="46" t="s">
        <v>329</v>
      </c>
      <c r="P128" s="46" t="s">
        <v>2568</v>
      </c>
      <c r="R128" s="46" t="s">
        <v>806</v>
      </c>
      <c r="S128" s="46" t="s">
        <v>2569</v>
      </c>
    </row>
    <row r="129" spans="15:19" ht="12.75" customHeight="1" x14ac:dyDescent="0.2">
      <c r="O129" s="46" t="s">
        <v>330</v>
      </c>
      <c r="P129" s="46" t="s">
        <v>2571</v>
      </c>
      <c r="R129" s="46" t="s">
        <v>807</v>
      </c>
      <c r="S129" s="46" t="s">
        <v>2572</v>
      </c>
    </row>
    <row r="130" spans="15:19" ht="12.75" customHeight="1" x14ac:dyDescent="0.2">
      <c r="O130" s="46" t="s">
        <v>331</v>
      </c>
      <c r="P130" s="46" t="s">
        <v>2573</v>
      </c>
      <c r="R130" s="46" t="s">
        <v>808</v>
      </c>
      <c r="S130" s="46" t="s">
        <v>2574</v>
      </c>
    </row>
    <row r="131" spans="15:19" ht="12.75" customHeight="1" x14ac:dyDescent="0.2">
      <c r="O131" s="46" t="s">
        <v>332</v>
      </c>
      <c r="P131" s="46" t="s">
        <v>2576</v>
      </c>
      <c r="R131" s="46" t="s">
        <v>809</v>
      </c>
      <c r="S131" s="46" t="s">
        <v>2577</v>
      </c>
    </row>
    <row r="132" spans="15:19" ht="12.75" customHeight="1" x14ac:dyDescent="0.2">
      <c r="O132" s="46" t="s">
        <v>333</v>
      </c>
      <c r="P132" s="46" t="s">
        <v>2578</v>
      </c>
      <c r="R132" s="46" t="s">
        <v>810</v>
      </c>
      <c r="S132" s="46" t="s">
        <v>2579</v>
      </c>
    </row>
    <row r="133" spans="15:19" ht="12.75" customHeight="1" x14ac:dyDescent="0.2">
      <c r="O133" s="46" t="s">
        <v>334</v>
      </c>
      <c r="P133" s="46" t="s">
        <v>2580</v>
      </c>
      <c r="R133" s="46" t="s">
        <v>811</v>
      </c>
      <c r="S133" s="46" t="s">
        <v>2581</v>
      </c>
    </row>
    <row r="134" spans="15:19" ht="12.75" customHeight="1" x14ac:dyDescent="0.2">
      <c r="O134" s="46" t="s">
        <v>335</v>
      </c>
      <c r="P134" s="46" t="s">
        <v>2582</v>
      </c>
      <c r="R134" s="46" t="s">
        <v>812</v>
      </c>
      <c r="S134" s="46" t="s">
        <v>2583</v>
      </c>
    </row>
    <row r="135" spans="15:19" ht="12.75" customHeight="1" x14ac:dyDescent="0.2">
      <c r="O135" s="46" t="s">
        <v>336</v>
      </c>
      <c r="P135" s="46" t="s">
        <v>2584</v>
      </c>
      <c r="R135" s="46" t="s">
        <v>813</v>
      </c>
      <c r="S135" s="46" t="s">
        <v>2585</v>
      </c>
    </row>
    <row r="136" spans="15:19" ht="12.75" customHeight="1" x14ac:dyDescent="0.2">
      <c r="O136" s="46" t="s">
        <v>337</v>
      </c>
      <c r="P136" s="46" t="s">
        <v>2407</v>
      </c>
      <c r="R136" s="46" t="s">
        <v>814</v>
      </c>
      <c r="S136" s="46" t="s">
        <v>2586</v>
      </c>
    </row>
    <row r="137" spans="15:19" ht="12.75" customHeight="1" x14ac:dyDescent="0.2">
      <c r="O137" s="46" t="s">
        <v>338</v>
      </c>
      <c r="P137" s="46" t="s">
        <v>2588</v>
      </c>
      <c r="R137" s="46" t="s">
        <v>815</v>
      </c>
      <c r="S137" s="46" t="s">
        <v>2589</v>
      </c>
    </row>
    <row r="138" spans="15:19" ht="12.75" customHeight="1" x14ac:dyDescent="0.2">
      <c r="O138" s="46" t="s">
        <v>339</v>
      </c>
      <c r="P138" s="46" t="s">
        <v>2590</v>
      </c>
      <c r="R138" s="46" t="s">
        <v>816</v>
      </c>
      <c r="S138" s="46" t="s">
        <v>2591</v>
      </c>
    </row>
    <row r="139" spans="15:19" ht="12.75" customHeight="1" x14ac:dyDescent="0.2">
      <c r="O139" s="46" t="s">
        <v>340</v>
      </c>
      <c r="P139" s="46" t="s">
        <v>2593</v>
      </c>
      <c r="R139" s="46" t="s">
        <v>817</v>
      </c>
      <c r="S139" s="46" t="s">
        <v>2594</v>
      </c>
    </row>
    <row r="140" spans="15:19" ht="12.75" customHeight="1" x14ac:dyDescent="0.2">
      <c r="O140" s="46" t="s">
        <v>341</v>
      </c>
      <c r="P140" s="46" t="s">
        <v>2595</v>
      </c>
      <c r="R140" s="46" t="s">
        <v>818</v>
      </c>
      <c r="S140" s="46" t="s">
        <v>2596</v>
      </c>
    </row>
    <row r="141" spans="15:19" ht="12.75" customHeight="1" x14ac:dyDescent="0.2">
      <c r="O141" s="46" t="s">
        <v>342</v>
      </c>
      <c r="P141" s="46" t="s">
        <v>2598</v>
      </c>
      <c r="R141" s="46" t="s">
        <v>819</v>
      </c>
      <c r="S141" s="46" t="s">
        <v>2599</v>
      </c>
    </row>
    <row r="142" spans="15:19" ht="12.75" customHeight="1" x14ac:dyDescent="0.2">
      <c r="O142" s="46" t="s">
        <v>343</v>
      </c>
      <c r="P142" s="46" t="s">
        <v>2601</v>
      </c>
      <c r="R142" s="46" t="s">
        <v>820</v>
      </c>
      <c r="S142" s="46" t="s">
        <v>2602</v>
      </c>
    </row>
    <row r="143" spans="15:19" ht="12.75" customHeight="1" x14ac:dyDescent="0.2">
      <c r="O143" s="46" t="s">
        <v>344</v>
      </c>
      <c r="P143" s="46" t="s">
        <v>2603</v>
      </c>
      <c r="R143" s="46" t="s">
        <v>821</v>
      </c>
      <c r="S143" s="46" t="s">
        <v>2604</v>
      </c>
    </row>
    <row r="144" spans="15:19" ht="12.75" customHeight="1" x14ac:dyDescent="0.2">
      <c r="O144" s="46" t="s">
        <v>345</v>
      </c>
      <c r="P144" s="46" t="s">
        <v>2605</v>
      </c>
      <c r="R144" s="46" t="s">
        <v>822</v>
      </c>
      <c r="S144" s="46" t="s">
        <v>2606</v>
      </c>
    </row>
    <row r="145" spans="15:19" ht="12.75" customHeight="1" x14ac:dyDescent="0.2">
      <c r="O145" s="46" t="s">
        <v>346</v>
      </c>
      <c r="P145" s="46" t="s">
        <v>2607</v>
      </c>
      <c r="R145" s="46" t="s">
        <v>823</v>
      </c>
      <c r="S145" s="46" t="s">
        <v>2608</v>
      </c>
    </row>
    <row r="146" spans="15:19" ht="12.75" customHeight="1" x14ac:dyDescent="0.2">
      <c r="O146" s="46" t="s">
        <v>347</v>
      </c>
      <c r="P146" s="46" t="s">
        <v>2609</v>
      </c>
      <c r="R146" s="46" t="s">
        <v>824</v>
      </c>
      <c r="S146" s="46" t="s">
        <v>2610</v>
      </c>
    </row>
    <row r="147" spans="15:19" ht="12.75" customHeight="1" x14ac:dyDescent="0.2">
      <c r="O147" s="46" t="s">
        <v>348</v>
      </c>
      <c r="P147" s="46" t="s">
        <v>2612</v>
      </c>
      <c r="R147" s="46" t="s">
        <v>825</v>
      </c>
      <c r="S147" s="46" t="s">
        <v>2613</v>
      </c>
    </row>
    <row r="148" spans="15:19" ht="12.75" customHeight="1" x14ac:dyDescent="0.2">
      <c r="O148" s="46" t="s">
        <v>349</v>
      </c>
      <c r="P148" s="46" t="s">
        <v>2614</v>
      </c>
      <c r="R148" s="46" t="s">
        <v>826</v>
      </c>
      <c r="S148" s="46" t="s">
        <v>2615</v>
      </c>
    </row>
    <row r="149" spans="15:19" ht="12.75" customHeight="1" x14ac:dyDescent="0.2">
      <c r="O149" s="46" t="s">
        <v>350</v>
      </c>
      <c r="P149" s="46" t="s">
        <v>2617</v>
      </c>
      <c r="R149" s="46" t="s">
        <v>827</v>
      </c>
      <c r="S149" s="46" t="s">
        <v>2618</v>
      </c>
    </row>
    <row r="150" spans="15:19" ht="12.75" customHeight="1" x14ac:dyDescent="0.2">
      <c r="O150" s="46" t="s">
        <v>351</v>
      </c>
      <c r="P150" s="46" t="s">
        <v>2619</v>
      </c>
      <c r="R150" s="46" t="s">
        <v>828</v>
      </c>
      <c r="S150" s="46" t="s">
        <v>2620</v>
      </c>
    </row>
    <row r="151" spans="15:19" ht="12.75" customHeight="1" x14ac:dyDescent="0.2">
      <c r="O151" s="46" t="s">
        <v>352</v>
      </c>
      <c r="P151" s="46" t="s">
        <v>2621</v>
      </c>
      <c r="R151" s="46" t="s">
        <v>829</v>
      </c>
      <c r="S151" s="46" t="s">
        <v>2622</v>
      </c>
    </row>
    <row r="152" spans="15:19" ht="12.75" customHeight="1" x14ac:dyDescent="0.2">
      <c r="O152" s="46" t="s">
        <v>353</v>
      </c>
      <c r="P152" s="46" t="s">
        <v>2623</v>
      </c>
      <c r="R152" s="46" t="s">
        <v>830</v>
      </c>
      <c r="S152" s="46" t="s">
        <v>2624</v>
      </c>
    </row>
    <row r="153" spans="15:19" ht="12.75" customHeight="1" x14ac:dyDescent="0.2">
      <c r="O153" s="46" t="s">
        <v>354</v>
      </c>
      <c r="P153" s="46" t="s">
        <v>2626</v>
      </c>
      <c r="R153" s="46" t="s">
        <v>831</v>
      </c>
      <c r="S153" s="46" t="s">
        <v>2627</v>
      </c>
    </row>
    <row r="154" spans="15:19" ht="12.75" customHeight="1" x14ac:dyDescent="0.2">
      <c r="O154" s="46" t="s">
        <v>355</v>
      </c>
      <c r="P154" s="46" t="s">
        <v>2629</v>
      </c>
      <c r="R154" s="46" t="s">
        <v>832</v>
      </c>
      <c r="S154" s="46" t="s">
        <v>2630</v>
      </c>
    </row>
    <row r="155" spans="15:19" ht="12.75" customHeight="1" x14ac:dyDescent="0.2">
      <c r="O155" s="46" t="s">
        <v>356</v>
      </c>
      <c r="P155" s="46" t="s">
        <v>2632</v>
      </c>
      <c r="R155" s="46" t="s">
        <v>833</v>
      </c>
      <c r="S155" s="46" t="s">
        <v>2633</v>
      </c>
    </row>
    <row r="156" spans="15:19" ht="12.75" customHeight="1" x14ac:dyDescent="0.2">
      <c r="O156" s="46" t="s">
        <v>357</v>
      </c>
      <c r="P156" s="46" t="s">
        <v>2635</v>
      </c>
      <c r="R156" s="46" t="s">
        <v>834</v>
      </c>
      <c r="S156" s="46" t="s">
        <v>2636</v>
      </c>
    </row>
    <row r="157" spans="15:19" ht="12.75" customHeight="1" x14ac:dyDescent="0.2">
      <c r="O157" s="46" t="s">
        <v>358</v>
      </c>
      <c r="P157" s="46" t="s">
        <v>2638</v>
      </c>
      <c r="R157" s="46" t="s">
        <v>835</v>
      </c>
      <c r="S157" s="46" t="s">
        <v>2639</v>
      </c>
    </row>
    <row r="158" spans="15:19" ht="12.75" customHeight="1" x14ac:dyDescent="0.2">
      <c r="O158" s="46" t="s">
        <v>359</v>
      </c>
      <c r="P158" s="46" t="s">
        <v>2641</v>
      </c>
      <c r="R158" s="46" t="s">
        <v>836</v>
      </c>
      <c r="S158" s="46" t="s">
        <v>2642</v>
      </c>
    </row>
    <row r="159" spans="15:19" ht="12.75" customHeight="1" x14ac:dyDescent="0.2">
      <c r="O159" s="46" t="s">
        <v>360</v>
      </c>
      <c r="P159" s="46" t="s">
        <v>2644</v>
      </c>
      <c r="R159" s="46" t="s">
        <v>837</v>
      </c>
      <c r="S159" s="46" t="s">
        <v>2645</v>
      </c>
    </row>
    <row r="160" spans="15:19" ht="12.75" customHeight="1" x14ac:dyDescent="0.2">
      <c r="O160" s="46" t="s">
        <v>361</v>
      </c>
      <c r="P160" s="46" t="s">
        <v>2647</v>
      </c>
      <c r="R160" s="46" t="s">
        <v>838</v>
      </c>
      <c r="S160" s="46" t="s">
        <v>2648</v>
      </c>
    </row>
    <row r="161" spans="15:19" ht="12.75" customHeight="1" x14ac:dyDescent="0.2">
      <c r="O161" s="46" t="s">
        <v>362</v>
      </c>
      <c r="P161" s="46" t="s">
        <v>2650</v>
      </c>
      <c r="R161" s="46" t="s">
        <v>839</v>
      </c>
      <c r="S161" s="46" t="s">
        <v>2651</v>
      </c>
    </row>
    <row r="162" spans="15:19" ht="12.75" customHeight="1" x14ac:dyDescent="0.2">
      <c r="O162" s="46" t="s">
        <v>363</v>
      </c>
      <c r="P162" s="46" t="s">
        <v>2411</v>
      </c>
      <c r="R162" s="46" t="s">
        <v>840</v>
      </c>
      <c r="S162" s="46" t="s">
        <v>2652</v>
      </c>
    </row>
    <row r="163" spans="15:19" ht="12.75" customHeight="1" x14ac:dyDescent="0.2">
      <c r="O163" s="46" t="s">
        <v>364</v>
      </c>
      <c r="P163" s="46" t="s">
        <v>2653</v>
      </c>
      <c r="R163" s="46" t="s">
        <v>841</v>
      </c>
      <c r="S163" s="46" t="s">
        <v>2654</v>
      </c>
    </row>
    <row r="164" spans="15:19" ht="12.75" customHeight="1" x14ac:dyDescent="0.2">
      <c r="O164" s="46" t="s">
        <v>365</v>
      </c>
      <c r="P164" s="46" t="s">
        <v>2655</v>
      </c>
      <c r="R164" s="46" t="s">
        <v>842</v>
      </c>
      <c r="S164" s="46" t="s">
        <v>2656</v>
      </c>
    </row>
    <row r="165" spans="15:19" ht="12.75" customHeight="1" x14ac:dyDescent="0.2">
      <c r="O165" s="46" t="s">
        <v>366</v>
      </c>
      <c r="P165" s="46" t="s">
        <v>2657</v>
      </c>
      <c r="R165" s="46" t="s">
        <v>843</v>
      </c>
      <c r="S165" s="46" t="s">
        <v>2658</v>
      </c>
    </row>
    <row r="166" spans="15:19" ht="12.75" customHeight="1" x14ac:dyDescent="0.2">
      <c r="O166" s="46" t="s">
        <v>367</v>
      </c>
      <c r="P166" s="46" t="s">
        <v>2414</v>
      </c>
      <c r="R166" s="46" t="s">
        <v>844</v>
      </c>
      <c r="S166" s="46" t="s">
        <v>2660</v>
      </c>
    </row>
    <row r="167" spans="15:19" ht="12.75" customHeight="1" x14ac:dyDescent="0.2">
      <c r="O167" s="46" t="s">
        <v>368</v>
      </c>
      <c r="P167" s="46" t="s">
        <v>2661</v>
      </c>
      <c r="R167" s="46" t="s">
        <v>845</v>
      </c>
      <c r="S167" s="46" t="s">
        <v>2662</v>
      </c>
    </row>
    <row r="168" spans="15:19" ht="12.75" customHeight="1" x14ac:dyDescent="0.2">
      <c r="O168" s="46" t="s">
        <v>369</v>
      </c>
      <c r="P168" s="46" t="s">
        <v>2663</v>
      </c>
      <c r="R168" s="46" t="s">
        <v>846</v>
      </c>
      <c r="S168" s="46" t="s">
        <v>2664</v>
      </c>
    </row>
    <row r="169" spans="15:19" ht="12.75" customHeight="1" x14ac:dyDescent="0.2">
      <c r="O169" s="46" t="s">
        <v>370</v>
      </c>
      <c r="P169" s="46" t="s">
        <v>2666</v>
      </c>
      <c r="R169" s="46" t="s">
        <v>847</v>
      </c>
      <c r="S169" s="46" t="s">
        <v>2667</v>
      </c>
    </row>
    <row r="170" spans="15:19" ht="12.75" customHeight="1" x14ac:dyDescent="0.2">
      <c r="O170" s="46" t="s">
        <v>371</v>
      </c>
      <c r="P170" s="46" t="s">
        <v>2669</v>
      </c>
      <c r="R170" s="46" t="s">
        <v>848</v>
      </c>
      <c r="S170" s="46" t="s">
        <v>2670</v>
      </c>
    </row>
    <row r="171" spans="15:19" ht="12.75" customHeight="1" x14ac:dyDescent="0.2">
      <c r="O171" s="46" t="s">
        <v>372</v>
      </c>
      <c r="P171" s="46" t="s">
        <v>2671</v>
      </c>
      <c r="R171" s="46" t="s">
        <v>849</v>
      </c>
      <c r="S171" s="46" t="s">
        <v>2672</v>
      </c>
    </row>
    <row r="172" spans="15:19" ht="12.75" customHeight="1" x14ac:dyDescent="0.2">
      <c r="O172" s="46" t="s">
        <v>373</v>
      </c>
      <c r="P172" s="46" t="s">
        <v>2673</v>
      </c>
      <c r="R172" s="46" t="s">
        <v>850</v>
      </c>
      <c r="S172" s="46" t="s">
        <v>2674</v>
      </c>
    </row>
    <row r="173" spans="15:19" ht="12.75" customHeight="1" x14ac:dyDescent="0.2">
      <c r="O173" s="46" t="s">
        <v>374</v>
      </c>
      <c r="P173" s="46" t="s">
        <v>2675</v>
      </c>
      <c r="R173" s="46" t="s">
        <v>851</v>
      </c>
      <c r="S173" s="46" t="s">
        <v>2676</v>
      </c>
    </row>
    <row r="174" spans="15:19" ht="12.75" customHeight="1" x14ac:dyDescent="0.2">
      <c r="O174" s="46" t="s">
        <v>375</v>
      </c>
      <c r="P174" s="46" t="s">
        <v>2677</v>
      </c>
      <c r="R174" s="46" t="s">
        <v>852</v>
      </c>
      <c r="S174" s="46" t="s">
        <v>2678</v>
      </c>
    </row>
    <row r="175" spans="15:19" ht="12.75" customHeight="1" x14ac:dyDescent="0.2">
      <c r="O175" s="46" t="s">
        <v>376</v>
      </c>
      <c r="P175" s="46" t="s">
        <v>2679</v>
      </c>
      <c r="R175" s="46" t="s">
        <v>853</v>
      </c>
      <c r="S175" s="46" t="s">
        <v>2680</v>
      </c>
    </row>
    <row r="176" spans="15:19" ht="12.75" customHeight="1" x14ac:dyDescent="0.2">
      <c r="O176" s="46" t="s">
        <v>377</v>
      </c>
      <c r="P176" s="46" t="s">
        <v>2418</v>
      </c>
      <c r="R176" s="46" t="s">
        <v>854</v>
      </c>
      <c r="S176" s="46" t="s">
        <v>2681</v>
      </c>
    </row>
    <row r="177" spans="15:19" ht="12.75" customHeight="1" x14ac:dyDescent="0.2">
      <c r="O177" s="46" t="s">
        <v>378</v>
      </c>
      <c r="P177" s="46" t="s">
        <v>2682</v>
      </c>
      <c r="R177" s="46" t="s">
        <v>855</v>
      </c>
      <c r="S177" s="46" t="s">
        <v>2683</v>
      </c>
    </row>
    <row r="178" spans="15:19" ht="12.75" customHeight="1" x14ac:dyDescent="0.2">
      <c r="O178" s="46" t="s">
        <v>379</v>
      </c>
      <c r="P178" s="46" t="s">
        <v>2684</v>
      </c>
      <c r="R178" s="46" t="s">
        <v>856</v>
      </c>
      <c r="S178" s="46" t="s">
        <v>2685</v>
      </c>
    </row>
    <row r="179" spans="15:19" ht="12.75" customHeight="1" x14ac:dyDescent="0.2">
      <c r="O179" s="46" t="s">
        <v>380</v>
      </c>
      <c r="P179" s="46" t="s">
        <v>2686</v>
      </c>
      <c r="R179" s="46" t="s">
        <v>857</v>
      </c>
      <c r="S179" s="46" t="s">
        <v>2687</v>
      </c>
    </row>
    <row r="180" spans="15:19" ht="12.75" customHeight="1" x14ac:dyDescent="0.2">
      <c r="O180" s="46" t="s">
        <v>381</v>
      </c>
      <c r="P180" s="46" t="s">
        <v>2688</v>
      </c>
      <c r="R180" s="46" t="s">
        <v>858</v>
      </c>
      <c r="S180" s="46" t="s">
        <v>2689</v>
      </c>
    </row>
    <row r="181" spans="15:19" ht="12.75" customHeight="1" x14ac:dyDescent="0.2">
      <c r="O181" s="46" t="s">
        <v>382</v>
      </c>
      <c r="P181" s="46" t="s">
        <v>2690</v>
      </c>
      <c r="R181" s="46" t="s">
        <v>859</v>
      </c>
      <c r="S181" s="46" t="s">
        <v>2691</v>
      </c>
    </row>
    <row r="182" spans="15:19" ht="12.75" customHeight="1" x14ac:dyDescent="0.2">
      <c r="O182" s="46" t="s">
        <v>383</v>
      </c>
      <c r="P182" s="46" t="s">
        <v>2692</v>
      </c>
      <c r="R182" s="46" t="s">
        <v>860</v>
      </c>
      <c r="S182" s="46" t="s">
        <v>2693</v>
      </c>
    </row>
    <row r="183" spans="15:19" ht="12.75" customHeight="1" x14ac:dyDescent="0.2">
      <c r="O183" s="46" t="s">
        <v>384</v>
      </c>
      <c r="P183" s="46" t="s">
        <v>2694</v>
      </c>
      <c r="R183" s="46" t="s">
        <v>861</v>
      </c>
      <c r="S183" s="46" t="s">
        <v>2695</v>
      </c>
    </row>
    <row r="184" spans="15:19" ht="12.75" customHeight="1" x14ac:dyDescent="0.2">
      <c r="O184" s="46" t="s">
        <v>385</v>
      </c>
      <c r="P184" s="46" t="s">
        <v>2696</v>
      </c>
      <c r="R184" s="46" t="s">
        <v>862</v>
      </c>
      <c r="S184" s="46" t="s">
        <v>2697</v>
      </c>
    </row>
    <row r="185" spans="15:19" ht="12.75" customHeight="1" x14ac:dyDescent="0.2">
      <c r="O185" s="46" t="s">
        <v>386</v>
      </c>
      <c r="P185" s="46" t="s">
        <v>2698</v>
      </c>
      <c r="R185" s="46" t="s">
        <v>863</v>
      </c>
      <c r="S185" s="46" t="s">
        <v>2699</v>
      </c>
    </row>
    <row r="186" spans="15:19" ht="12.75" customHeight="1" x14ac:dyDescent="0.2">
      <c r="O186" s="46" t="s">
        <v>387</v>
      </c>
      <c r="P186" s="46" t="s">
        <v>2700</v>
      </c>
      <c r="R186" s="46" t="s">
        <v>864</v>
      </c>
      <c r="S186" s="46" t="s">
        <v>2701</v>
      </c>
    </row>
    <row r="187" spans="15:19" ht="12.75" customHeight="1" x14ac:dyDescent="0.2">
      <c r="O187" s="46" t="s">
        <v>388</v>
      </c>
      <c r="P187" s="46" t="s">
        <v>2702</v>
      </c>
      <c r="R187" s="46" t="s">
        <v>865</v>
      </c>
      <c r="S187" s="46" t="s">
        <v>2703</v>
      </c>
    </row>
    <row r="188" spans="15:19" ht="12.75" customHeight="1" x14ac:dyDescent="0.2">
      <c r="O188" s="46" t="s">
        <v>389</v>
      </c>
      <c r="P188" s="46" t="s">
        <v>2705</v>
      </c>
      <c r="R188" s="46" t="s">
        <v>866</v>
      </c>
      <c r="S188" s="46" t="s">
        <v>2706</v>
      </c>
    </row>
    <row r="189" spans="15:19" ht="12.75" customHeight="1" x14ac:dyDescent="0.2">
      <c r="O189" s="46" t="s">
        <v>390</v>
      </c>
      <c r="P189" s="46" t="s">
        <v>2707</v>
      </c>
      <c r="R189" s="46" t="s">
        <v>867</v>
      </c>
      <c r="S189" s="46" t="s">
        <v>2708</v>
      </c>
    </row>
    <row r="190" spans="15:19" ht="12.75" customHeight="1" x14ac:dyDescent="0.2">
      <c r="O190" s="46" t="s">
        <v>391</v>
      </c>
      <c r="P190" s="46" t="s">
        <v>2709</v>
      </c>
      <c r="R190" s="46" t="s">
        <v>868</v>
      </c>
      <c r="S190" s="46" t="s">
        <v>2710</v>
      </c>
    </row>
    <row r="191" spans="15:19" ht="12.75" customHeight="1" x14ac:dyDescent="0.2">
      <c r="O191" s="46" t="s">
        <v>392</v>
      </c>
      <c r="P191" s="46" t="s">
        <v>2711</v>
      </c>
      <c r="R191" s="46" t="s">
        <v>869</v>
      </c>
      <c r="S191" s="46" t="s">
        <v>2712</v>
      </c>
    </row>
    <row r="192" spans="15:19" ht="12.75" customHeight="1" x14ac:dyDescent="0.2">
      <c r="O192" s="46" t="s">
        <v>393</v>
      </c>
      <c r="P192" s="46" t="s">
        <v>2714</v>
      </c>
      <c r="R192" s="46" t="s">
        <v>870</v>
      </c>
      <c r="S192" s="46" t="s">
        <v>2715</v>
      </c>
    </row>
    <row r="193" spans="15:19" ht="12.75" customHeight="1" x14ac:dyDescent="0.2">
      <c r="O193" s="46" t="s">
        <v>394</v>
      </c>
      <c r="P193" s="46" t="s">
        <v>2716</v>
      </c>
      <c r="R193" s="46" t="s">
        <v>871</v>
      </c>
      <c r="S193" s="46" t="s">
        <v>2717</v>
      </c>
    </row>
    <row r="194" spans="15:19" ht="12.75" customHeight="1" x14ac:dyDescent="0.2">
      <c r="O194" s="46" t="s">
        <v>395</v>
      </c>
      <c r="P194" s="46" t="s">
        <v>2718</v>
      </c>
      <c r="R194" s="46" t="s">
        <v>872</v>
      </c>
      <c r="S194" s="46" t="s">
        <v>2719</v>
      </c>
    </row>
    <row r="195" spans="15:19" ht="12.75" customHeight="1" x14ac:dyDescent="0.2">
      <c r="O195" s="46" t="s">
        <v>396</v>
      </c>
      <c r="P195" s="46" t="s">
        <v>2720</v>
      </c>
      <c r="R195" s="46" t="s">
        <v>873</v>
      </c>
      <c r="S195" s="46" t="s">
        <v>2721</v>
      </c>
    </row>
    <row r="196" spans="15:19" ht="12.75" customHeight="1" x14ac:dyDescent="0.2">
      <c r="O196" s="46" t="s">
        <v>397</v>
      </c>
      <c r="P196" s="46" t="s">
        <v>2722</v>
      </c>
      <c r="R196" s="46" t="s">
        <v>874</v>
      </c>
      <c r="S196" s="46" t="s">
        <v>2723</v>
      </c>
    </row>
    <row r="197" spans="15:19" ht="12.75" customHeight="1" x14ac:dyDescent="0.2">
      <c r="O197" s="46" t="s">
        <v>398</v>
      </c>
      <c r="P197" s="46" t="s">
        <v>2724</v>
      </c>
      <c r="R197" s="46" t="s">
        <v>875</v>
      </c>
      <c r="S197" s="46" t="s">
        <v>2725</v>
      </c>
    </row>
    <row r="198" spans="15:19" ht="12.75" customHeight="1" x14ac:dyDescent="0.2">
      <c r="O198" s="46" t="s">
        <v>399</v>
      </c>
      <c r="P198" s="46" t="s">
        <v>2726</v>
      </c>
      <c r="R198" s="46" t="s">
        <v>876</v>
      </c>
      <c r="S198" s="46" t="s">
        <v>2727</v>
      </c>
    </row>
    <row r="199" spans="15:19" ht="12.75" customHeight="1" x14ac:dyDescent="0.2">
      <c r="O199" s="46" t="s">
        <v>400</v>
      </c>
      <c r="P199" s="46" t="s">
        <v>2729</v>
      </c>
      <c r="R199" s="46" t="s">
        <v>877</v>
      </c>
      <c r="S199" s="46" t="s">
        <v>2730</v>
      </c>
    </row>
    <row r="200" spans="15:19" ht="12.75" customHeight="1" x14ac:dyDescent="0.2">
      <c r="O200" s="46" t="s">
        <v>401</v>
      </c>
      <c r="P200" s="46" t="s">
        <v>2731</v>
      </c>
      <c r="R200" s="46" t="s">
        <v>878</v>
      </c>
      <c r="S200" s="46" t="s">
        <v>2732</v>
      </c>
    </row>
    <row r="201" spans="15:19" ht="12.75" customHeight="1" x14ac:dyDescent="0.2">
      <c r="O201" s="46" t="s">
        <v>402</v>
      </c>
      <c r="P201" s="46" t="s">
        <v>2733</v>
      </c>
      <c r="R201" s="46" t="s">
        <v>879</v>
      </c>
      <c r="S201" s="46" t="s">
        <v>2734</v>
      </c>
    </row>
    <row r="202" spans="15:19" ht="12.75" customHeight="1" x14ac:dyDescent="0.2">
      <c r="O202" s="46" t="s">
        <v>403</v>
      </c>
      <c r="P202" s="46" t="s">
        <v>2735</v>
      </c>
      <c r="R202" s="46" t="s">
        <v>880</v>
      </c>
      <c r="S202" s="46" t="s">
        <v>2736</v>
      </c>
    </row>
    <row r="203" spans="15:19" ht="12.75" customHeight="1" x14ac:dyDescent="0.2">
      <c r="O203" s="46" t="s">
        <v>404</v>
      </c>
      <c r="P203" s="46" t="s">
        <v>2737</v>
      </c>
      <c r="R203" s="46" t="s">
        <v>881</v>
      </c>
      <c r="S203" s="46" t="s">
        <v>2738</v>
      </c>
    </row>
    <row r="204" spans="15:19" ht="12.75" customHeight="1" x14ac:dyDescent="0.2">
      <c r="O204" s="46" t="s">
        <v>405</v>
      </c>
      <c r="P204" s="46" t="s">
        <v>2739</v>
      </c>
      <c r="R204" s="46" t="s">
        <v>882</v>
      </c>
      <c r="S204" s="46" t="s">
        <v>2740</v>
      </c>
    </row>
    <row r="205" spans="15:19" ht="12.75" customHeight="1" x14ac:dyDescent="0.2">
      <c r="O205" s="46" t="s">
        <v>406</v>
      </c>
      <c r="P205" s="46" t="s">
        <v>2741</v>
      </c>
      <c r="R205" s="46" t="s">
        <v>883</v>
      </c>
      <c r="S205" s="46" t="s">
        <v>2742</v>
      </c>
    </row>
    <row r="206" spans="15:19" ht="12.75" customHeight="1" x14ac:dyDescent="0.2">
      <c r="O206" s="46" t="s">
        <v>407</v>
      </c>
      <c r="P206" s="46" t="s">
        <v>2744</v>
      </c>
      <c r="R206" s="46" t="s">
        <v>884</v>
      </c>
      <c r="S206" s="46" t="s">
        <v>2745</v>
      </c>
    </row>
    <row r="207" spans="15:19" ht="12.75" customHeight="1" x14ac:dyDescent="0.2">
      <c r="O207" s="46" t="s">
        <v>408</v>
      </c>
      <c r="P207" s="46" t="s">
        <v>2746</v>
      </c>
      <c r="R207" s="46" t="s">
        <v>885</v>
      </c>
      <c r="S207" s="46" t="s">
        <v>2747</v>
      </c>
    </row>
    <row r="208" spans="15:19" ht="12.75" customHeight="1" x14ac:dyDescent="0.2">
      <c r="O208" s="46" t="s">
        <v>409</v>
      </c>
      <c r="P208" s="46" t="s">
        <v>2748</v>
      </c>
      <c r="R208" s="46" t="s">
        <v>886</v>
      </c>
      <c r="S208" s="46" t="s">
        <v>2749</v>
      </c>
    </row>
    <row r="209" spans="15:19" ht="12.75" customHeight="1" x14ac:dyDescent="0.2">
      <c r="O209" s="46" t="s">
        <v>410</v>
      </c>
      <c r="P209" s="46" t="s">
        <v>2750</v>
      </c>
      <c r="R209" s="46" t="s">
        <v>887</v>
      </c>
      <c r="S209" s="46" t="s">
        <v>2751</v>
      </c>
    </row>
    <row r="210" spans="15:19" ht="12.75" customHeight="1" x14ac:dyDescent="0.2">
      <c r="O210" s="46" t="s">
        <v>411</v>
      </c>
      <c r="P210" s="46" t="s">
        <v>2752</v>
      </c>
      <c r="R210" s="46" t="s">
        <v>888</v>
      </c>
      <c r="S210" s="46" t="s">
        <v>2753</v>
      </c>
    </row>
    <row r="211" spans="15:19" ht="12.75" customHeight="1" x14ac:dyDescent="0.2">
      <c r="O211" s="46" t="s">
        <v>412</v>
      </c>
      <c r="P211" s="46" t="s">
        <v>2755</v>
      </c>
      <c r="R211" s="46" t="s">
        <v>889</v>
      </c>
      <c r="S211" s="46" t="s">
        <v>2756</v>
      </c>
    </row>
    <row r="212" spans="15:19" ht="12.75" customHeight="1" x14ac:dyDescent="0.2">
      <c r="O212" s="46" t="s">
        <v>413</v>
      </c>
      <c r="P212" s="46" t="s">
        <v>2757</v>
      </c>
      <c r="R212" s="46" t="s">
        <v>890</v>
      </c>
      <c r="S212" s="46" t="s">
        <v>2758</v>
      </c>
    </row>
    <row r="213" spans="15:19" ht="12.75" customHeight="1" x14ac:dyDescent="0.2">
      <c r="O213" s="46" t="s">
        <v>414</v>
      </c>
      <c r="P213" s="46" t="s">
        <v>2759</v>
      </c>
      <c r="R213" s="46" t="s">
        <v>891</v>
      </c>
      <c r="S213" s="46" t="s">
        <v>2760</v>
      </c>
    </row>
    <row r="214" spans="15:19" ht="12.75" customHeight="1" x14ac:dyDescent="0.2">
      <c r="O214" s="46" t="s">
        <v>415</v>
      </c>
      <c r="P214" s="46" t="s">
        <v>2761</v>
      </c>
      <c r="R214" s="46" t="s">
        <v>892</v>
      </c>
      <c r="S214" s="46" t="s">
        <v>2762</v>
      </c>
    </row>
    <row r="215" spans="15:19" ht="12.75" customHeight="1" x14ac:dyDescent="0.2">
      <c r="O215" s="46" t="s">
        <v>416</v>
      </c>
      <c r="P215" s="46" t="s">
        <v>2764</v>
      </c>
      <c r="R215" s="46" t="s">
        <v>893</v>
      </c>
      <c r="S215" s="46" t="s">
        <v>2765</v>
      </c>
    </row>
    <row r="216" spans="15:19" ht="12.75" customHeight="1" x14ac:dyDescent="0.2">
      <c r="O216" s="46" t="s">
        <v>417</v>
      </c>
      <c r="P216" s="46" t="s">
        <v>2767</v>
      </c>
      <c r="R216" s="46" t="s">
        <v>894</v>
      </c>
      <c r="S216" s="46" t="s">
        <v>2768</v>
      </c>
    </row>
    <row r="217" spans="15:19" ht="12.75" customHeight="1" x14ac:dyDescent="0.2">
      <c r="O217" s="46" t="s">
        <v>418</v>
      </c>
      <c r="P217" s="46" t="s">
        <v>2769</v>
      </c>
      <c r="R217" s="46" t="s">
        <v>895</v>
      </c>
      <c r="S217" s="46" t="s">
        <v>2770</v>
      </c>
    </row>
    <row r="218" spans="15:19" ht="12.75" customHeight="1" x14ac:dyDescent="0.2">
      <c r="O218" s="46" t="s">
        <v>419</v>
      </c>
      <c r="P218" s="46" t="s">
        <v>2771</v>
      </c>
      <c r="R218" s="46" t="s">
        <v>896</v>
      </c>
      <c r="S218" s="46" t="s">
        <v>2772</v>
      </c>
    </row>
    <row r="219" spans="15:19" ht="12.75" customHeight="1" x14ac:dyDescent="0.2">
      <c r="O219" s="46" t="s">
        <v>420</v>
      </c>
      <c r="P219" s="46" t="s">
        <v>2773</v>
      </c>
      <c r="R219" s="46" t="s">
        <v>897</v>
      </c>
      <c r="S219" s="46" t="s">
        <v>2774</v>
      </c>
    </row>
    <row r="220" spans="15:19" ht="12.75" customHeight="1" x14ac:dyDescent="0.2">
      <c r="O220" s="46" t="s">
        <v>421</v>
      </c>
      <c r="P220" s="46" t="s">
        <v>2775</v>
      </c>
      <c r="R220" s="46" t="s">
        <v>898</v>
      </c>
      <c r="S220" s="46" t="s">
        <v>2776</v>
      </c>
    </row>
    <row r="221" spans="15:19" ht="12.75" customHeight="1" x14ac:dyDescent="0.2">
      <c r="O221" s="46" t="s">
        <v>422</v>
      </c>
      <c r="P221" s="46" t="s">
        <v>2777</v>
      </c>
      <c r="R221" s="46" t="s">
        <v>899</v>
      </c>
      <c r="S221" s="46" t="s">
        <v>2778</v>
      </c>
    </row>
    <row r="222" spans="15:19" ht="12.75" customHeight="1" x14ac:dyDescent="0.2">
      <c r="O222" s="46" t="s">
        <v>423</v>
      </c>
      <c r="P222" s="46" t="s">
        <v>2779</v>
      </c>
      <c r="R222" s="46" t="s">
        <v>900</v>
      </c>
      <c r="S222" s="46" t="s">
        <v>2780</v>
      </c>
    </row>
    <row r="223" spans="15:19" ht="12.75" customHeight="1" x14ac:dyDescent="0.2">
      <c r="O223" s="46" t="s">
        <v>424</v>
      </c>
      <c r="P223" s="46" t="s">
        <v>2781</v>
      </c>
      <c r="R223" s="46" t="s">
        <v>901</v>
      </c>
      <c r="S223" s="46" t="s">
        <v>2782</v>
      </c>
    </row>
    <row r="224" spans="15:19" ht="12.75" customHeight="1" x14ac:dyDescent="0.2">
      <c r="O224" s="46" t="s">
        <v>425</v>
      </c>
      <c r="P224" s="46" t="s">
        <v>2783</v>
      </c>
      <c r="R224" s="46" t="s">
        <v>902</v>
      </c>
      <c r="S224" s="46" t="s">
        <v>2784</v>
      </c>
    </row>
    <row r="225" spans="15:19" ht="12.75" customHeight="1" x14ac:dyDescent="0.2">
      <c r="O225" s="46" t="s">
        <v>426</v>
      </c>
      <c r="P225" s="46" t="s">
        <v>2785</v>
      </c>
      <c r="R225" s="46" t="s">
        <v>903</v>
      </c>
      <c r="S225" s="46" t="s">
        <v>2786</v>
      </c>
    </row>
    <row r="226" spans="15:19" ht="12.75" customHeight="1" x14ac:dyDescent="0.2">
      <c r="O226" s="46" t="s">
        <v>427</v>
      </c>
      <c r="P226" s="46" t="s">
        <v>2787</v>
      </c>
      <c r="R226" s="46" t="s">
        <v>904</v>
      </c>
      <c r="S226" s="46" t="s">
        <v>2788</v>
      </c>
    </row>
    <row r="227" spans="15:19" ht="12.75" customHeight="1" x14ac:dyDescent="0.2">
      <c r="O227" s="46" t="s">
        <v>428</v>
      </c>
      <c r="P227" s="46" t="s">
        <v>2789</v>
      </c>
      <c r="R227" s="46" t="s">
        <v>905</v>
      </c>
      <c r="S227" s="46" t="s">
        <v>2790</v>
      </c>
    </row>
    <row r="228" spans="15:19" ht="12.75" customHeight="1" x14ac:dyDescent="0.2">
      <c r="O228" s="46" t="s">
        <v>429</v>
      </c>
      <c r="P228" s="46" t="s">
        <v>2791</v>
      </c>
      <c r="R228" s="46" t="s">
        <v>906</v>
      </c>
      <c r="S228" s="46" t="s">
        <v>2792</v>
      </c>
    </row>
    <row r="229" spans="15:19" ht="12.75" customHeight="1" x14ac:dyDescent="0.2">
      <c r="O229" s="46" t="s">
        <v>430</v>
      </c>
      <c r="P229" s="46" t="s">
        <v>2793</v>
      </c>
      <c r="R229" s="46" t="s">
        <v>907</v>
      </c>
      <c r="S229" s="46" t="s">
        <v>2794</v>
      </c>
    </row>
    <row r="230" spans="15:19" ht="12.75" customHeight="1" x14ac:dyDescent="0.2">
      <c r="O230" s="46" t="s">
        <v>431</v>
      </c>
      <c r="P230" s="46" t="s">
        <v>2795</v>
      </c>
      <c r="R230" s="46" t="s">
        <v>908</v>
      </c>
      <c r="S230" s="46" t="s">
        <v>2796</v>
      </c>
    </row>
    <row r="231" spans="15:19" ht="12.75" customHeight="1" x14ac:dyDescent="0.2">
      <c r="O231" s="46" t="s">
        <v>432</v>
      </c>
      <c r="P231" s="46" t="s">
        <v>2797</v>
      </c>
      <c r="R231" s="46" t="s">
        <v>909</v>
      </c>
      <c r="S231" s="46" t="s">
        <v>2798</v>
      </c>
    </row>
    <row r="232" spans="15:19" ht="12.75" customHeight="1" x14ac:dyDescent="0.2">
      <c r="O232" s="46" t="s">
        <v>433</v>
      </c>
      <c r="P232" s="46" t="s">
        <v>2799</v>
      </c>
      <c r="R232" s="46" t="s">
        <v>910</v>
      </c>
      <c r="S232" s="46" t="s">
        <v>2800</v>
      </c>
    </row>
    <row r="233" spans="15:19" ht="12.75" customHeight="1" x14ac:dyDescent="0.2">
      <c r="O233" s="46" t="s">
        <v>434</v>
      </c>
      <c r="P233" s="46" t="s">
        <v>2801</v>
      </c>
      <c r="R233" s="46" t="s">
        <v>911</v>
      </c>
      <c r="S233" s="46" t="s">
        <v>2802</v>
      </c>
    </row>
    <row r="234" spans="15:19" ht="12.75" customHeight="1" x14ac:dyDescent="0.2">
      <c r="O234" s="46" t="s">
        <v>435</v>
      </c>
      <c r="P234" s="46" t="s">
        <v>2803</v>
      </c>
      <c r="R234" s="46" t="s">
        <v>912</v>
      </c>
      <c r="S234" s="46" t="s">
        <v>2804</v>
      </c>
    </row>
    <row r="235" spans="15:19" ht="12.75" customHeight="1" x14ac:dyDescent="0.2">
      <c r="O235" s="46" t="s">
        <v>436</v>
      </c>
      <c r="P235" s="46" t="s">
        <v>2805</v>
      </c>
      <c r="R235" s="46" t="s">
        <v>913</v>
      </c>
      <c r="S235" s="46" t="s">
        <v>2806</v>
      </c>
    </row>
    <row r="236" spans="15:19" ht="12.75" customHeight="1" x14ac:dyDescent="0.2">
      <c r="O236" s="46" t="s">
        <v>437</v>
      </c>
      <c r="P236" s="46" t="s">
        <v>2807</v>
      </c>
      <c r="R236" s="46" t="s">
        <v>914</v>
      </c>
      <c r="S236" s="46" t="s">
        <v>2808</v>
      </c>
    </row>
    <row r="237" spans="15:19" ht="12.75" customHeight="1" x14ac:dyDescent="0.2">
      <c r="O237" s="46" t="s">
        <v>438</v>
      </c>
      <c r="P237" s="46" t="s">
        <v>2809</v>
      </c>
      <c r="R237" s="46" t="s">
        <v>915</v>
      </c>
      <c r="S237" s="46" t="s">
        <v>2810</v>
      </c>
    </row>
    <row r="238" spans="15:19" ht="12.75" customHeight="1" x14ac:dyDescent="0.2">
      <c r="R238" s="46" t="s">
        <v>916</v>
      </c>
      <c r="S238" s="46" t="s">
        <v>2811</v>
      </c>
    </row>
    <row r="239" spans="15:19" ht="12.75" customHeight="1" x14ac:dyDescent="0.2">
      <c r="R239" s="46" t="s">
        <v>917</v>
      </c>
      <c r="S239" s="46" t="s">
        <v>2812</v>
      </c>
    </row>
    <row r="240" spans="15:19" ht="12.75" customHeight="1" x14ac:dyDescent="0.2">
      <c r="R240" s="46" t="s">
        <v>918</v>
      </c>
      <c r="S240" s="46" t="s">
        <v>2813</v>
      </c>
    </row>
    <row r="241" spans="18:19" ht="12.75" customHeight="1" x14ac:dyDescent="0.2">
      <c r="R241" s="46" t="s">
        <v>919</v>
      </c>
      <c r="S241" s="46" t="s">
        <v>2814</v>
      </c>
    </row>
    <row r="242" spans="18:19" ht="12.75" customHeight="1" x14ac:dyDescent="0.2">
      <c r="R242" s="46" t="s">
        <v>920</v>
      </c>
      <c r="S242" s="46" t="s">
        <v>2815</v>
      </c>
    </row>
    <row r="243" spans="18:19" ht="12.75" customHeight="1" x14ac:dyDescent="0.2">
      <c r="R243" s="46" t="s">
        <v>921</v>
      </c>
      <c r="S243" s="46" t="s">
        <v>2816</v>
      </c>
    </row>
    <row r="244" spans="18:19" ht="12.75" customHeight="1" x14ac:dyDescent="0.2">
      <c r="R244" s="46" t="s">
        <v>922</v>
      </c>
      <c r="S244" s="46" t="s">
        <v>2817</v>
      </c>
    </row>
    <row r="245" spans="18:19" ht="12.75" customHeight="1" x14ac:dyDescent="0.2">
      <c r="R245" s="46" t="s">
        <v>923</v>
      </c>
      <c r="S245" s="46" t="s">
        <v>2818</v>
      </c>
    </row>
    <row r="246" spans="18:19" ht="12.75" customHeight="1" x14ac:dyDescent="0.2">
      <c r="R246" s="46" t="s">
        <v>924</v>
      </c>
      <c r="S246" s="46" t="s">
        <v>2819</v>
      </c>
    </row>
    <row r="247" spans="18:19" ht="12.75" customHeight="1" x14ac:dyDescent="0.2">
      <c r="R247" s="46" t="s">
        <v>925</v>
      </c>
      <c r="S247" s="46" t="s">
        <v>2820</v>
      </c>
    </row>
    <row r="248" spans="18:19" ht="12.75" customHeight="1" x14ac:dyDescent="0.2">
      <c r="R248" s="46" t="s">
        <v>926</v>
      </c>
      <c r="S248" s="46" t="s">
        <v>2821</v>
      </c>
    </row>
    <row r="249" spans="18:19" ht="12.75" customHeight="1" x14ac:dyDescent="0.2">
      <c r="R249" s="46" t="s">
        <v>927</v>
      </c>
      <c r="S249" s="46" t="s">
        <v>2822</v>
      </c>
    </row>
    <row r="250" spans="18:19" ht="12.75" customHeight="1" x14ac:dyDescent="0.2">
      <c r="R250" s="46" t="s">
        <v>928</v>
      </c>
      <c r="S250" s="46" t="s">
        <v>2823</v>
      </c>
    </row>
    <row r="251" spans="18:19" ht="12.75" customHeight="1" x14ac:dyDescent="0.2">
      <c r="R251" s="46" t="s">
        <v>929</v>
      </c>
      <c r="S251" s="46" t="s">
        <v>2824</v>
      </c>
    </row>
    <row r="252" spans="18:19" ht="12.75" customHeight="1" x14ac:dyDescent="0.2">
      <c r="R252" s="46" t="s">
        <v>930</v>
      </c>
      <c r="S252" s="46" t="s">
        <v>2825</v>
      </c>
    </row>
    <row r="253" spans="18:19" ht="12.75" customHeight="1" x14ac:dyDescent="0.2">
      <c r="R253" s="46" t="s">
        <v>931</v>
      </c>
      <c r="S253" s="46" t="s">
        <v>2826</v>
      </c>
    </row>
    <row r="254" spans="18:19" ht="12.75" customHeight="1" x14ac:dyDescent="0.2">
      <c r="R254" s="46" t="s">
        <v>932</v>
      </c>
      <c r="S254" s="46" t="s">
        <v>2827</v>
      </c>
    </row>
    <row r="255" spans="18:19" ht="12.75" customHeight="1" x14ac:dyDescent="0.2">
      <c r="R255" s="46" t="s">
        <v>933</v>
      </c>
      <c r="S255" s="46" t="s">
        <v>2828</v>
      </c>
    </row>
    <row r="256" spans="18:19" ht="12.75" customHeight="1" x14ac:dyDescent="0.2">
      <c r="R256" s="46" t="s">
        <v>934</v>
      </c>
      <c r="S256" s="46" t="s">
        <v>2829</v>
      </c>
    </row>
    <row r="257" spans="18:19" ht="12.75" customHeight="1" x14ac:dyDescent="0.2">
      <c r="R257" s="46" t="s">
        <v>935</v>
      </c>
      <c r="S257" s="46" t="s">
        <v>2830</v>
      </c>
    </row>
    <row r="258" spans="18:19" ht="12.75" customHeight="1" x14ac:dyDescent="0.2">
      <c r="R258" s="46" t="s">
        <v>936</v>
      </c>
      <c r="S258" s="46" t="s">
        <v>2831</v>
      </c>
    </row>
    <row r="259" spans="18:19" ht="12.75" customHeight="1" x14ac:dyDescent="0.2">
      <c r="R259" s="46" t="s">
        <v>937</v>
      </c>
      <c r="S259" s="46" t="s">
        <v>2832</v>
      </c>
    </row>
    <row r="260" spans="18:19" ht="12.75" customHeight="1" x14ac:dyDescent="0.2">
      <c r="R260" s="46" t="s">
        <v>938</v>
      </c>
      <c r="S260" s="46" t="s">
        <v>2833</v>
      </c>
    </row>
    <row r="261" spans="18:19" ht="12.75" customHeight="1" x14ac:dyDescent="0.2">
      <c r="R261" s="46" t="s">
        <v>939</v>
      </c>
      <c r="S261" s="46" t="s">
        <v>2834</v>
      </c>
    </row>
    <row r="262" spans="18:19" ht="12.75" customHeight="1" x14ac:dyDescent="0.2">
      <c r="R262" s="46" t="s">
        <v>940</v>
      </c>
      <c r="S262" s="46" t="s">
        <v>2835</v>
      </c>
    </row>
    <row r="263" spans="18:19" ht="12.75" customHeight="1" x14ac:dyDescent="0.2">
      <c r="R263" s="46" t="s">
        <v>941</v>
      </c>
      <c r="S263" s="46" t="s">
        <v>2836</v>
      </c>
    </row>
    <row r="264" spans="18:19" ht="12.75" customHeight="1" x14ac:dyDescent="0.2">
      <c r="R264" s="46" t="s">
        <v>942</v>
      </c>
      <c r="S264" s="46" t="s">
        <v>2837</v>
      </c>
    </row>
    <row r="265" spans="18:19" ht="12.75" customHeight="1" x14ac:dyDescent="0.2">
      <c r="R265" s="46" t="s">
        <v>943</v>
      </c>
      <c r="S265" s="46" t="s">
        <v>2838</v>
      </c>
    </row>
    <row r="266" spans="18:19" ht="12.75" customHeight="1" x14ac:dyDescent="0.2">
      <c r="R266" s="46" t="s">
        <v>944</v>
      </c>
      <c r="S266" s="46" t="s">
        <v>2839</v>
      </c>
    </row>
    <row r="267" spans="18:19" ht="12.75" customHeight="1" x14ac:dyDescent="0.2">
      <c r="R267" s="46" t="s">
        <v>945</v>
      </c>
      <c r="S267" s="46" t="s">
        <v>2840</v>
      </c>
    </row>
    <row r="268" spans="18:19" ht="12.75" customHeight="1" x14ac:dyDescent="0.2">
      <c r="R268" s="46" t="s">
        <v>946</v>
      </c>
      <c r="S268" s="46" t="s">
        <v>2841</v>
      </c>
    </row>
    <row r="269" spans="18:19" ht="12.75" customHeight="1" x14ac:dyDescent="0.2">
      <c r="R269" s="46" t="s">
        <v>947</v>
      </c>
      <c r="S269" s="46" t="s">
        <v>2842</v>
      </c>
    </row>
    <row r="270" spans="18:19" ht="12.75" customHeight="1" x14ac:dyDescent="0.2">
      <c r="R270" s="46" t="s">
        <v>948</v>
      </c>
      <c r="S270" s="46" t="s">
        <v>2843</v>
      </c>
    </row>
    <row r="271" spans="18:19" ht="12.75" customHeight="1" x14ac:dyDescent="0.2">
      <c r="R271" s="46" t="s">
        <v>949</v>
      </c>
      <c r="S271" s="46" t="s">
        <v>2844</v>
      </c>
    </row>
    <row r="272" spans="18:19" ht="12.75" customHeight="1" x14ac:dyDescent="0.2">
      <c r="R272" s="46" t="s">
        <v>950</v>
      </c>
      <c r="S272" s="46" t="s">
        <v>2845</v>
      </c>
    </row>
    <row r="273" spans="18:19" ht="12.75" customHeight="1" x14ac:dyDescent="0.2">
      <c r="R273" s="46" t="s">
        <v>951</v>
      </c>
      <c r="S273" s="46" t="s">
        <v>2846</v>
      </c>
    </row>
    <row r="274" spans="18:19" ht="12.75" customHeight="1" x14ac:dyDescent="0.2">
      <c r="R274" s="46" t="s">
        <v>952</v>
      </c>
      <c r="S274" s="46" t="s">
        <v>2847</v>
      </c>
    </row>
    <row r="275" spans="18:19" ht="12.75" customHeight="1" x14ac:dyDescent="0.2">
      <c r="R275" s="46" t="s">
        <v>953</v>
      </c>
      <c r="S275" s="46" t="s">
        <v>2848</v>
      </c>
    </row>
    <row r="276" spans="18:19" ht="12.75" customHeight="1" x14ac:dyDescent="0.2">
      <c r="R276" s="46" t="s">
        <v>954</v>
      </c>
      <c r="S276" s="46" t="s">
        <v>2849</v>
      </c>
    </row>
    <row r="277" spans="18:19" ht="12.75" customHeight="1" x14ac:dyDescent="0.2">
      <c r="R277" s="46" t="s">
        <v>955</v>
      </c>
      <c r="S277" s="46" t="s">
        <v>2850</v>
      </c>
    </row>
    <row r="278" spans="18:19" ht="12.75" customHeight="1" x14ac:dyDescent="0.2">
      <c r="R278" s="46" t="s">
        <v>956</v>
      </c>
      <c r="S278" s="46" t="s">
        <v>2851</v>
      </c>
    </row>
    <row r="279" spans="18:19" ht="12.75" customHeight="1" x14ac:dyDescent="0.2">
      <c r="R279" s="46" t="s">
        <v>957</v>
      </c>
      <c r="S279" s="46" t="s">
        <v>2852</v>
      </c>
    </row>
    <row r="280" spans="18:19" ht="12.75" customHeight="1" x14ac:dyDescent="0.2">
      <c r="R280" s="46" t="s">
        <v>958</v>
      </c>
      <c r="S280" s="46" t="s">
        <v>2853</v>
      </c>
    </row>
    <row r="281" spans="18:19" ht="12.75" customHeight="1" x14ac:dyDescent="0.2">
      <c r="R281" s="46" t="s">
        <v>959</v>
      </c>
      <c r="S281" s="46" t="s">
        <v>2854</v>
      </c>
    </row>
    <row r="282" spans="18:19" ht="12.75" customHeight="1" x14ac:dyDescent="0.2">
      <c r="R282" s="46" t="s">
        <v>960</v>
      </c>
      <c r="S282" s="46" t="s">
        <v>2855</v>
      </c>
    </row>
    <row r="283" spans="18:19" ht="12.75" customHeight="1" x14ac:dyDescent="0.2">
      <c r="R283" s="46" t="s">
        <v>961</v>
      </c>
      <c r="S283" s="46" t="s">
        <v>2856</v>
      </c>
    </row>
    <row r="284" spans="18:19" ht="12.75" customHeight="1" x14ac:dyDescent="0.2">
      <c r="R284" s="46" t="s">
        <v>962</v>
      </c>
      <c r="S284" s="46" t="s">
        <v>2857</v>
      </c>
    </row>
    <row r="285" spans="18:19" ht="12.75" customHeight="1" x14ac:dyDescent="0.2">
      <c r="R285" s="46" t="s">
        <v>963</v>
      </c>
      <c r="S285" s="46" t="s">
        <v>2858</v>
      </c>
    </row>
    <row r="286" spans="18:19" ht="12.75" customHeight="1" x14ac:dyDescent="0.2">
      <c r="R286" s="46" t="s">
        <v>964</v>
      </c>
      <c r="S286" s="46" t="s">
        <v>2859</v>
      </c>
    </row>
    <row r="287" spans="18:19" ht="12.75" customHeight="1" x14ac:dyDescent="0.2">
      <c r="R287" s="46" t="s">
        <v>965</v>
      </c>
      <c r="S287" s="46" t="s">
        <v>2860</v>
      </c>
    </row>
    <row r="288" spans="18:19" ht="12.75" customHeight="1" x14ac:dyDescent="0.2">
      <c r="R288" s="46" t="s">
        <v>966</v>
      </c>
      <c r="S288" s="46" t="s">
        <v>2861</v>
      </c>
    </row>
    <row r="289" spans="18:19" ht="12.75" customHeight="1" x14ac:dyDescent="0.2">
      <c r="R289" s="46" t="s">
        <v>967</v>
      </c>
      <c r="S289" s="46" t="s">
        <v>2862</v>
      </c>
    </row>
    <row r="290" spans="18:19" ht="12.75" customHeight="1" x14ac:dyDescent="0.2">
      <c r="R290" s="46" t="s">
        <v>968</v>
      </c>
      <c r="S290" s="46" t="s">
        <v>2863</v>
      </c>
    </row>
    <row r="291" spans="18:19" ht="12.75" customHeight="1" x14ac:dyDescent="0.2">
      <c r="R291" s="46" t="s">
        <v>969</v>
      </c>
      <c r="S291" s="46" t="s">
        <v>2864</v>
      </c>
    </row>
    <row r="292" spans="18:19" ht="12.75" customHeight="1" x14ac:dyDescent="0.2">
      <c r="R292" s="46" t="s">
        <v>970</v>
      </c>
      <c r="S292" s="46" t="s">
        <v>2865</v>
      </c>
    </row>
    <row r="293" spans="18:19" ht="12.75" customHeight="1" x14ac:dyDescent="0.2">
      <c r="R293" s="46" t="s">
        <v>971</v>
      </c>
      <c r="S293" s="46" t="s">
        <v>2866</v>
      </c>
    </row>
    <row r="294" spans="18:19" ht="12.75" customHeight="1" x14ac:dyDescent="0.2">
      <c r="R294" s="46" t="s">
        <v>972</v>
      </c>
      <c r="S294" s="46" t="s">
        <v>2867</v>
      </c>
    </row>
    <row r="295" spans="18:19" ht="12.75" customHeight="1" x14ac:dyDescent="0.2">
      <c r="R295" s="46" t="s">
        <v>973</v>
      </c>
      <c r="S295" s="46" t="s">
        <v>2868</v>
      </c>
    </row>
    <row r="296" spans="18:19" ht="12.75" customHeight="1" x14ac:dyDescent="0.2">
      <c r="R296" s="46" t="s">
        <v>974</v>
      </c>
      <c r="S296" s="46" t="s">
        <v>2869</v>
      </c>
    </row>
    <row r="297" spans="18:19" ht="12.75" customHeight="1" x14ac:dyDescent="0.2">
      <c r="R297" s="46" t="s">
        <v>975</v>
      </c>
      <c r="S297" s="46" t="s">
        <v>2870</v>
      </c>
    </row>
    <row r="298" spans="18:19" ht="12.75" customHeight="1" x14ac:dyDescent="0.2">
      <c r="R298" s="46" t="s">
        <v>976</v>
      </c>
      <c r="S298" s="46" t="s">
        <v>2871</v>
      </c>
    </row>
    <row r="299" spans="18:19" ht="12.75" customHeight="1" x14ac:dyDescent="0.2">
      <c r="R299" s="46" t="s">
        <v>977</v>
      </c>
      <c r="S299" s="46" t="s">
        <v>2872</v>
      </c>
    </row>
    <row r="300" spans="18:19" ht="12.75" customHeight="1" x14ac:dyDescent="0.2">
      <c r="R300" s="46" t="s">
        <v>978</v>
      </c>
      <c r="S300" s="46" t="s">
        <v>2873</v>
      </c>
    </row>
    <row r="301" spans="18:19" ht="12.75" customHeight="1" x14ac:dyDescent="0.2">
      <c r="R301" s="46" t="s">
        <v>979</v>
      </c>
      <c r="S301" s="46" t="s">
        <v>2874</v>
      </c>
    </row>
    <row r="302" spans="18:19" ht="12.75" customHeight="1" x14ac:dyDescent="0.2">
      <c r="R302" s="46" t="s">
        <v>980</v>
      </c>
      <c r="S302" s="46" t="s">
        <v>2875</v>
      </c>
    </row>
    <row r="303" spans="18:19" ht="12.75" customHeight="1" x14ac:dyDescent="0.2">
      <c r="R303" s="46" t="s">
        <v>981</v>
      </c>
      <c r="S303" s="46" t="s">
        <v>2876</v>
      </c>
    </row>
    <row r="304" spans="18:19" ht="12.75" customHeight="1" x14ac:dyDescent="0.2">
      <c r="R304" s="46" t="s">
        <v>982</v>
      </c>
      <c r="S304" s="46" t="s">
        <v>2877</v>
      </c>
    </row>
    <row r="305" spans="18:19" ht="12.75" customHeight="1" x14ac:dyDescent="0.2">
      <c r="R305" s="46" t="s">
        <v>983</v>
      </c>
      <c r="S305" s="46" t="s">
        <v>2878</v>
      </c>
    </row>
    <row r="306" spans="18:19" ht="12.75" customHeight="1" x14ac:dyDescent="0.2">
      <c r="R306" s="46" t="s">
        <v>984</v>
      </c>
      <c r="S306" s="46" t="s">
        <v>2879</v>
      </c>
    </row>
    <row r="307" spans="18:19" ht="12.75" customHeight="1" x14ac:dyDescent="0.2">
      <c r="R307" s="46" t="s">
        <v>985</v>
      </c>
      <c r="S307" s="46" t="s">
        <v>2880</v>
      </c>
    </row>
    <row r="308" spans="18:19" ht="12.75" customHeight="1" x14ac:dyDescent="0.2">
      <c r="R308" s="46" t="s">
        <v>986</v>
      </c>
      <c r="S308" s="46" t="s">
        <v>2881</v>
      </c>
    </row>
    <row r="309" spans="18:19" ht="12.75" customHeight="1" x14ac:dyDescent="0.2">
      <c r="R309" s="46" t="s">
        <v>987</v>
      </c>
      <c r="S309" s="46" t="s">
        <v>2882</v>
      </c>
    </row>
    <row r="310" spans="18:19" ht="12.75" customHeight="1" x14ac:dyDescent="0.2">
      <c r="R310" s="46" t="s">
        <v>988</v>
      </c>
      <c r="S310" s="46" t="s">
        <v>2883</v>
      </c>
    </row>
    <row r="311" spans="18:19" ht="12.75" customHeight="1" x14ac:dyDescent="0.2">
      <c r="R311" s="46" t="s">
        <v>989</v>
      </c>
      <c r="S311" s="46" t="s">
        <v>2884</v>
      </c>
    </row>
    <row r="312" spans="18:19" ht="12.75" customHeight="1" x14ac:dyDescent="0.2">
      <c r="R312" s="46" t="s">
        <v>990</v>
      </c>
      <c r="S312" s="46" t="s">
        <v>2885</v>
      </c>
    </row>
    <row r="313" spans="18:19" ht="12.75" customHeight="1" x14ac:dyDescent="0.2">
      <c r="R313" s="46" t="s">
        <v>991</v>
      </c>
      <c r="S313" s="46" t="s">
        <v>2886</v>
      </c>
    </row>
    <row r="314" spans="18:19" ht="12.75" customHeight="1" x14ac:dyDescent="0.2">
      <c r="R314" s="46" t="s">
        <v>992</v>
      </c>
      <c r="S314" s="46" t="s">
        <v>2887</v>
      </c>
    </row>
    <row r="315" spans="18:19" ht="12.75" customHeight="1" x14ac:dyDescent="0.2">
      <c r="R315" s="46" t="s">
        <v>993</v>
      </c>
      <c r="S315" s="46" t="s">
        <v>2888</v>
      </c>
    </row>
    <row r="316" spans="18:19" ht="12.75" customHeight="1" x14ac:dyDescent="0.2">
      <c r="R316" s="46" t="s">
        <v>994</v>
      </c>
      <c r="S316" s="46" t="s">
        <v>2889</v>
      </c>
    </row>
    <row r="317" spans="18:19" ht="12.75" customHeight="1" x14ac:dyDescent="0.2">
      <c r="R317" s="46" t="s">
        <v>995</v>
      </c>
      <c r="S317" s="46" t="s">
        <v>2890</v>
      </c>
    </row>
    <row r="318" spans="18:19" ht="12.75" customHeight="1" x14ac:dyDescent="0.2">
      <c r="R318" s="46" t="s">
        <v>996</v>
      </c>
      <c r="S318" s="46" t="s">
        <v>2891</v>
      </c>
    </row>
    <row r="319" spans="18:19" ht="12.75" customHeight="1" x14ac:dyDescent="0.2">
      <c r="R319" s="46" t="s">
        <v>997</v>
      </c>
      <c r="S319" s="46" t="s">
        <v>2892</v>
      </c>
    </row>
    <row r="320" spans="18:19" ht="12.75" customHeight="1" x14ac:dyDescent="0.2">
      <c r="R320" s="46" t="s">
        <v>998</v>
      </c>
      <c r="S320" s="46" t="s">
        <v>2893</v>
      </c>
    </row>
    <row r="321" spans="18:19" ht="12.75" customHeight="1" x14ac:dyDescent="0.2">
      <c r="R321" s="46" t="s">
        <v>999</v>
      </c>
      <c r="S321" s="46" t="s">
        <v>2894</v>
      </c>
    </row>
    <row r="322" spans="18:19" ht="12.75" customHeight="1" x14ac:dyDescent="0.2">
      <c r="R322" s="46" t="s">
        <v>1000</v>
      </c>
      <c r="S322" s="46" t="s">
        <v>2895</v>
      </c>
    </row>
    <row r="323" spans="18:19" ht="12.75" customHeight="1" x14ac:dyDescent="0.2">
      <c r="R323" s="46" t="s">
        <v>1001</v>
      </c>
      <c r="S323" s="46" t="s">
        <v>2896</v>
      </c>
    </row>
    <row r="324" spans="18:19" ht="12.75" customHeight="1" x14ac:dyDescent="0.2">
      <c r="R324" s="46" t="s">
        <v>1002</v>
      </c>
      <c r="S324" s="46" t="s">
        <v>2897</v>
      </c>
    </row>
    <row r="325" spans="18:19" ht="12.75" customHeight="1" x14ac:dyDescent="0.2">
      <c r="R325" s="46" t="s">
        <v>1003</v>
      </c>
      <c r="S325" s="46" t="s">
        <v>2898</v>
      </c>
    </row>
    <row r="326" spans="18:19" ht="12.75" customHeight="1" x14ac:dyDescent="0.2">
      <c r="R326" s="46" t="s">
        <v>1004</v>
      </c>
      <c r="S326" s="46" t="s">
        <v>2899</v>
      </c>
    </row>
    <row r="327" spans="18:19" ht="12.75" customHeight="1" x14ac:dyDescent="0.2">
      <c r="R327" s="46" t="s">
        <v>1005</v>
      </c>
      <c r="S327" s="46" t="s">
        <v>2900</v>
      </c>
    </row>
    <row r="328" spans="18:19" ht="12.75" customHeight="1" x14ac:dyDescent="0.2">
      <c r="R328" s="46" t="s">
        <v>1006</v>
      </c>
      <c r="S328" s="46" t="s">
        <v>2901</v>
      </c>
    </row>
    <row r="329" spans="18:19" ht="12.75" customHeight="1" x14ac:dyDescent="0.2">
      <c r="R329" s="46" t="s">
        <v>1007</v>
      </c>
      <c r="S329" s="46" t="s">
        <v>2902</v>
      </c>
    </row>
    <row r="330" spans="18:19" ht="12.75" customHeight="1" x14ac:dyDescent="0.2">
      <c r="R330" s="46" t="s">
        <v>1008</v>
      </c>
      <c r="S330" s="46" t="s">
        <v>2903</v>
      </c>
    </row>
    <row r="331" spans="18:19" ht="12.75" customHeight="1" x14ac:dyDescent="0.2">
      <c r="R331" s="46" t="s">
        <v>1009</v>
      </c>
      <c r="S331" s="46" t="s">
        <v>2904</v>
      </c>
    </row>
    <row r="332" spans="18:19" ht="12.75" customHeight="1" x14ac:dyDescent="0.2">
      <c r="R332" s="46" t="s">
        <v>1010</v>
      </c>
      <c r="S332" s="46" t="s">
        <v>2905</v>
      </c>
    </row>
    <row r="333" spans="18:19" ht="12.75" customHeight="1" x14ac:dyDescent="0.2">
      <c r="R333" s="46" t="s">
        <v>1011</v>
      </c>
      <c r="S333" s="46" t="s">
        <v>2906</v>
      </c>
    </row>
    <row r="334" spans="18:19" ht="12.75" customHeight="1" x14ac:dyDescent="0.2">
      <c r="R334" s="46" t="s">
        <v>1012</v>
      </c>
      <c r="S334" s="46" t="s">
        <v>2907</v>
      </c>
    </row>
    <row r="335" spans="18:19" ht="12.75" customHeight="1" x14ac:dyDescent="0.2">
      <c r="R335" s="46" t="s">
        <v>1013</v>
      </c>
      <c r="S335" s="46" t="s">
        <v>2908</v>
      </c>
    </row>
    <row r="336" spans="18:19" ht="12.75" customHeight="1" x14ac:dyDescent="0.2">
      <c r="R336" s="46" t="s">
        <v>1014</v>
      </c>
      <c r="S336" s="46" t="s">
        <v>2909</v>
      </c>
    </row>
    <row r="337" spans="18:19" ht="12.75" customHeight="1" x14ac:dyDescent="0.2">
      <c r="R337" s="46" t="s">
        <v>1015</v>
      </c>
      <c r="S337" s="46" t="s">
        <v>2910</v>
      </c>
    </row>
    <row r="338" spans="18:19" ht="12.75" customHeight="1" x14ac:dyDescent="0.2">
      <c r="R338" s="46" t="s">
        <v>1016</v>
      </c>
      <c r="S338" s="46" t="s">
        <v>2911</v>
      </c>
    </row>
    <row r="339" spans="18:19" ht="12.75" customHeight="1" x14ac:dyDescent="0.2">
      <c r="R339" s="46" t="s">
        <v>1017</v>
      </c>
      <c r="S339" s="46" t="s">
        <v>2912</v>
      </c>
    </row>
    <row r="340" spans="18:19" ht="12.75" customHeight="1" x14ac:dyDescent="0.2">
      <c r="R340" s="46" t="s">
        <v>1018</v>
      </c>
      <c r="S340" s="46" t="s">
        <v>2913</v>
      </c>
    </row>
    <row r="341" spans="18:19" ht="12.75" customHeight="1" x14ac:dyDescent="0.2">
      <c r="R341" s="46" t="s">
        <v>1019</v>
      </c>
      <c r="S341" s="46" t="s">
        <v>2914</v>
      </c>
    </row>
    <row r="342" spans="18:19" ht="12.75" customHeight="1" x14ac:dyDescent="0.2">
      <c r="R342" s="46" t="s">
        <v>1020</v>
      </c>
      <c r="S342" s="46" t="s">
        <v>2915</v>
      </c>
    </row>
    <row r="343" spans="18:19" ht="12.75" customHeight="1" x14ac:dyDescent="0.2">
      <c r="R343" s="46" t="s">
        <v>1021</v>
      </c>
      <c r="S343" s="46" t="s">
        <v>2916</v>
      </c>
    </row>
    <row r="344" spans="18:19" ht="12.75" customHeight="1" x14ac:dyDescent="0.2">
      <c r="R344" s="46" t="s">
        <v>1022</v>
      </c>
      <c r="S344" s="46" t="s">
        <v>2917</v>
      </c>
    </row>
    <row r="345" spans="18:19" ht="12.75" customHeight="1" x14ac:dyDescent="0.2">
      <c r="R345" s="46" t="s">
        <v>1023</v>
      </c>
      <c r="S345" s="46" t="s">
        <v>2918</v>
      </c>
    </row>
    <row r="346" spans="18:19" ht="12.75" customHeight="1" x14ac:dyDescent="0.2">
      <c r="R346" s="46" t="s">
        <v>1024</v>
      </c>
      <c r="S346" s="46" t="s">
        <v>2919</v>
      </c>
    </row>
    <row r="347" spans="18:19" ht="12.75" customHeight="1" x14ac:dyDescent="0.2">
      <c r="R347" s="46" t="s">
        <v>1025</v>
      </c>
      <c r="S347" s="46" t="s">
        <v>2920</v>
      </c>
    </row>
    <row r="348" spans="18:19" ht="12.75" customHeight="1" x14ac:dyDescent="0.2">
      <c r="R348" s="46" t="s">
        <v>1026</v>
      </c>
      <c r="S348" s="46" t="s">
        <v>2921</v>
      </c>
    </row>
    <row r="349" spans="18:19" ht="12.75" customHeight="1" x14ac:dyDescent="0.2">
      <c r="R349" s="46" t="s">
        <v>1027</v>
      </c>
      <c r="S349" s="46" t="s">
        <v>2922</v>
      </c>
    </row>
    <row r="350" spans="18:19" ht="12.75" customHeight="1" x14ac:dyDescent="0.2">
      <c r="R350" s="46" t="s">
        <v>1028</v>
      </c>
      <c r="S350" s="46" t="s">
        <v>2923</v>
      </c>
    </row>
    <row r="351" spans="18:19" ht="12.75" customHeight="1" x14ac:dyDescent="0.2">
      <c r="R351" s="46" t="s">
        <v>1029</v>
      </c>
      <c r="S351" s="46" t="s">
        <v>2924</v>
      </c>
    </row>
    <row r="352" spans="18:19" ht="12.75" customHeight="1" x14ac:dyDescent="0.2">
      <c r="R352" s="46" t="s">
        <v>1030</v>
      </c>
      <c r="S352" s="46" t="s">
        <v>2925</v>
      </c>
    </row>
    <row r="353" spans="18:19" ht="12.75" customHeight="1" x14ac:dyDescent="0.2">
      <c r="R353" s="46" t="s">
        <v>1031</v>
      </c>
      <c r="S353" s="46" t="s">
        <v>2926</v>
      </c>
    </row>
    <row r="354" spans="18:19" ht="12.75" customHeight="1" x14ac:dyDescent="0.2">
      <c r="R354" s="46" t="s">
        <v>1032</v>
      </c>
      <c r="S354" s="46" t="s">
        <v>2927</v>
      </c>
    </row>
    <row r="355" spans="18:19" ht="12.75" customHeight="1" x14ac:dyDescent="0.2">
      <c r="R355" s="46" t="s">
        <v>1033</v>
      </c>
      <c r="S355" s="46" t="s">
        <v>2928</v>
      </c>
    </row>
    <row r="356" spans="18:19" ht="12.75" customHeight="1" x14ac:dyDescent="0.2">
      <c r="R356" s="46" t="s">
        <v>1034</v>
      </c>
      <c r="S356" s="46" t="s">
        <v>2929</v>
      </c>
    </row>
    <row r="357" spans="18:19" ht="12.75" customHeight="1" x14ac:dyDescent="0.2">
      <c r="R357" s="46" t="s">
        <v>1035</v>
      </c>
      <c r="S357" s="46" t="s">
        <v>2930</v>
      </c>
    </row>
    <row r="358" spans="18:19" ht="12.75" customHeight="1" x14ac:dyDescent="0.2">
      <c r="R358" s="46" t="s">
        <v>1036</v>
      </c>
      <c r="S358" s="46" t="s">
        <v>2931</v>
      </c>
    </row>
    <row r="359" spans="18:19" ht="12.75" customHeight="1" x14ac:dyDescent="0.2">
      <c r="R359" s="46" t="s">
        <v>1037</v>
      </c>
      <c r="S359" s="46" t="s">
        <v>2932</v>
      </c>
    </row>
    <row r="360" spans="18:19" ht="12.75" customHeight="1" x14ac:dyDescent="0.2">
      <c r="R360" s="46" t="s">
        <v>1038</v>
      </c>
      <c r="S360" s="46" t="s">
        <v>2933</v>
      </c>
    </row>
    <row r="361" spans="18:19" ht="12.75" customHeight="1" x14ac:dyDescent="0.2">
      <c r="R361" s="46" t="s">
        <v>1039</v>
      </c>
      <c r="S361" s="46" t="s">
        <v>2934</v>
      </c>
    </row>
    <row r="362" spans="18:19" ht="12.75" customHeight="1" x14ac:dyDescent="0.2">
      <c r="R362" s="46" t="s">
        <v>1040</v>
      </c>
      <c r="S362" s="46" t="s">
        <v>2935</v>
      </c>
    </row>
    <row r="363" spans="18:19" ht="12.75" customHeight="1" x14ac:dyDescent="0.2">
      <c r="R363" s="46" t="s">
        <v>1041</v>
      </c>
      <c r="S363" s="46" t="s">
        <v>2936</v>
      </c>
    </row>
    <row r="364" spans="18:19" ht="12.75" customHeight="1" x14ac:dyDescent="0.2">
      <c r="R364" s="46" t="s">
        <v>1042</v>
      </c>
      <c r="S364" s="46" t="s">
        <v>2937</v>
      </c>
    </row>
    <row r="365" spans="18:19" ht="12.75" customHeight="1" x14ac:dyDescent="0.2">
      <c r="R365" s="46" t="s">
        <v>1043</v>
      </c>
      <c r="S365" s="46" t="s">
        <v>2938</v>
      </c>
    </row>
    <row r="366" spans="18:19" ht="12.75" customHeight="1" x14ac:dyDescent="0.2">
      <c r="R366" s="46" t="s">
        <v>1044</v>
      </c>
      <c r="S366" s="46" t="s">
        <v>2939</v>
      </c>
    </row>
    <row r="367" spans="18:19" ht="12.75" customHeight="1" x14ac:dyDescent="0.2">
      <c r="R367" s="46" t="s">
        <v>1045</v>
      </c>
      <c r="S367" s="46" t="s">
        <v>2940</v>
      </c>
    </row>
    <row r="368" spans="18:19" ht="12.75" customHeight="1" x14ac:dyDescent="0.2">
      <c r="R368" s="46" t="s">
        <v>1046</v>
      </c>
      <c r="S368" s="46" t="s">
        <v>2941</v>
      </c>
    </row>
    <row r="369" spans="18:19" ht="12.75" customHeight="1" x14ac:dyDescent="0.2">
      <c r="R369" s="46" t="s">
        <v>1047</v>
      </c>
      <c r="S369" s="46" t="s">
        <v>2942</v>
      </c>
    </row>
    <row r="370" spans="18:19" ht="12.75" customHeight="1" x14ac:dyDescent="0.2">
      <c r="R370" s="46" t="s">
        <v>1048</v>
      </c>
      <c r="S370" s="46" t="s">
        <v>2943</v>
      </c>
    </row>
    <row r="371" spans="18:19" ht="12.75" customHeight="1" x14ac:dyDescent="0.2">
      <c r="R371" s="46" t="s">
        <v>1049</v>
      </c>
      <c r="S371" s="46" t="s">
        <v>2944</v>
      </c>
    </row>
    <row r="372" spans="18:19" ht="12.75" customHeight="1" x14ac:dyDescent="0.2">
      <c r="R372" s="46" t="s">
        <v>1050</v>
      </c>
      <c r="S372" s="46" t="s">
        <v>2945</v>
      </c>
    </row>
    <row r="373" spans="18:19" ht="12.75" customHeight="1" x14ac:dyDescent="0.2">
      <c r="R373" s="46" t="s">
        <v>1051</v>
      </c>
      <c r="S373" s="46" t="s">
        <v>2946</v>
      </c>
    </row>
    <row r="374" spans="18:19" ht="12.75" customHeight="1" x14ac:dyDescent="0.2">
      <c r="R374" s="46" t="s">
        <v>1052</v>
      </c>
      <c r="S374" s="46" t="s">
        <v>2947</v>
      </c>
    </row>
    <row r="375" spans="18:19" ht="12.75" customHeight="1" x14ac:dyDescent="0.2">
      <c r="R375" s="46" t="s">
        <v>1053</v>
      </c>
      <c r="S375" s="46" t="s">
        <v>2948</v>
      </c>
    </row>
    <row r="376" spans="18:19" ht="12.75" customHeight="1" x14ac:dyDescent="0.2">
      <c r="R376" s="46" t="s">
        <v>1054</v>
      </c>
      <c r="S376" s="46" t="s">
        <v>2949</v>
      </c>
    </row>
    <row r="377" spans="18:19" ht="12.75" customHeight="1" x14ac:dyDescent="0.2">
      <c r="R377" s="46" t="s">
        <v>1055</v>
      </c>
      <c r="S377" s="46" t="s">
        <v>2950</v>
      </c>
    </row>
    <row r="378" spans="18:19" ht="12.75" customHeight="1" x14ac:dyDescent="0.2">
      <c r="R378" s="46" t="s">
        <v>1056</v>
      </c>
      <c r="S378" s="46" t="s">
        <v>2951</v>
      </c>
    </row>
    <row r="379" spans="18:19" ht="12.75" customHeight="1" x14ac:dyDescent="0.2">
      <c r="R379" s="46" t="s">
        <v>1057</v>
      </c>
      <c r="S379" s="46" t="s">
        <v>2952</v>
      </c>
    </row>
    <row r="380" spans="18:19" ht="12.75" customHeight="1" x14ac:dyDescent="0.2">
      <c r="R380" s="46" t="s">
        <v>1058</v>
      </c>
      <c r="S380" s="46" t="s">
        <v>2953</v>
      </c>
    </row>
    <row r="381" spans="18:19" ht="12.75" customHeight="1" x14ac:dyDescent="0.2">
      <c r="R381" s="46" t="s">
        <v>1059</v>
      </c>
      <c r="S381" s="46" t="s">
        <v>2954</v>
      </c>
    </row>
    <row r="382" spans="18:19" ht="12.75" customHeight="1" x14ac:dyDescent="0.2">
      <c r="R382" s="46" t="s">
        <v>1060</v>
      </c>
      <c r="S382" s="46" t="s">
        <v>2955</v>
      </c>
    </row>
    <row r="383" spans="18:19" ht="12.75" customHeight="1" x14ac:dyDescent="0.2">
      <c r="R383" s="46" t="s">
        <v>1061</v>
      </c>
      <c r="S383" s="46" t="s">
        <v>2956</v>
      </c>
    </row>
    <row r="384" spans="18:19" ht="12.75" customHeight="1" x14ac:dyDescent="0.2">
      <c r="R384" s="46" t="s">
        <v>1062</v>
      </c>
      <c r="S384" s="46" t="s">
        <v>2957</v>
      </c>
    </row>
    <row r="385" spans="18:19" ht="12.75" customHeight="1" x14ac:dyDescent="0.2">
      <c r="R385" s="46" t="s">
        <v>1063</v>
      </c>
      <c r="S385" s="46" t="s">
        <v>2958</v>
      </c>
    </row>
    <row r="386" spans="18:19" ht="12.75" customHeight="1" x14ac:dyDescent="0.2">
      <c r="R386" s="46" t="s">
        <v>1064</v>
      </c>
      <c r="S386" s="46" t="s">
        <v>2959</v>
      </c>
    </row>
    <row r="387" spans="18:19" ht="12.75" customHeight="1" x14ac:dyDescent="0.2">
      <c r="R387" s="46" t="s">
        <v>1065</v>
      </c>
      <c r="S387" s="46" t="s">
        <v>2960</v>
      </c>
    </row>
    <row r="388" spans="18:19" ht="12.75" customHeight="1" x14ac:dyDescent="0.2">
      <c r="R388" s="46" t="s">
        <v>1066</v>
      </c>
      <c r="S388" s="46" t="s">
        <v>2961</v>
      </c>
    </row>
    <row r="389" spans="18:19" ht="12.75" customHeight="1" x14ac:dyDescent="0.2">
      <c r="R389" s="46" t="s">
        <v>1067</v>
      </c>
      <c r="S389" s="46" t="s">
        <v>2962</v>
      </c>
    </row>
    <row r="390" spans="18:19" ht="12.75" customHeight="1" x14ac:dyDescent="0.2">
      <c r="R390" s="46" t="s">
        <v>1068</v>
      </c>
      <c r="S390" s="46" t="s">
        <v>2963</v>
      </c>
    </row>
    <row r="391" spans="18:19" ht="12.75" customHeight="1" x14ac:dyDescent="0.2">
      <c r="R391" s="46" t="s">
        <v>1069</v>
      </c>
      <c r="S391" s="46" t="s">
        <v>2964</v>
      </c>
    </row>
    <row r="392" spans="18:19" ht="12.75" customHeight="1" x14ac:dyDescent="0.2">
      <c r="R392" s="46" t="s">
        <v>1070</v>
      </c>
      <c r="S392" s="46" t="s">
        <v>2965</v>
      </c>
    </row>
    <row r="393" spans="18:19" ht="12.75" customHeight="1" x14ac:dyDescent="0.2">
      <c r="R393" s="46" t="s">
        <v>1071</v>
      </c>
      <c r="S393" s="46" t="s">
        <v>2966</v>
      </c>
    </row>
    <row r="394" spans="18:19" ht="12.75" customHeight="1" x14ac:dyDescent="0.2">
      <c r="R394" s="46" t="s">
        <v>1072</v>
      </c>
      <c r="S394" s="46" t="s">
        <v>2967</v>
      </c>
    </row>
    <row r="395" spans="18:19" ht="12.75" customHeight="1" x14ac:dyDescent="0.2">
      <c r="R395" s="46" t="s">
        <v>1073</v>
      </c>
      <c r="S395" s="46" t="s">
        <v>2968</v>
      </c>
    </row>
    <row r="396" spans="18:19" ht="12.75" customHeight="1" x14ac:dyDescent="0.2">
      <c r="R396" s="46" t="s">
        <v>1074</v>
      </c>
      <c r="S396" s="46" t="s">
        <v>2969</v>
      </c>
    </row>
    <row r="397" spans="18:19" ht="12.75" customHeight="1" x14ac:dyDescent="0.2">
      <c r="R397" s="46" t="s">
        <v>1075</v>
      </c>
      <c r="S397" s="46" t="s">
        <v>2970</v>
      </c>
    </row>
    <row r="398" spans="18:19" ht="12.75" customHeight="1" x14ac:dyDescent="0.2">
      <c r="R398" s="46" t="s">
        <v>1076</v>
      </c>
      <c r="S398" s="46" t="s">
        <v>2971</v>
      </c>
    </row>
    <row r="399" spans="18:19" ht="12.75" customHeight="1" x14ac:dyDescent="0.2">
      <c r="R399" s="46" t="s">
        <v>1077</v>
      </c>
      <c r="S399" s="46" t="s">
        <v>2972</v>
      </c>
    </row>
    <row r="400" spans="18:19" ht="12.75" customHeight="1" x14ac:dyDescent="0.2">
      <c r="R400" s="46" t="s">
        <v>1078</v>
      </c>
      <c r="S400" s="46" t="s">
        <v>2973</v>
      </c>
    </row>
    <row r="401" spans="18:19" ht="12.75" customHeight="1" x14ac:dyDescent="0.2">
      <c r="R401" s="46" t="s">
        <v>81</v>
      </c>
      <c r="S401" s="46" t="s">
        <v>2266</v>
      </c>
    </row>
    <row r="402" spans="18:19" ht="12.75" customHeight="1" x14ac:dyDescent="0.2">
      <c r="R402" s="46" t="s">
        <v>1079</v>
      </c>
      <c r="S402" s="46" t="s">
        <v>1079</v>
      </c>
    </row>
    <row r="403" spans="18:19" ht="12.75" customHeight="1" x14ac:dyDescent="0.2">
      <c r="R403" s="46" t="s">
        <v>1080</v>
      </c>
      <c r="S403" s="46" t="s">
        <v>1080</v>
      </c>
    </row>
    <row r="404" spans="18:19" ht="12.75" customHeight="1" x14ac:dyDescent="0.2">
      <c r="R404" s="46" t="s">
        <v>1081</v>
      </c>
      <c r="S404" s="46" t="s">
        <v>1081</v>
      </c>
    </row>
    <row r="405" spans="18:19" ht="12.75" customHeight="1" x14ac:dyDescent="0.2">
      <c r="R405" s="46" t="s">
        <v>1082</v>
      </c>
      <c r="S405" s="46" t="s">
        <v>1082</v>
      </c>
    </row>
    <row r="406" spans="18:19" ht="12.75" customHeight="1" x14ac:dyDescent="0.2">
      <c r="R406" s="46" t="s">
        <v>1083</v>
      </c>
      <c r="S406" s="46" t="s">
        <v>1083</v>
      </c>
    </row>
    <row r="407" spans="18:19" ht="12.75" customHeight="1" x14ac:dyDescent="0.2">
      <c r="R407" s="46" t="s">
        <v>1084</v>
      </c>
      <c r="S407" s="46" t="s">
        <v>1084</v>
      </c>
    </row>
    <row r="408" spans="18:19" ht="12.75" customHeight="1" x14ac:dyDescent="0.2">
      <c r="R408" s="46" t="s">
        <v>1085</v>
      </c>
      <c r="S408" s="46" t="s">
        <v>1085</v>
      </c>
    </row>
    <row r="409" spans="18:19" ht="12.75" customHeight="1" x14ac:dyDescent="0.2">
      <c r="R409" s="46" t="s">
        <v>1086</v>
      </c>
      <c r="S409" s="46" t="s">
        <v>1086</v>
      </c>
    </row>
    <row r="410" spans="18:19" ht="12.75" customHeight="1" x14ac:dyDescent="0.2">
      <c r="R410" s="46" t="s">
        <v>1087</v>
      </c>
      <c r="S410" s="46" t="s">
        <v>1087</v>
      </c>
    </row>
    <row r="411" spans="18:19" ht="12.75" customHeight="1" x14ac:dyDescent="0.2">
      <c r="R411" s="46" t="s">
        <v>128</v>
      </c>
      <c r="S411" s="46" t="s">
        <v>2974</v>
      </c>
    </row>
    <row r="412" spans="18:19" ht="12.75" customHeight="1" x14ac:dyDescent="0.2">
      <c r="R412" s="46" t="s">
        <v>82</v>
      </c>
      <c r="S412" s="46" t="s">
        <v>2289</v>
      </c>
    </row>
    <row r="413" spans="18:19" ht="12.75" customHeight="1" x14ac:dyDescent="0.2">
      <c r="R413" s="46" t="s">
        <v>1088</v>
      </c>
      <c r="S413" s="46" t="s">
        <v>2975</v>
      </c>
    </row>
    <row r="414" spans="18:19" ht="12.75" customHeight="1" x14ac:dyDescent="0.2">
      <c r="R414" s="46" t="s">
        <v>1089</v>
      </c>
      <c r="S414" s="46" t="s">
        <v>2976</v>
      </c>
    </row>
    <row r="415" spans="18:19" ht="12.75" customHeight="1" x14ac:dyDescent="0.2">
      <c r="R415" s="46" t="s">
        <v>1090</v>
      </c>
      <c r="S415" s="46" t="s">
        <v>2977</v>
      </c>
    </row>
    <row r="416" spans="18:19" ht="12.75" customHeight="1" x14ac:dyDescent="0.2">
      <c r="R416" s="46" t="s">
        <v>1091</v>
      </c>
      <c r="S416" s="46" t="s">
        <v>2978</v>
      </c>
    </row>
    <row r="417" spans="18:19" ht="12.75" customHeight="1" x14ac:dyDescent="0.2">
      <c r="R417" s="46" t="s">
        <v>83</v>
      </c>
      <c r="S417" s="46" t="s">
        <v>2270</v>
      </c>
    </row>
    <row r="418" spans="18:19" ht="12.75" customHeight="1" x14ac:dyDescent="0.2">
      <c r="R418" s="46" t="s">
        <v>1092</v>
      </c>
      <c r="S418" s="46" t="s">
        <v>2979</v>
      </c>
    </row>
    <row r="419" spans="18:19" ht="12.75" customHeight="1" x14ac:dyDescent="0.2">
      <c r="R419" s="46" t="s">
        <v>1093</v>
      </c>
      <c r="S419" s="46" t="s">
        <v>2980</v>
      </c>
    </row>
    <row r="420" spans="18:19" ht="12.75" customHeight="1" x14ac:dyDescent="0.2">
      <c r="R420" s="46" t="s">
        <v>1094</v>
      </c>
      <c r="S420" s="46" t="s">
        <v>2981</v>
      </c>
    </row>
    <row r="421" spans="18:19" ht="12.75" customHeight="1" x14ac:dyDescent="0.2">
      <c r="R421" s="46" t="s">
        <v>1095</v>
      </c>
      <c r="S421" s="46" t="s">
        <v>2982</v>
      </c>
    </row>
    <row r="422" spans="18:19" ht="12.75" customHeight="1" x14ac:dyDescent="0.2">
      <c r="R422" s="46" t="s">
        <v>137</v>
      </c>
      <c r="S422" s="46" t="s">
        <v>2983</v>
      </c>
    </row>
    <row r="423" spans="18:19" ht="12.75" customHeight="1" x14ac:dyDescent="0.2">
      <c r="R423" s="46" t="s">
        <v>139</v>
      </c>
      <c r="S423" s="46" t="s">
        <v>2984</v>
      </c>
    </row>
    <row r="424" spans="18:19" ht="12.75" customHeight="1" x14ac:dyDescent="0.2">
      <c r="R424" s="46" t="s">
        <v>138</v>
      </c>
      <c r="S424" s="46" t="s">
        <v>2985</v>
      </c>
    </row>
    <row r="425" spans="18:19" ht="12.75" customHeight="1" x14ac:dyDescent="0.2">
      <c r="R425" s="46" t="s">
        <v>84</v>
      </c>
      <c r="S425" s="46" t="s">
        <v>2314</v>
      </c>
    </row>
    <row r="426" spans="18:19" ht="12.75" customHeight="1" x14ac:dyDescent="0.2">
      <c r="R426" s="46" t="s">
        <v>85</v>
      </c>
      <c r="S426" s="46" t="s">
        <v>2320</v>
      </c>
    </row>
    <row r="427" spans="18:19" ht="12.75" customHeight="1" x14ac:dyDescent="0.2">
      <c r="R427" s="46" t="s">
        <v>133</v>
      </c>
      <c r="S427" s="46" t="s">
        <v>2986</v>
      </c>
    </row>
    <row r="428" spans="18:19" ht="12.75" customHeight="1" x14ac:dyDescent="0.2">
      <c r="R428" s="46" t="s">
        <v>86</v>
      </c>
      <c r="S428" s="46" t="s">
        <v>2326</v>
      </c>
    </row>
    <row r="429" spans="18:19" ht="12.75" customHeight="1" x14ac:dyDescent="0.2">
      <c r="R429" s="46" t="s">
        <v>87</v>
      </c>
      <c r="S429" s="46" t="s">
        <v>2355</v>
      </c>
    </row>
    <row r="430" spans="18:19" ht="12.75" customHeight="1" x14ac:dyDescent="0.2">
      <c r="R430" s="46" t="s">
        <v>129</v>
      </c>
      <c r="S430" s="46" t="s">
        <v>2342</v>
      </c>
    </row>
    <row r="431" spans="18:19" ht="12.75" customHeight="1" x14ac:dyDescent="0.2">
      <c r="R431" s="46" t="s">
        <v>130</v>
      </c>
      <c r="S431" s="46" t="s">
        <v>2987</v>
      </c>
    </row>
    <row r="432" spans="18:19" ht="12.75" customHeight="1" x14ac:dyDescent="0.2">
      <c r="R432" s="46" t="s">
        <v>88</v>
      </c>
      <c r="S432" s="46" t="s">
        <v>2364</v>
      </c>
    </row>
    <row r="433" spans="18:19" ht="12.75" customHeight="1" x14ac:dyDescent="0.2">
      <c r="R433" s="46" t="s">
        <v>89</v>
      </c>
      <c r="S433" s="46" t="s">
        <v>2369</v>
      </c>
    </row>
    <row r="434" spans="18:19" ht="12.75" customHeight="1" x14ac:dyDescent="0.2">
      <c r="R434" s="46" t="s">
        <v>131</v>
      </c>
      <c r="S434" s="46" t="s">
        <v>2988</v>
      </c>
    </row>
    <row r="435" spans="18:19" ht="12.75" customHeight="1" x14ac:dyDescent="0.2">
      <c r="R435" s="46" t="s">
        <v>90</v>
      </c>
      <c r="S435" s="46" t="s">
        <v>2384</v>
      </c>
    </row>
    <row r="436" spans="18:19" ht="12.75" customHeight="1" x14ac:dyDescent="0.2">
      <c r="R436" s="46" t="s">
        <v>91</v>
      </c>
      <c r="S436" s="46" t="s">
        <v>2406</v>
      </c>
    </row>
    <row r="437" spans="18:19" ht="12.75" customHeight="1" x14ac:dyDescent="0.2">
      <c r="R437" s="46" t="s">
        <v>1096</v>
      </c>
      <c r="S437" s="46" t="s">
        <v>2989</v>
      </c>
    </row>
    <row r="438" spans="18:19" ht="12.75" customHeight="1" x14ac:dyDescent="0.2">
      <c r="R438" s="46" t="s">
        <v>1097</v>
      </c>
      <c r="S438" s="46" t="s">
        <v>2990</v>
      </c>
    </row>
    <row r="439" spans="18:19" ht="12.75" customHeight="1" x14ac:dyDescent="0.2">
      <c r="R439" s="46" t="s">
        <v>1098</v>
      </c>
      <c r="S439" s="46" t="s">
        <v>2991</v>
      </c>
    </row>
    <row r="440" spans="18:19" ht="12.75" customHeight="1" x14ac:dyDescent="0.2">
      <c r="R440" s="46" t="s">
        <v>1099</v>
      </c>
      <c r="S440" s="46" t="s">
        <v>2992</v>
      </c>
    </row>
    <row r="441" spans="18:19" ht="12.75" customHeight="1" x14ac:dyDescent="0.2">
      <c r="R441" s="46" t="s">
        <v>1100</v>
      </c>
      <c r="S441" s="46" t="s">
        <v>2993</v>
      </c>
    </row>
    <row r="442" spans="18:19" ht="12.75" customHeight="1" x14ac:dyDescent="0.2">
      <c r="R442" s="46" t="s">
        <v>92</v>
      </c>
      <c r="S442" s="46" t="s">
        <v>2410</v>
      </c>
    </row>
    <row r="443" spans="18:19" ht="12.75" customHeight="1" x14ac:dyDescent="0.2">
      <c r="R443" s="46" t="s">
        <v>1101</v>
      </c>
      <c r="S443" s="46" t="s">
        <v>2994</v>
      </c>
    </row>
    <row r="444" spans="18:19" ht="12.75" customHeight="1" x14ac:dyDescent="0.2">
      <c r="R444" s="46" t="s">
        <v>1102</v>
      </c>
      <c r="S444" s="46" t="s">
        <v>2995</v>
      </c>
    </row>
    <row r="445" spans="18:19" ht="12.75" customHeight="1" x14ac:dyDescent="0.2">
      <c r="R445" s="46" t="s">
        <v>1103</v>
      </c>
      <c r="S445" s="46" t="s">
        <v>2996</v>
      </c>
    </row>
    <row r="446" spans="18:19" ht="12.75" customHeight="1" x14ac:dyDescent="0.2">
      <c r="R446" s="46" t="s">
        <v>1104</v>
      </c>
      <c r="S446" s="46" t="s">
        <v>2997</v>
      </c>
    </row>
    <row r="447" spans="18:19" ht="12.75" customHeight="1" x14ac:dyDescent="0.2">
      <c r="R447" s="46" t="s">
        <v>1105</v>
      </c>
      <c r="S447" s="46" t="s">
        <v>2998</v>
      </c>
    </row>
    <row r="448" spans="18:19" ht="12.75" customHeight="1" x14ac:dyDescent="0.2">
      <c r="R448" s="46" t="s">
        <v>93</v>
      </c>
      <c r="S448" s="46" t="s">
        <v>2417</v>
      </c>
    </row>
    <row r="449" spans="18:19" ht="12.75" customHeight="1" x14ac:dyDescent="0.2">
      <c r="R449" s="46" t="s">
        <v>94</v>
      </c>
      <c r="S449" s="46" t="s">
        <v>2394</v>
      </c>
    </row>
    <row r="450" spans="18:19" ht="12.75" customHeight="1" x14ac:dyDescent="0.2">
      <c r="R450" s="46" t="s">
        <v>95</v>
      </c>
      <c r="S450" s="46" t="s">
        <v>2424</v>
      </c>
    </row>
    <row r="451" spans="18:19" ht="12.75" customHeight="1" x14ac:dyDescent="0.2">
      <c r="R451" s="46" t="s">
        <v>43</v>
      </c>
      <c r="S451" s="46" t="s">
        <v>2999</v>
      </c>
    </row>
    <row r="452" spans="18:19" ht="12.75" customHeight="1" x14ac:dyDescent="0.2">
      <c r="R452" s="46" t="s">
        <v>96</v>
      </c>
      <c r="S452" s="46" t="s">
        <v>2493</v>
      </c>
    </row>
    <row r="453" spans="18:19" ht="12.75" customHeight="1" x14ac:dyDescent="0.2">
      <c r="R453" s="46" t="s">
        <v>97</v>
      </c>
      <c r="S453" s="46" t="s">
        <v>2520</v>
      </c>
    </row>
    <row r="454" spans="18:19" ht="12.75" customHeight="1" x14ac:dyDescent="0.2">
      <c r="R454" s="46" t="s">
        <v>132</v>
      </c>
      <c r="S454" s="46" t="s">
        <v>3000</v>
      </c>
    </row>
    <row r="455" spans="18:19" ht="12.75" customHeight="1" x14ac:dyDescent="0.2">
      <c r="R455" s="46" t="s">
        <v>98</v>
      </c>
      <c r="S455" s="46" t="s">
        <v>2505</v>
      </c>
    </row>
    <row r="456" spans="18:19" ht="12.75" customHeight="1" x14ac:dyDescent="0.2">
      <c r="R456" s="46" t="s">
        <v>99</v>
      </c>
      <c r="S456" s="46" t="s">
        <v>2502</v>
      </c>
    </row>
    <row r="457" spans="18:19" ht="12.75" customHeight="1" x14ac:dyDescent="0.2">
      <c r="R457" s="46" t="s">
        <v>100</v>
      </c>
      <c r="S457" s="46" t="s">
        <v>2527</v>
      </c>
    </row>
    <row r="458" spans="18:19" ht="12.75" customHeight="1" x14ac:dyDescent="0.2">
      <c r="R458" s="46" t="s">
        <v>101</v>
      </c>
      <c r="S458" s="46" t="s">
        <v>2532</v>
      </c>
    </row>
    <row r="459" spans="18:19" ht="12.75" customHeight="1" x14ac:dyDescent="0.2">
      <c r="R459" s="46" t="s">
        <v>102</v>
      </c>
      <c r="S459" s="46" t="s">
        <v>2544</v>
      </c>
    </row>
    <row r="460" spans="18:19" ht="12.75" customHeight="1" x14ac:dyDescent="0.2">
      <c r="R460" s="46" t="s">
        <v>103</v>
      </c>
      <c r="S460" s="46" t="s">
        <v>2541</v>
      </c>
    </row>
    <row r="461" spans="18:19" ht="12.75" customHeight="1" x14ac:dyDescent="0.2">
      <c r="R461" s="46" t="s">
        <v>1106</v>
      </c>
      <c r="S461" s="46" t="s">
        <v>3001</v>
      </c>
    </row>
    <row r="462" spans="18:19" ht="12.75" customHeight="1" x14ac:dyDescent="0.2">
      <c r="R462" s="46" t="s">
        <v>1107</v>
      </c>
      <c r="S462" s="46" t="s">
        <v>3002</v>
      </c>
    </row>
    <row r="463" spans="18:19" ht="12.75" customHeight="1" x14ac:dyDescent="0.2">
      <c r="R463" s="46" t="s">
        <v>1108</v>
      </c>
      <c r="S463" s="46" t="s">
        <v>3003</v>
      </c>
    </row>
    <row r="464" spans="18:19" ht="12.75" customHeight="1" x14ac:dyDescent="0.2">
      <c r="R464" s="46" t="s">
        <v>1109</v>
      </c>
      <c r="S464" s="46" t="s">
        <v>3004</v>
      </c>
    </row>
    <row r="465" spans="18:19" ht="12.75" customHeight="1" x14ac:dyDescent="0.2">
      <c r="R465" s="46" t="s">
        <v>1110</v>
      </c>
      <c r="S465" s="46" t="s">
        <v>3005</v>
      </c>
    </row>
    <row r="466" spans="18:19" ht="12.75" customHeight="1" x14ac:dyDescent="0.2">
      <c r="R466" s="46" t="s">
        <v>1111</v>
      </c>
      <c r="S466" s="46" t="s">
        <v>3006</v>
      </c>
    </row>
    <row r="467" spans="18:19" ht="12.75" customHeight="1" x14ac:dyDescent="0.2">
      <c r="R467" s="46" t="s">
        <v>1112</v>
      </c>
      <c r="S467" s="46" t="s">
        <v>3007</v>
      </c>
    </row>
    <row r="468" spans="18:19" ht="12.75" customHeight="1" x14ac:dyDescent="0.2">
      <c r="R468" s="46" t="s">
        <v>1113</v>
      </c>
      <c r="S468" s="46" t="s">
        <v>3008</v>
      </c>
    </row>
    <row r="469" spans="18:19" ht="12.75" customHeight="1" x14ac:dyDescent="0.2">
      <c r="R469" s="46" t="s">
        <v>1114</v>
      </c>
      <c r="S469" s="46" t="s">
        <v>3009</v>
      </c>
    </row>
    <row r="470" spans="18:19" ht="12.75" customHeight="1" x14ac:dyDescent="0.2">
      <c r="R470" s="46" t="s">
        <v>1115</v>
      </c>
      <c r="S470" s="46" t="s">
        <v>3010</v>
      </c>
    </row>
    <row r="471" spans="18:19" ht="12.75" customHeight="1" x14ac:dyDescent="0.2">
      <c r="R471" s="46" t="s">
        <v>1116</v>
      </c>
      <c r="S471" s="46" t="s">
        <v>3011</v>
      </c>
    </row>
    <row r="472" spans="18:19" ht="12.75" customHeight="1" x14ac:dyDescent="0.2">
      <c r="R472" s="46" t="s">
        <v>1117</v>
      </c>
      <c r="S472" s="46" t="s">
        <v>3012</v>
      </c>
    </row>
    <row r="473" spans="18:19" ht="12.75" customHeight="1" x14ac:dyDescent="0.2">
      <c r="R473" s="46" t="s">
        <v>1118</v>
      </c>
      <c r="S473" s="46" t="s">
        <v>3013</v>
      </c>
    </row>
    <row r="474" spans="18:19" ht="12.75" customHeight="1" x14ac:dyDescent="0.2">
      <c r="R474" s="46" t="s">
        <v>1119</v>
      </c>
      <c r="S474" s="46" t="s">
        <v>3014</v>
      </c>
    </row>
    <row r="475" spans="18:19" ht="12.75" customHeight="1" x14ac:dyDescent="0.2">
      <c r="R475" s="46" t="s">
        <v>1120</v>
      </c>
      <c r="S475" s="46" t="s">
        <v>3015</v>
      </c>
    </row>
    <row r="476" spans="18:19" ht="12.75" customHeight="1" x14ac:dyDescent="0.2">
      <c r="R476" s="46" t="s">
        <v>1121</v>
      </c>
      <c r="S476" s="46" t="s">
        <v>3016</v>
      </c>
    </row>
    <row r="477" spans="18:19" ht="12.75" customHeight="1" x14ac:dyDescent="0.2">
      <c r="R477" s="46" t="s">
        <v>1122</v>
      </c>
      <c r="S477" s="46" t="s">
        <v>3017</v>
      </c>
    </row>
    <row r="478" spans="18:19" ht="12.75" customHeight="1" x14ac:dyDescent="0.2">
      <c r="R478" s="46" t="s">
        <v>1123</v>
      </c>
      <c r="S478" s="46" t="s">
        <v>3018</v>
      </c>
    </row>
    <row r="479" spans="18:19" ht="12.75" customHeight="1" x14ac:dyDescent="0.2">
      <c r="R479" s="46" t="s">
        <v>1124</v>
      </c>
      <c r="S479" s="46" t="s">
        <v>3019</v>
      </c>
    </row>
    <row r="480" spans="18:19" ht="12.75" customHeight="1" x14ac:dyDescent="0.2">
      <c r="R480" s="46" t="s">
        <v>1125</v>
      </c>
      <c r="S480" s="46" t="s">
        <v>3020</v>
      </c>
    </row>
    <row r="481" spans="18:19" ht="12.75" customHeight="1" x14ac:dyDescent="0.2">
      <c r="R481" s="46" t="s">
        <v>1126</v>
      </c>
      <c r="S481" s="46" t="s">
        <v>3021</v>
      </c>
    </row>
    <row r="482" spans="18:19" ht="12.75" customHeight="1" x14ac:dyDescent="0.2">
      <c r="R482" s="46" t="s">
        <v>1127</v>
      </c>
      <c r="S482" s="46" t="s">
        <v>3022</v>
      </c>
    </row>
    <row r="483" spans="18:19" ht="12.75" customHeight="1" x14ac:dyDescent="0.2">
      <c r="R483" s="46" t="s">
        <v>1128</v>
      </c>
      <c r="S483" s="46" t="s">
        <v>3023</v>
      </c>
    </row>
    <row r="484" spans="18:19" ht="12.75" customHeight="1" x14ac:dyDescent="0.2">
      <c r="R484" s="46" t="s">
        <v>1129</v>
      </c>
      <c r="S484" s="46" t="s">
        <v>3024</v>
      </c>
    </row>
    <row r="485" spans="18:19" ht="12.75" customHeight="1" x14ac:dyDescent="0.2">
      <c r="R485" s="46" t="s">
        <v>1130</v>
      </c>
      <c r="S485" s="46" t="s">
        <v>3025</v>
      </c>
    </row>
    <row r="486" spans="18:19" ht="12.75" customHeight="1" x14ac:dyDescent="0.2">
      <c r="R486" s="46" t="s">
        <v>1131</v>
      </c>
      <c r="S486" s="46" t="s">
        <v>3026</v>
      </c>
    </row>
    <row r="487" spans="18:19" ht="12.75" customHeight="1" x14ac:dyDescent="0.2">
      <c r="R487" s="46" t="s">
        <v>1132</v>
      </c>
      <c r="S487" s="46" t="s">
        <v>3027</v>
      </c>
    </row>
    <row r="488" spans="18:19" ht="12.75" customHeight="1" x14ac:dyDescent="0.2">
      <c r="R488" s="46" t="s">
        <v>1133</v>
      </c>
      <c r="S488" s="46" t="s">
        <v>3028</v>
      </c>
    </row>
    <row r="489" spans="18:19" ht="12.75" customHeight="1" x14ac:dyDescent="0.2">
      <c r="R489" s="46" t="s">
        <v>1134</v>
      </c>
      <c r="S489" s="46" t="s">
        <v>3029</v>
      </c>
    </row>
    <row r="490" spans="18:19" ht="12.75" customHeight="1" x14ac:dyDescent="0.2">
      <c r="R490" s="46" t="s">
        <v>1135</v>
      </c>
      <c r="S490" s="46" t="s">
        <v>3030</v>
      </c>
    </row>
    <row r="491" spans="18:19" ht="12.75" customHeight="1" x14ac:dyDescent="0.2">
      <c r="R491" s="46" t="s">
        <v>1136</v>
      </c>
      <c r="S491" s="46" t="s">
        <v>3031</v>
      </c>
    </row>
    <row r="492" spans="18:19" ht="12.75" customHeight="1" x14ac:dyDescent="0.2">
      <c r="R492" s="46" t="s">
        <v>1137</v>
      </c>
      <c r="S492" s="46" t="s">
        <v>3032</v>
      </c>
    </row>
    <row r="493" spans="18:19" ht="12.75" customHeight="1" x14ac:dyDescent="0.2">
      <c r="R493" s="46" t="s">
        <v>1138</v>
      </c>
      <c r="S493" s="46" t="s">
        <v>3033</v>
      </c>
    </row>
    <row r="494" spans="18:19" ht="12.75" customHeight="1" x14ac:dyDescent="0.2">
      <c r="R494" s="46" t="s">
        <v>1139</v>
      </c>
      <c r="S494" s="46" t="s">
        <v>3034</v>
      </c>
    </row>
    <row r="495" spans="18:19" ht="12.75" customHeight="1" x14ac:dyDescent="0.2">
      <c r="R495" s="46" t="s">
        <v>1140</v>
      </c>
      <c r="S495" s="46" t="s">
        <v>3035</v>
      </c>
    </row>
    <row r="496" spans="18:19" ht="12.75" customHeight="1" x14ac:dyDescent="0.2">
      <c r="R496" s="46" t="s">
        <v>1141</v>
      </c>
      <c r="S496" s="46" t="s">
        <v>3036</v>
      </c>
    </row>
    <row r="497" spans="18:19" ht="12.75" customHeight="1" x14ac:dyDescent="0.2">
      <c r="R497" s="46" t="s">
        <v>1142</v>
      </c>
      <c r="S497" s="46" t="s">
        <v>3037</v>
      </c>
    </row>
    <row r="498" spans="18:19" ht="12.75" customHeight="1" x14ac:dyDescent="0.2">
      <c r="R498" s="46" t="s">
        <v>1143</v>
      </c>
      <c r="S498" s="46" t="s">
        <v>3038</v>
      </c>
    </row>
    <row r="499" spans="18:19" ht="12.75" customHeight="1" x14ac:dyDescent="0.2">
      <c r="R499" s="46" t="s">
        <v>1144</v>
      </c>
      <c r="S499" s="46" t="s">
        <v>3039</v>
      </c>
    </row>
    <row r="500" spans="18:19" ht="12.75" customHeight="1" x14ac:dyDescent="0.2">
      <c r="R500" s="46" t="s">
        <v>1145</v>
      </c>
      <c r="S500" s="46" t="s">
        <v>3040</v>
      </c>
    </row>
    <row r="501" spans="18:19" ht="12.75" customHeight="1" x14ac:dyDescent="0.2">
      <c r="R501" s="46" t="s">
        <v>1146</v>
      </c>
      <c r="S501" s="46" t="s">
        <v>3041</v>
      </c>
    </row>
    <row r="502" spans="18:19" ht="12.75" customHeight="1" x14ac:dyDescent="0.2">
      <c r="R502" s="46" t="s">
        <v>1147</v>
      </c>
      <c r="S502" s="46" t="s">
        <v>3042</v>
      </c>
    </row>
    <row r="503" spans="18:19" ht="12.75" customHeight="1" x14ac:dyDescent="0.2">
      <c r="R503" s="46" t="s">
        <v>1148</v>
      </c>
      <c r="S503" s="46" t="s">
        <v>3043</v>
      </c>
    </row>
    <row r="504" spans="18:19" ht="12.75" customHeight="1" x14ac:dyDescent="0.2">
      <c r="R504" s="46" t="s">
        <v>1149</v>
      </c>
      <c r="S504" s="46" t="s">
        <v>3044</v>
      </c>
    </row>
    <row r="505" spans="18:19" ht="12.75" customHeight="1" x14ac:dyDescent="0.2">
      <c r="R505" s="46" t="s">
        <v>1150</v>
      </c>
      <c r="S505" s="46" t="s">
        <v>3045</v>
      </c>
    </row>
    <row r="506" spans="18:19" ht="12.75" customHeight="1" x14ac:dyDescent="0.2">
      <c r="R506" s="46" t="s">
        <v>1151</v>
      </c>
      <c r="S506" s="46" t="s">
        <v>3046</v>
      </c>
    </row>
    <row r="507" spans="18:19" ht="12.75" customHeight="1" x14ac:dyDescent="0.2">
      <c r="R507" s="46" t="s">
        <v>1152</v>
      </c>
      <c r="S507" s="46" t="s">
        <v>3047</v>
      </c>
    </row>
    <row r="508" spans="18:19" ht="12.75" customHeight="1" x14ac:dyDescent="0.2">
      <c r="R508" s="46" t="s">
        <v>1153</v>
      </c>
      <c r="S508" s="46" t="s">
        <v>3048</v>
      </c>
    </row>
    <row r="509" spans="18:19" ht="12.75" customHeight="1" x14ac:dyDescent="0.2">
      <c r="R509" s="46" t="s">
        <v>1154</v>
      </c>
      <c r="S509" s="46" t="s">
        <v>3049</v>
      </c>
    </row>
    <row r="510" spans="18:19" ht="12.75" customHeight="1" x14ac:dyDescent="0.2">
      <c r="R510" s="46" t="s">
        <v>1155</v>
      </c>
      <c r="S510" s="46" t="s">
        <v>3050</v>
      </c>
    </row>
    <row r="511" spans="18:19" ht="12.75" customHeight="1" x14ac:dyDescent="0.2">
      <c r="R511" s="46" t="s">
        <v>1156</v>
      </c>
      <c r="S511" s="46" t="s">
        <v>3051</v>
      </c>
    </row>
    <row r="512" spans="18:19" ht="12.75" customHeight="1" x14ac:dyDescent="0.2">
      <c r="R512" s="46" t="s">
        <v>1157</v>
      </c>
      <c r="S512" s="46" t="s">
        <v>3052</v>
      </c>
    </row>
    <row r="513" spans="18:19" ht="12.75" customHeight="1" x14ac:dyDescent="0.2">
      <c r="R513" s="46" t="s">
        <v>1158</v>
      </c>
      <c r="S513" s="46" t="s">
        <v>3053</v>
      </c>
    </row>
    <row r="514" spans="18:19" ht="12.75" customHeight="1" x14ac:dyDescent="0.2">
      <c r="R514" s="46" t="s">
        <v>1159</v>
      </c>
      <c r="S514" s="46" t="s">
        <v>3054</v>
      </c>
    </row>
    <row r="515" spans="18:19" ht="12.75" customHeight="1" x14ac:dyDescent="0.2">
      <c r="R515" s="46" t="s">
        <v>1160</v>
      </c>
      <c r="S515" s="46" t="s">
        <v>3055</v>
      </c>
    </row>
    <row r="516" spans="18:19" ht="12.75" customHeight="1" x14ac:dyDescent="0.2">
      <c r="R516" s="46" t="s">
        <v>1161</v>
      </c>
      <c r="S516" s="46" t="s">
        <v>3056</v>
      </c>
    </row>
    <row r="517" spans="18:19" ht="12.75" customHeight="1" x14ac:dyDescent="0.2">
      <c r="R517" s="46" t="s">
        <v>1162</v>
      </c>
      <c r="S517" s="46" t="s">
        <v>3057</v>
      </c>
    </row>
    <row r="518" spans="18:19" ht="12.75" customHeight="1" x14ac:dyDescent="0.2">
      <c r="R518" s="46" t="s">
        <v>1163</v>
      </c>
      <c r="S518" s="46" t="s">
        <v>3058</v>
      </c>
    </row>
    <row r="519" spans="18:19" ht="12.75" customHeight="1" x14ac:dyDescent="0.2">
      <c r="R519" s="46" t="s">
        <v>1164</v>
      </c>
      <c r="S519" s="46" t="s">
        <v>3059</v>
      </c>
    </row>
    <row r="520" spans="18:19" ht="12.75" customHeight="1" x14ac:dyDescent="0.2">
      <c r="R520" s="46" t="s">
        <v>1165</v>
      </c>
      <c r="S520" s="46" t="s">
        <v>3060</v>
      </c>
    </row>
    <row r="521" spans="18:19" ht="12.75" customHeight="1" x14ac:dyDescent="0.2">
      <c r="R521" s="46" t="s">
        <v>1166</v>
      </c>
      <c r="S521" s="46" t="s">
        <v>3061</v>
      </c>
    </row>
    <row r="522" spans="18:19" ht="12.75" customHeight="1" x14ac:dyDescent="0.2">
      <c r="R522" s="46" t="s">
        <v>1167</v>
      </c>
      <c r="S522" s="46" t="s">
        <v>3062</v>
      </c>
    </row>
    <row r="523" spans="18:19" ht="12.75" customHeight="1" x14ac:dyDescent="0.2">
      <c r="R523" s="46" t="s">
        <v>1168</v>
      </c>
      <c r="S523" s="46" t="s">
        <v>3063</v>
      </c>
    </row>
    <row r="524" spans="18:19" ht="12.75" customHeight="1" x14ac:dyDescent="0.2">
      <c r="R524" s="46" t="s">
        <v>1169</v>
      </c>
      <c r="S524" s="46" t="s">
        <v>3064</v>
      </c>
    </row>
    <row r="525" spans="18:19" ht="12.75" customHeight="1" x14ac:dyDescent="0.2">
      <c r="R525" s="46" t="s">
        <v>1170</v>
      </c>
      <c r="S525" s="46" t="s">
        <v>3065</v>
      </c>
    </row>
    <row r="526" spans="18:19" ht="12.75" customHeight="1" x14ac:dyDescent="0.2">
      <c r="R526" s="46" t="s">
        <v>1171</v>
      </c>
      <c r="S526" s="46" t="s">
        <v>3066</v>
      </c>
    </row>
    <row r="527" spans="18:19" ht="12.75" customHeight="1" x14ac:dyDescent="0.2">
      <c r="R527" s="46" t="s">
        <v>1172</v>
      </c>
      <c r="S527" s="46" t="s">
        <v>3067</v>
      </c>
    </row>
    <row r="528" spans="18:19" ht="12.75" customHeight="1" x14ac:dyDescent="0.2">
      <c r="R528" s="46" t="s">
        <v>1173</v>
      </c>
      <c r="S528" s="46" t="s">
        <v>3068</v>
      </c>
    </row>
    <row r="529" spans="18:19" ht="12.75" customHeight="1" x14ac:dyDescent="0.2">
      <c r="R529" s="46" t="s">
        <v>1174</v>
      </c>
      <c r="S529" s="46" t="s">
        <v>3069</v>
      </c>
    </row>
    <row r="530" spans="18:19" ht="12.75" customHeight="1" x14ac:dyDescent="0.2">
      <c r="R530" s="46" t="s">
        <v>1175</v>
      </c>
      <c r="S530" s="46" t="s">
        <v>3070</v>
      </c>
    </row>
    <row r="531" spans="18:19" ht="12.75" customHeight="1" x14ac:dyDescent="0.2">
      <c r="R531" s="46" t="s">
        <v>1176</v>
      </c>
      <c r="S531" s="46" t="s">
        <v>3071</v>
      </c>
    </row>
    <row r="532" spans="18:19" ht="12.75" customHeight="1" x14ac:dyDescent="0.2">
      <c r="R532" s="46" t="s">
        <v>1177</v>
      </c>
      <c r="S532" s="46" t="s">
        <v>3072</v>
      </c>
    </row>
    <row r="533" spans="18:19" ht="12.75" customHeight="1" x14ac:dyDescent="0.2">
      <c r="R533" s="46" t="s">
        <v>1178</v>
      </c>
      <c r="S533" s="46" t="s">
        <v>3073</v>
      </c>
    </row>
    <row r="534" spans="18:19" ht="12.75" customHeight="1" x14ac:dyDescent="0.2">
      <c r="R534" s="46" t="s">
        <v>1179</v>
      </c>
      <c r="S534" s="46" t="s">
        <v>3074</v>
      </c>
    </row>
    <row r="535" spans="18:19" ht="12.75" customHeight="1" x14ac:dyDescent="0.2">
      <c r="R535" s="46" t="s">
        <v>1180</v>
      </c>
      <c r="S535" s="46" t="s">
        <v>3075</v>
      </c>
    </row>
    <row r="536" spans="18:19" ht="12.75" customHeight="1" x14ac:dyDescent="0.2">
      <c r="R536" s="46" t="s">
        <v>1181</v>
      </c>
      <c r="S536" s="46" t="s">
        <v>3076</v>
      </c>
    </row>
    <row r="537" spans="18:19" ht="12.75" customHeight="1" x14ac:dyDescent="0.2">
      <c r="R537" s="46" t="s">
        <v>1182</v>
      </c>
      <c r="S537" s="46" t="s">
        <v>3077</v>
      </c>
    </row>
    <row r="538" spans="18:19" ht="12.75" customHeight="1" x14ac:dyDescent="0.2">
      <c r="R538" s="46" t="s">
        <v>1183</v>
      </c>
      <c r="S538" s="46" t="s">
        <v>3078</v>
      </c>
    </row>
    <row r="539" spans="18:19" ht="12.75" customHeight="1" x14ac:dyDescent="0.2">
      <c r="R539" s="46" t="s">
        <v>1184</v>
      </c>
      <c r="S539" s="46" t="s">
        <v>3079</v>
      </c>
    </row>
    <row r="540" spans="18:19" ht="12.75" customHeight="1" x14ac:dyDescent="0.2">
      <c r="R540" s="46" t="s">
        <v>1185</v>
      </c>
      <c r="S540" s="46" t="s">
        <v>3080</v>
      </c>
    </row>
    <row r="541" spans="18:19" ht="12.75" customHeight="1" x14ac:dyDescent="0.2">
      <c r="R541" s="46" t="s">
        <v>1186</v>
      </c>
      <c r="S541" s="46" t="s">
        <v>3081</v>
      </c>
    </row>
    <row r="542" spans="18:19" ht="12.75" customHeight="1" x14ac:dyDescent="0.2">
      <c r="R542" s="46" t="s">
        <v>1187</v>
      </c>
      <c r="S542" s="46" t="s">
        <v>3082</v>
      </c>
    </row>
    <row r="543" spans="18:19" ht="12.75" customHeight="1" x14ac:dyDescent="0.2">
      <c r="R543" s="46" t="s">
        <v>1188</v>
      </c>
      <c r="S543" s="46" t="s">
        <v>3083</v>
      </c>
    </row>
    <row r="544" spans="18:19" ht="12.75" customHeight="1" x14ac:dyDescent="0.2">
      <c r="R544" s="46" t="s">
        <v>1189</v>
      </c>
      <c r="S544" s="46" t="s">
        <v>3084</v>
      </c>
    </row>
    <row r="545" spans="18:19" ht="12.75" customHeight="1" x14ac:dyDescent="0.2">
      <c r="R545" s="46" t="s">
        <v>1190</v>
      </c>
      <c r="S545" s="46" t="s">
        <v>3085</v>
      </c>
    </row>
    <row r="546" spans="18:19" ht="12.75" customHeight="1" x14ac:dyDescent="0.2">
      <c r="R546" s="46" t="s">
        <v>1191</v>
      </c>
      <c r="S546" s="46" t="s">
        <v>3086</v>
      </c>
    </row>
    <row r="547" spans="18:19" ht="12.75" customHeight="1" x14ac:dyDescent="0.2">
      <c r="R547" s="46" t="s">
        <v>1192</v>
      </c>
      <c r="S547" s="46" t="s">
        <v>3087</v>
      </c>
    </row>
    <row r="548" spans="18:19" ht="12.75" customHeight="1" x14ac:dyDescent="0.2">
      <c r="R548" s="46" t="s">
        <v>1193</v>
      </c>
      <c r="S548" s="46" t="s">
        <v>3088</v>
      </c>
    </row>
    <row r="549" spans="18:19" ht="12.75" customHeight="1" x14ac:dyDescent="0.2">
      <c r="R549" s="46" t="s">
        <v>1194</v>
      </c>
      <c r="S549" s="46" t="s">
        <v>3089</v>
      </c>
    </row>
    <row r="550" spans="18:19" ht="12.75" customHeight="1" x14ac:dyDescent="0.2">
      <c r="R550" s="46" t="s">
        <v>1195</v>
      </c>
      <c r="S550" s="46" t="s">
        <v>3090</v>
      </c>
    </row>
    <row r="551" spans="18:19" ht="12.75" customHeight="1" x14ac:dyDescent="0.2">
      <c r="R551" s="46" t="s">
        <v>1196</v>
      </c>
      <c r="S551" s="46" t="s">
        <v>3091</v>
      </c>
    </row>
    <row r="552" spans="18:19" ht="12.75" customHeight="1" x14ac:dyDescent="0.2">
      <c r="R552" s="46" t="s">
        <v>1197</v>
      </c>
      <c r="S552" s="46" t="s">
        <v>3092</v>
      </c>
    </row>
    <row r="553" spans="18:19" ht="12.75" customHeight="1" x14ac:dyDescent="0.2">
      <c r="R553" s="46" t="s">
        <v>1198</v>
      </c>
      <c r="S553" s="46" t="s">
        <v>3093</v>
      </c>
    </row>
    <row r="554" spans="18:19" ht="12.75" customHeight="1" x14ac:dyDescent="0.2">
      <c r="R554" s="46" t="s">
        <v>1199</v>
      </c>
      <c r="S554" s="46" t="s">
        <v>3094</v>
      </c>
    </row>
    <row r="555" spans="18:19" ht="12.75" customHeight="1" x14ac:dyDescent="0.2">
      <c r="R555" s="46" t="s">
        <v>1200</v>
      </c>
      <c r="S555" s="46" t="s">
        <v>3095</v>
      </c>
    </row>
    <row r="556" spans="18:19" ht="12.75" customHeight="1" x14ac:dyDescent="0.2">
      <c r="R556" s="46" t="s">
        <v>1201</v>
      </c>
      <c r="S556" s="46" t="s">
        <v>3096</v>
      </c>
    </row>
    <row r="557" spans="18:19" ht="12.75" customHeight="1" x14ac:dyDescent="0.2">
      <c r="R557" s="46" t="s">
        <v>1202</v>
      </c>
      <c r="S557" s="46" t="s">
        <v>3097</v>
      </c>
    </row>
    <row r="558" spans="18:19" ht="12.75" customHeight="1" x14ac:dyDescent="0.2">
      <c r="R558" s="46" t="s">
        <v>1203</v>
      </c>
      <c r="S558" s="46" t="s">
        <v>3098</v>
      </c>
    </row>
    <row r="559" spans="18:19" ht="12.75" customHeight="1" x14ac:dyDescent="0.2">
      <c r="R559" s="46" t="s">
        <v>1204</v>
      </c>
      <c r="S559" s="46" t="s">
        <v>3099</v>
      </c>
    </row>
    <row r="560" spans="18:19" ht="12.75" customHeight="1" x14ac:dyDescent="0.2">
      <c r="R560" s="46" t="s">
        <v>1205</v>
      </c>
      <c r="S560" s="46" t="s">
        <v>3100</v>
      </c>
    </row>
    <row r="561" spans="18:19" ht="12.75" customHeight="1" x14ac:dyDescent="0.2">
      <c r="R561" s="46" t="s">
        <v>1206</v>
      </c>
      <c r="S561" s="46" t="s">
        <v>3101</v>
      </c>
    </row>
    <row r="562" spans="18:19" ht="12.75" customHeight="1" x14ac:dyDescent="0.2">
      <c r="R562" s="46" t="s">
        <v>1207</v>
      </c>
      <c r="S562" s="46" t="s">
        <v>3102</v>
      </c>
    </row>
    <row r="563" spans="18:19" ht="12.75" customHeight="1" x14ac:dyDescent="0.2">
      <c r="R563" s="46" t="s">
        <v>1208</v>
      </c>
      <c r="S563" s="46" t="s">
        <v>3103</v>
      </c>
    </row>
    <row r="564" spans="18:19" ht="12.75" customHeight="1" x14ac:dyDescent="0.2">
      <c r="R564" s="46" t="s">
        <v>1209</v>
      </c>
      <c r="S564" s="46" t="s">
        <v>3104</v>
      </c>
    </row>
    <row r="565" spans="18:19" ht="12.75" customHeight="1" x14ac:dyDescent="0.2">
      <c r="R565" s="46" t="s">
        <v>1210</v>
      </c>
      <c r="S565" s="46" t="s">
        <v>3105</v>
      </c>
    </row>
    <row r="566" spans="18:19" ht="12.75" customHeight="1" x14ac:dyDescent="0.2">
      <c r="R566" s="46" t="s">
        <v>1211</v>
      </c>
      <c r="S566" s="46" t="s">
        <v>3106</v>
      </c>
    </row>
    <row r="567" spans="18:19" ht="12.75" customHeight="1" x14ac:dyDescent="0.2">
      <c r="R567" s="46" t="s">
        <v>1212</v>
      </c>
      <c r="S567" s="46" t="s">
        <v>3107</v>
      </c>
    </row>
    <row r="568" spans="18:19" ht="12.75" customHeight="1" x14ac:dyDescent="0.2">
      <c r="R568" s="46" t="s">
        <v>1213</v>
      </c>
      <c r="S568" s="46" t="s">
        <v>3108</v>
      </c>
    </row>
    <row r="569" spans="18:19" ht="12.75" customHeight="1" x14ac:dyDescent="0.2">
      <c r="R569" s="46" t="s">
        <v>1214</v>
      </c>
      <c r="S569" s="46" t="s">
        <v>3109</v>
      </c>
    </row>
    <row r="570" spans="18:19" ht="12.75" customHeight="1" x14ac:dyDescent="0.2">
      <c r="R570" s="46" t="s">
        <v>1215</v>
      </c>
      <c r="S570" s="46" t="s">
        <v>3110</v>
      </c>
    </row>
    <row r="571" spans="18:19" ht="12.75" customHeight="1" x14ac:dyDescent="0.2">
      <c r="R571" s="46" t="s">
        <v>1216</v>
      </c>
      <c r="S571" s="46" t="s">
        <v>3111</v>
      </c>
    </row>
    <row r="572" spans="18:19" ht="12.75" customHeight="1" x14ac:dyDescent="0.2">
      <c r="R572" s="46" t="s">
        <v>1217</v>
      </c>
      <c r="S572" s="46" t="s">
        <v>3112</v>
      </c>
    </row>
    <row r="573" spans="18:19" ht="12.75" customHeight="1" x14ac:dyDescent="0.2">
      <c r="R573" s="46" t="s">
        <v>1218</v>
      </c>
      <c r="S573" s="46" t="s">
        <v>3113</v>
      </c>
    </row>
    <row r="574" spans="18:19" ht="12.75" customHeight="1" x14ac:dyDescent="0.2">
      <c r="R574" s="46" t="s">
        <v>1219</v>
      </c>
      <c r="S574" s="46" t="s">
        <v>3114</v>
      </c>
    </row>
    <row r="575" spans="18:19" ht="12.75" customHeight="1" x14ac:dyDescent="0.2">
      <c r="R575" s="46" t="s">
        <v>1220</v>
      </c>
      <c r="S575" s="46" t="s">
        <v>3115</v>
      </c>
    </row>
    <row r="576" spans="18:19" ht="12.75" customHeight="1" x14ac:dyDescent="0.2">
      <c r="R576" s="46" t="s">
        <v>1221</v>
      </c>
      <c r="S576" s="46" t="s">
        <v>3116</v>
      </c>
    </row>
    <row r="577" spans="18:19" ht="12.75" customHeight="1" x14ac:dyDescent="0.2">
      <c r="R577" s="46" t="s">
        <v>1222</v>
      </c>
      <c r="S577" s="46" t="s">
        <v>3117</v>
      </c>
    </row>
    <row r="578" spans="18:19" ht="12.75" customHeight="1" x14ac:dyDescent="0.2">
      <c r="R578" s="46" t="s">
        <v>1223</v>
      </c>
      <c r="S578" s="46" t="s">
        <v>3118</v>
      </c>
    </row>
    <row r="579" spans="18:19" ht="12.75" customHeight="1" x14ac:dyDescent="0.2">
      <c r="R579" s="46" t="s">
        <v>1224</v>
      </c>
      <c r="S579" s="46" t="s">
        <v>3119</v>
      </c>
    </row>
    <row r="580" spans="18:19" ht="12.75" customHeight="1" x14ac:dyDescent="0.2">
      <c r="R580" s="46" t="s">
        <v>1225</v>
      </c>
      <c r="S580" s="46" t="s">
        <v>3120</v>
      </c>
    </row>
    <row r="581" spans="18:19" ht="12.75" customHeight="1" x14ac:dyDescent="0.2">
      <c r="R581" s="46" t="s">
        <v>1226</v>
      </c>
      <c r="S581" s="46" t="s">
        <v>3121</v>
      </c>
    </row>
    <row r="582" spans="18:19" ht="12.75" customHeight="1" x14ac:dyDescent="0.2">
      <c r="R582" s="46" t="s">
        <v>1227</v>
      </c>
      <c r="S582" s="46" t="s">
        <v>3122</v>
      </c>
    </row>
    <row r="583" spans="18:19" ht="12.75" customHeight="1" x14ac:dyDescent="0.2">
      <c r="R583" s="46" t="s">
        <v>1228</v>
      </c>
      <c r="S583" s="46" t="s">
        <v>3123</v>
      </c>
    </row>
    <row r="584" spans="18:19" ht="12.75" customHeight="1" x14ac:dyDescent="0.2">
      <c r="R584" s="46" t="s">
        <v>1229</v>
      </c>
      <c r="S584" s="46" t="s">
        <v>3124</v>
      </c>
    </row>
    <row r="585" spans="18:19" ht="12.75" customHeight="1" x14ac:dyDescent="0.2">
      <c r="R585" s="46" t="s">
        <v>1230</v>
      </c>
      <c r="S585" s="46" t="s">
        <v>3125</v>
      </c>
    </row>
    <row r="586" spans="18:19" ht="12.75" customHeight="1" x14ac:dyDescent="0.2">
      <c r="R586" s="46" t="s">
        <v>1231</v>
      </c>
      <c r="S586" s="46" t="s">
        <v>3126</v>
      </c>
    </row>
    <row r="587" spans="18:19" ht="12.75" customHeight="1" x14ac:dyDescent="0.2">
      <c r="R587" s="46" t="s">
        <v>1232</v>
      </c>
      <c r="S587" s="46" t="s">
        <v>3127</v>
      </c>
    </row>
    <row r="588" spans="18:19" ht="12.75" customHeight="1" x14ac:dyDescent="0.2">
      <c r="R588" s="46" t="s">
        <v>1233</v>
      </c>
      <c r="S588" s="46" t="s">
        <v>3128</v>
      </c>
    </row>
    <row r="589" spans="18:19" ht="12.75" customHeight="1" x14ac:dyDescent="0.2">
      <c r="R589" s="46" t="s">
        <v>1234</v>
      </c>
      <c r="S589" s="46" t="s">
        <v>3129</v>
      </c>
    </row>
    <row r="590" spans="18:19" ht="12.75" customHeight="1" x14ac:dyDescent="0.2">
      <c r="R590" s="46" t="s">
        <v>1235</v>
      </c>
      <c r="S590" s="46" t="s">
        <v>3130</v>
      </c>
    </row>
    <row r="591" spans="18:19" ht="12.75" customHeight="1" x14ac:dyDescent="0.2">
      <c r="R591" s="46" t="s">
        <v>1236</v>
      </c>
      <c r="S591" s="46" t="s">
        <v>3131</v>
      </c>
    </row>
    <row r="592" spans="18:19" ht="12.75" customHeight="1" x14ac:dyDescent="0.2">
      <c r="R592" s="46" t="s">
        <v>104</v>
      </c>
      <c r="S592" s="46" t="s">
        <v>2549</v>
      </c>
    </row>
    <row r="593" spans="18:19" ht="12.75" customHeight="1" x14ac:dyDescent="0.2">
      <c r="R593" s="46" t="s">
        <v>105</v>
      </c>
      <c r="S593" s="46" t="s">
        <v>2570</v>
      </c>
    </row>
    <row r="594" spans="18:19" ht="12.75" customHeight="1" x14ac:dyDescent="0.2">
      <c r="R594" s="46" t="s">
        <v>106</v>
      </c>
      <c r="S594" s="46" t="s">
        <v>2597</v>
      </c>
    </row>
    <row r="595" spans="18:19" ht="12.75" customHeight="1" x14ac:dyDescent="0.2">
      <c r="R595" s="46" t="s">
        <v>107</v>
      </c>
      <c r="S595" s="46" t="s">
        <v>2575</v>
      </c>
    </row>
    <row r="596" spans="18:19" ht="12.75" customHeight="1" x14ac:dyDescent="0.2">
      <c r="R596" s="46" t="s">
        <v>108</v>
      </c>
      <c r="S596" s="46" t="s">
        <v>2587</v>
      </c>
    </row>
    <row r="597" spans="18:19" ht="12.75" customHeight="1" x14ac:dyDescent="0.2">
      <c r="R597" s="46" t="s">
        <v>109</v>
      </c>
      <c r="S597" s="46" t="s">
        <v>2592</v>
      </c>
    </row>
    <row r="598" spans="18:19" ht="12.75" customHeight="1" x14ac:dyDescent="0.2">
      <c r="R598" s="46" t="s">
        <v>1237</v>
      </c>
      <c r="S598" s="46" t="s">
        <v>3132</v>
      </c>
    </row>
    <row r="599" spans="18:19" ht="12.75" customHeight="1" x14ac:dyDescent="0.2">
      <c r="R599" s="46" t="s">
        <v>1238</v>
      </c>
      <c r="S599" s="46" t="s">
        <v>3133</v>
      </c>
    </row>
    <row r="600" spans="18:19" ht="12.75" customHeight="1" x14ac:dyDescent="0.2">
      <c r="R600" s="46" t="s">
        <v>110</v>
      </c>
      <c r="S600" s="46" t="s">
        <v>2600</v>
      </c>
    </row>
    <row r="601" spans="18:19" ht="12.75" customHeight="1" x14ac:dyDescent="0.2">
      <c r="R601" s="46" t="s">
        <v>1239</v>
      </c>
      <c r="S601" s="46" t="s">
        <v>3134</v>
      </c>
    </row>
    <row r="602" spans="18:19" ht="12.75" customHeight="1" x14ac:dyDescent="0.2">
      <c r="R602" s="46" t="s">
        <v>111</v>
      </c>
      <c r="S602" s="46" t="s">
        <v>2554</v>
      </c>
    </row>
    <row r="603" spans="18:19" ht="12.75" customHeight="1" x14ac:dyDescent="0.2">
      <c r="R603" s="46" t="s">
        <v>112</v>
      </c>
      <c r="S603" s="46" t="s">
        <v>2559</v>
      </c>
    </row>
    <row r="604" spans="18:19" ht="12.75" customHeight="1" x14ac:dyDescent="0.2">
      <c r="R604" s="46" t="s">
        <v>113</v>
      </c>
      <c r="S604" s="46" t="s">
        <v>2611</v>
      </c>
    </row>
    <row r="605" spans="18:19" ht="12.75" customHeight="1" x14ac:dyDescent="0.2">
      <c r="R605" s="46" t="s">
        <v>1240</v>
      </c>
      <c r="S605" s="46" t="s">
        <v>3135</v>
      </c>
    </row>
    <row r="606" spans="18:19" ht="12.75" customHeight="1" x14ac:dyDescent="0.2">
      <c r="R606" s="46" t="s">
        <v>114</v>
      </c>
      <c r="S606" s="46" t="s">
        <v>2616</v>
      </c>
    </row>
    <row r="607" spans="18:19" ht="12.75" customHeight="1" x14ac:dyDescent="0.2">
      <c r="R607" s="46" t="s">
        <v>1241</v>
      </c>
      <c r="S607" s="46" t="s">
        <v>3136</v>
      </c>
    </row>
    <row r="608" spans="18:19" ht="12.75" customHeight="1" x14ac:dyDescent="0.2">
      <c r="R608" s="46" t="s">
        <v>1242</v>
      </c>
      <c r="S608" s="46" t="s">
        <v>3137</v>
      </c>
    </row>
    <row r="609" spans="18:19" ht="12.75" customHeight="1" x14ac:dyDescent="0.2">
      <c r="R609" s="46" t="s">
        <v>1243</v>
      </c>
      <c r="S609" s="46" t="s">
        <v>3138</v>
      </c>
    </row>
    <row r="610" spans="18:19" ht="12.75" customHeight="1" x14ac:dyDescent="0.2">
      <c r="R610" s="46" t="s">
        <v>1244</v>
      </c>
      <c r="S610" s="46" t="s">
        <v>3139</v>
      </c>
    </row>
    <row r="611" spans="18:19" ht="12.75" customHeight="1" x14ac:dyDescent="0.2">
      <c r="R611" s="46" t="s">
        <v>1245</v>
      </c>
      <c r="S611" s="46" t="s">
        <v>3140</v>
      </c>
    </row>
    <row r="612" spans="18:19" ht="12.75" customHeight="1" x14ac:dyDescent="0.2">
      <c r="R612" s="46" t="s">
        <v>1246</v>
      </c>
      <c r="S612" s="46" t="s">
        <v>3141</v>
      </c>
    </row>
    <row r="613" spans="18:19" ht="12.75" customHeight="1" x14ac:dyDescent="0.2">
      <c r="R613" s="46" t="s">
        <v>1247</v>
      </c>
      <c r="S613" s="46" t="s">
        <v>3142</v>
      </c>
    </row>
    <row r="614" spans="18:19" ht="12.75" customHeight="1" x14ac:dyDescent="0.2">
      <c r="R614" s="46" t="s">
        <v>1248</v>
      </c>
      <c r="S614" s="46" t="s">
        <v>3143</v>
      </c>
    </row>
    <row r="615" spans="18:19" ht="12.75" customHeight="1" x14ac:dyDescent="0.2">
      <c r="R615" s="46" t="s">
        <v>1249</v>
      </c>
      <c r="S615" s="46" t="s">
        <v>3144</v>
      </c>
    </row>
    <row r="616" spans="18:19" ht="12.75" customHeight="1" x14ac:dyDescent="0.2">
      <c r="R616" s="46" t="s">
        <v>1250</v>
      </c>
      <c r="S616" s="46" t="s">
        <v>3145</v>
      </c>
    </row>
    <row r="617" spans="18:19" ht="12.75" customHeight="1" x14ac:dyDescent="0.2">
      <c r="R617" s="46" t="s">
        <v>1251</v>
      </c>
      <c r="S617" s="46" t="s">
        <v>3146</v>
      </c>
    </row>
    <row r="618" spans="18:19" ht="12.75" customHeight="1" x14ac:dyDescent="0.2">
      <c r="R618" s="46" t="s">
        <v>1252</v>
      </c>
      <c r="S618" s="46" t="s">
        <v>3147</v>
      </c>
    </row>
    <row r="619" spans="18:19" ht="12.75" customHeight="1" x14ac:dyDescent="0.2">
      <c r="R619" s="46" t="s">
        <v>1253</v>
      </c>
      <c r="S619" s="46" t="s">
        <v>3148</v>
      </c>
    </row>
    <row r="620" spans="18:19" ht="12.75" customHeight="1" x14ac:dyDescent="0.2">
      <c r="R620" s="46" t="s">
        <v>1254</v>
      </c>
      <c r="S620" s="46" t="s">
        <v>3149</v>
      </c>
    </row>
    <row r="621" spans="18:19" ht="12.75" customHeight="1" x14ac:dyDescent="0.2">
      <c r="R621" s="46" t="s">
        <v>1255</v>
      </c>
      <c r="S621" s="46" t="s">
        <v>3150</v>
      </c>
    </row>
    <row r="622" spans="18:19" ht="12.75" customHeight="1" x14ac:dyDescent="0.2">
      <c r="R622" s="46" t="s">
        <v>1256</v>
      </c>
      <c r="S622" s="46" t="s">
        <v>3151</v>
      </c>
    </row>
    <row r="623" spans="18:19" ht="12.75" customHeight="1" x14ac:dyDescent="0.2">
      <c r="R623" s="46" t="s">
        <v>1257</v>
      </c>
      <c r="S623" s="46" t="s">
        <v>3152</v>
      </c>
    </row>
    <row r="624" spans="18:19" ht="12.75" customHeight="1" x14ac:dyDescent="0.2">
      <c r="R624" s="46" t="s">
        <v>1258</v>
      </c>
      <c r="S624" s="46" t="s">
        <v>3153</v>
      </c>
    </row>
    <row r="625" spans="18:19" ht="12.75" customHeight="1" x14ac:dyDescent="0.2">
      <c r="R625" s="46" t="s">
        <v>1259</v>
      </c>
      <c r="S625" s="46" t="s">
        <v>3154</v>
      </c>
    </row>
    <row r="626" spans="18:19" ht="12.75" customHeight="1" x14ac:dyDescent="0.2">
      <c r="R626" s="46" t="s">
        <v>1260</v>
      </c>
      <c r="S626" s="46" t="s">
        <v>3155</v>
      </c>
    </row>
    <row r="627" spans="18:19" ht="12.75" customHeight="1" x14ac:dyDescent="0.2">
      <c r="R627" s="46" t="s">
        <v>1261</v>
      </c>
      <c r="S627" s="46" t="s">
        <v>3156</v>
      </c>
    </row>
    <row r="628" spans="18:19" ht="12.75" customHeight="1" x14ac:dyDescent="0.2">
      <c r="R628" s="46" t="s">
        <v>1262</v>
      </c>
      <c r="S628" s="46" t="s">
        <v>3157</v>
      </c>
    </row>
    <row r="629" spans="18:19" ht="12.75" customHeight="1" x14ac:dyDescent="0.2">
      <c r="R629" s="46" t="s">
        <v>1263</v>
      </c>
      <c r="S629" s="46" t="s">
        <v>3158</v>
      </c>
    </row>
    <row r="630" spans="18:19" ht="12.75" customHeight="1" x14ac:dyDescent="0.2">
      <c r="R630" s="46" t="s">
        <v>1264</v>
      </c>
      <c r="S630" s="46" t="s">
        <v>3159</v>
      </c>
    </row>
    <row r="631" spans="18:19" ht="12.75" customHeight="1" x14ac:dyDescent="0.2">
      <c r="R631" s="46" t="s">
        <v>1265</v>
      </c>
      <c r="S631" s="46" t="s">
        <v>3160</v>
      </c>
    </row>
    <row r="632" spans="18:19" ht="12.75" customHeight="1" x14ac:dyDescent="0.2">
      <c r="R632" s="46" t="s">
        <v>1266</v>
      </c>
      <c r="S632" s="46" t="s">
        <v>3161</v>
      </c>
    </row>
    <row r="633" spans="18:19" ht="12.75" customHeight="1" x14ac:dyDescent="0.2">
      <c r="R633" s="46" t="s">
        <v>1267</v>
      </c>
      <c r="S633" s="46" t="s">
        <v>3162</v>
      </c>
    </row>
    <row r="634" spans="18:19" ht="12.75" customHeight="1" x14ac:dyDescent="0.2">
      <c r="R634" s="46" t="s">
        <v>1268</v>
      </c>
      <c r="S634" s="46" t="s">
        <v>3163</v>
      </c>
    </row>
    <row r="635" spans="18:19" ht="12.75" customHeight="1" x14ac:dyDescent="0.2">
      <c r="R635" s="46" t="s">
        <v>1269</v>
      </c>
      <c r="S635" s="46" t="s">
        <v>3164</v>
      </c>
    </row>
    <row r="636" spans="18:19" ht="12.75" customHeight="1" x14ac:dyDescent="0.2">
      <c r="R636" s="46" t="s">
        <v>1270</v>
      </c>
      <c r="S636" s="46" t="s">
        <v>3165</v>
      </c>
    </row>
    <row r="637" spans="18:19" ht="12.75" customHeight="1" x14ac:dyDescent="0.2">
      <c r="R637" s="46" t="s">
        <v>1271</v>
      </c>
      <c r="S637" s="46" t="s">
        <v>3166</v>
      </c>
    </row>
    <row r="638" spans="18:19" ht="12.75" customHeight="1" x14ac:dyDescent="0.2">
      <c r="R638" s="46" t="s">
        <v>1272</v>
      </c>
      <c r="S638" s="46" t="s">
        <v>3167</v>
      </c>
    </row>
    <row r="639" spans="18:19" ht="12.75" customHeight="1" x14ac:dyDescent="0.2">
      <c r="R639" s="46" t="s">
        <v>1273</v>
      </c>
      <c r="S639" s="46" t="s">
        <v>3168</v>
      </c>
    </row>
    <row r="640" spans="18:19" ht="12.75" customHeight="1" x14ac:dyDescent="0.2">
      <c r="R640" s="46" t="s">
        <v>1274</v>
      </c>
      <c r="S640" s="46" t="s">
        <v>3169</v>
      </c>
    </row>
    <row r="641" spans="18:19" ht="12.75" customHeight="1" x14ac:dyDescent="0.2">
      <c r="R641" s="46" t="s">
        <v>1275</v>
      </c>
      <c r="S641" s="46" t="s">
        <v>3170</v>
      </c>
    </row>
    <row r="642" spans="18:19" ht="12.75" customHeight="1" x14ac:dyDescent="0.2">
      <c r="R642" s="46" t="s">
        <v>1276</v>
      </c>
      <c r="S642" s="46" t="s">
        <v>3171</v>
      </c>
    </row>
    <row r="643" spans="18:19" ht="12.75" customHeight="1" x14ac:dyDescent="0.2">
      <c r="R643" s="46" t="s">
        <v>1277</v>
      </c>
      <c r="S643" s="46" t="s">
        <v>3172</v>
      </c>
    </row>
    <row r="644" spans="18:19" ht="12.75" customHeight="1" x14ac:dyDescent="0.2">
      <c r="R644" s="46" t="s">
        <v>1278</v>
      </c>
      <c r="S644" s="46" t="s">
        <v>3173</v>
      </c>
    </row>
    <row r="645" spans="18:19" ht="12.75" customHeight="1" x14ac:dyDescent="0.2">
      <c r="R645" s="46" t="s">
        <v>1279</v>
      </c>
      <c r="S645" s="46" t="s">
        <v>3174</v>
      </c>
    </row>
    <row r="646" spans="18:19" ht="12.75" customHeight="1" x14ac:dyDescent="0.2">
      <c r="R646" s="46" t="s">
        <v>115</v>
      </c>
      <c r="S646" s="46" t="s">
        <v>2625</v>
      </c>
    </row>
    <row r="647" spans="18:19" ht="12.75" customHeight="1" x14ac:dyDescent="0.2">
      <c r="R647" s="46" t="s">
        <v>134</v>
      </c>
      <c r="S647" s="46" t="s">
        <v>3175</v>
      </c>
    </row>
    <row r="648" spans="18:19" ht="12.75" customHeight="1" x14ac:dyDescent="0.2">
      <c r="R648" s="46" t="s">
        <v>116</v>
      </c>
      <c r="S648" s="46" t="s">
        <v>2646</v>
      </c>
    </row>
    <row r="649" spans="18:19" ht="12.75" customHeight="1" x14ac:dyDescent="0.2">
      <c r="R649" s="46" t="s">
        <v>135</v>
      </c>
      <c r="S649" s="46" t="s">
        <v>3176</v>
      </c>
    </row>
    <row r="650" spans="18:19" ht="12.75" customHeight="1" x14ac:dyDescent="0.2">
      <c r="R650" s="46" t="s">
        <v>117</v>
      </c>
      <c r="S650" s="46" t="s">
        <v>2649</v>
      </c>
    </row>
    <row r="651" spans="18:19" ht="12.75" customHeight="1" x14ac:dyDescent="0.2">
      <c r="R651" s="46" t="s">
        <v>118</v>
      </c>
      <c r="S651" s="46" t="s">
        <v>2659</v>
      </c>
    </row>
    <row r="652" spans="18:19" ht="12.75" customHeight="1" x14ac:dyDescent="0.2">
      <c r="R652" s="46" t="s">
        <v>119</v>
      </c>
      <c r="S652" s="46" t="s">
        <v>2665</v>
      </c>
    </row>
    <row r="653" spans="18:19" ht="12.75" customHeight="1" x14ac:dyDescent="0.2">
      <c r="R653" s="46" t="s">
        <v>120</v>
      </c>
      <c r="S653" s="46" t="s">
        <v>2668</v>
      </c>
    </row>
    <row r="654" spans="18:19" ht="12.75" customHeight="1" x14ac:dyDescent="0.2">
      <c r="R654" s="46" t="s">
        <v>121</v>
      </c>
      <c r="S654" s="46" t="s">
        <v>2337</v>
      </c>
    </row>
    <row r="655" spans="18:19" ht="12.75" customHeight="1" x14ac:dyDescent="0.2">
      <c r="R655" s="46" t="s">
        <v>136</v>
      </c>
      <c r="S655" s="46" t="s">
        <v>3177</v>
      </c>
    </row>
    <row r="656" spans="18:19" ht="12.75" customHeight="1" x14ac:dyDescent="0.2">
      <c r="R656" s="46" t="s">
        <v>1280</v>
      </c>
      <c r="S656" s="46" t="s">
        <v>3178</v>
      </c>
    </row>
    <row r="657" spans="18:19" ht="12.75" customHeight="1" x14ac:dyDescent="0.2">
      <c r="R657" s="46" t="s">
        <v>122</v>
      </c>
      <c r="S657" s="46" t="s">
        <v>2704</v>
      </c>
    </row>
    <row r="658" spans="18:19" ht="12.75" customHeight="1" x14ac:dyDescent="0.2">
      <c r="R658" s="46" t="s">
        <v>123</v>
      </c>
      <c r="S658" s="46" t="s">
        <v>2728</v>
      </c>
    </row>
    <row r="659" spans="18:19" ht="12.75" customHeight="1" x14ac:dyDescent="0.2">
      <c r="R659" s="46" t="s">
        <v>49</v>
      </c>
      <c r="S659" s="46" t="s">
        <v>2713</v>
      </c>
    </row>
    <row r="660" spans="18:19" ht="12.75" customHeight="1" x14ac:dyDescent="0.2">
      <c r="R660" s="46" t="s">
        <v>1281</v>
      </c>
      <c r="S660" s="46" t="s">
        <v>3179</v>
      </c>
    </row>
    <row r="661" spans="18:19" ht="12.75" customHeight="1" x14ac:dyDescent="0.2">
      <c r="R661" s="46" t="s">
        <v>1282</v>
      </c>
      <c r="S661" s="46" t="s">
        <v>3180</v>
      </c>
    </row>
    <row r="662" spans="18:19" ht="12.75" customHeight="1" x14ac:dyDescent="0.2">
      <c r="R662" s="46" t="s">
        <v>1283</v>
      </c>
      <c r="S662" s="46" t="s">
        <v>3181</v>
      </c>
    </row>
    <row r="663" spans="18:19" ht="12.75" customHeight="1" x14ac:dyDescent="0.2">
      <c r="R663" s="46" t="s">
        <v>1284</v>
      </c>
      <c r="S663" s="46" t="s">
        <v>3182</v>
      </c>
    </row>
    <row r="664" spans="18:19" ht="12.75" customHeight="1" x14ac:dyDescent="0.2">
      <c r="R664" s="46" t="s">
        <v>1285</v>
      </c>
      <c r="S664" s="46" t="s">
        <v>3183</v>
      </c>
    </row>
    <row r="665" spans="18:19" ht="12.75" customHeight="1" x14ac:dyDescent="0.2">
      <c r="R665" s="46" t="s">
        <v>1286</v>
      </c>
      <c r="S665" s="46" t="s">
        <v>3184</v>
      </c>
    </row>
    <row r="666" spans="18:19" ht="12.75" customHeight="1" x14ac:dyDescent="0.2">
      <c r="R666" s="46" t="s">
        <v>1287</v>
      </c>
      <c r="S666" s="46" t="s">
        <v>3185</v>
      </c>
    </row>
    <row r="667" spans="18:19" ht="12.75" customHeight="1" x14ac:dyDescent="0.2">
      <c r="R667" s="46" t="s">
        <v>1288</v>
      </c>
      <c r="S667" s="46" t="s">
        <v>3186</v>
      </c>
    </row>
    <row r="668" spans="18:19" ht="12.75" customHeight="1" x14ac:dyDescent="0.2">
      <c r="R668" s="46" t="s">
        <v>1289</v>
      </c>
      <c r="S668" s="46" t="s">
        <v>3187</v>
      </c>
    </row>
    <row r="669" spans="18:19" ht="12.75" customHeight="1" x14ac:dyDescent="0.2">
      <c r="R669" s="46" t="s">
        <v>1290</v>
      </c>
      <c r="S669" s="46" t="s">
        <v>3188</v>
      </c>
    </row>
    <row r="670" spans="18:19" ht="12.75" customHeight="1" x14ac:dyDescent="0.2">
      <c r="R670" s="46" t="s">
        <v>1291</v>
      </c>
      <c r="S670" s="46" t="s">
        <v>3189</v>
      </c>
    </row>
    <row r="671" spans="18:19" ht="12.75" customHeight="1" x14ac:dyDescent="0.2">
      <c r="R671" s="46" t="s">
        <v>1292</v>
      </c>
      <c r="S671" s="46" t="s">
        <v>3190</v>
      </c>
    </row>
    <row r="672" spans="18:19" ht="12.75" customHeight="1" x14ac:dyDescent="0.2">
      <c r="R672" s="46" t="s">
        <v>1293</v>
      </c>
      <c r="S672" s="46" t="s">
        <v>3191</v>
      </c>
    </row>
    <row r="673" spans="18:19" ht="12.75" customHeight="1" x14ac:dyDescent="0.2">
      <c r="R673" s="46" t="s">
        <v>1294</v>
      </c>
      <c r="S673" s="46" t="s">
        <v>3192</v>
      </c>
    </row>
    <row r="674" spans="18:19" ht="12.75" customHeight="1" x14ac:dyDescent="0.2">
      <c r="R674" s="46" t="s">
        <v>1295</v>
      </c>
      <c r="S674" s="46" t="s">
        <v>3193</v>
      </c>
    </row>
    <row r="675" spans="18:19" ht="12.75" customHeight="1" x14ac:dyDescent="0.2">
      <c r="R675" s="46" t="s">
        <v>1296</v>
      </c>
      <c r="S675" s="46" t="s">
        <v>3194</v>
      </c>
    </row>
    <row r="676" spans="18:19" ht="12.75" customHeight="1" x14ac:dyDescent="0.2">
      <c r="R676" s="46" t="s">
        <v>1297</v>
      </c>
      <c r="S676" s="46" t="s">
        <v>3195</v>
      </c>
    </row>
    <row r="677" spans="18:19" ht="12.75" customHeight="1" x14ac:dyDescent="0.2">
      <c r="R677" s="46" t="s">
        <v>1298</v>
      </c>
      <c r="S677" s="46" t="s">
        <v>3196</v>
      </c>
    </row>
    <row r="678" spans="18:19" ht="12.75" customHeight="1" x14ac:dyDescent="0.2">
      <c r="R678" s="46" t="s">
        <v>1299</v>
      </c>
      <c r="S678" s="46" t="s">
        <v>3197</v>
      </c>
    </row>
    <row r="679" spans="18:19" ht="12.75" customHeight="1" x14ac:dyDescent="0.2">
      <c r="R679" s="46" t="s">
        <v>1300</v>
      </c>
      <c r="S679" s="46" t="s">
        <v>3198</v>
      </c>
    </row>
    <row r="680" spans="18:19" ht="12.75" customHeight="1" x14ac:dyDescent="0.2">
      <c r="R680" s="46" t="s">
        <v>1301</v>
      </c>
      <c r="S680" s="46" t="s">
        <v>3199</v>
      </c>
    </row>
    <row r="681" spans="18:19" ht="12.75" customHeight="1" x14ac:dyDescent="0.2">
      <c r="R681" s="46" t="s">
        <v>1302</v>
      </c>
      <c r="S681" s="46" t="s">
        <v>3200</v>
      </c>
    </row>
    <row r="682" spans="18:19" ht="12.75" customHeight="1" x14ac:dyDescent="0.2">
      <c r="R682" s="46" t="s">
        <v>1303</v>
      </c>
      <c r="S682" s="46" t="s">
        <v>3201</v>
      </c>
    </row>
    <row r="683" spans="18:19" ht="12.75" customHeight="1" x14ac:dyDescent="0.2">
      <c r="R683" s="46" t="s">
        <v>1304</v>
      </c>
      <c r="S683" s="46" t="s">
        <v>3202</v>
      </c>
    </row>
    <row r="684" spans="18:19" ht="12.75" customHeight="1" x14ac:dyDescent="0.2">
      <c r="R684" s="46" t="s">
        <v>1305</v>
      </c>
      <c r="S684" s="46" t="s">
        <v>3203</v>
      </c>
    </row>
    <row r="685" spans="18:19" ht="12.75" customHeight="1" x14ac:dyDescent="0.2">
      <c r="R685" s="46" t="s">
        <v>1306</v>
      </c>
      <c r="S685" s="46" t="s">
        <v>3204</v>
      </c>
    </row>
    <row r="686" spans="18:19" ht="12.75" customHeight="1" x14ac:dyDescent="0.2">
      <c r="R686" s="46" t="s">
        <v>1307</v>
      </c>
      <c r="S686" s="46" t="s">
        <v>3205</v>
      </c>
    </row>
    <row r="687" spans="18:19" ht="12.75" customHeight="1" x14ac:dyDescent="0.2">
      <c r="R687" s="46" t="s">
        <v>1308</v>
      </c>
      <c r="S687" s="46" t="s">
        <v>3206</v>
      </c>
    </row>
    <row r="688" spans="18:19" ht="12.75" customHeight="1" x14ac:dyDescent="0.2">
      <c r="R688" s="46" t="s">
        <v>1309</v>
      </c>
      <c r="S688" s="46" t="s">
        <v>3207</v>
      </c>
    </row>
    <row r="689" spans="18:19" ht="12.75" customHeight="1" x14ac:dyDescent="0.2">
      <c r="R689" s="46" t="s">
        <v>1310</v>
      </c>
      <c r="S689" s="46" t="s">
        <v>3208</v>
      </c>
    </row>
    <row r="690" spans="18:19" ht="12.75" customHeight="1" x14ac:dyDescent="0.2">
      <c r="R690" s="46" t="s">
        <v>1311</v>
      </c>
      <c r="S690" s="46" t="s">
        <v>3209</v>
      </c>
    </row>
    <row r="691" spans="18:19" ht="12.75" customHeight="1" x14ac:dyDescent="0.2">
      <c r="R691" s="46" t="s">
        <v>1312</v>
      </c>
      <c r="S691" s="46" t="s">
        <v>3210</v>
      </c>
    </row>
    <row r="692" spans="18:19" ht="12.75" customHeight="1" x14ac:dyDescent="0.2">
      <c r="R692" s="46" t="s">
        <v>1313</v>
      </c>
      <c r="S692" s="46" t="s">
        <v>3211</v>
      </c>
    </row>
    <row r="693" spans="18:19" ht="12.75" customHeight="1" x14ac:dyDescent="0.2">
      <c r="R693" s="46" t="s">
        <v>1314</v>
      </c>
      <c r="S693" s="46" t="s">
        <v>3212</v>
      </c>
    </row>
    <row r="694" spans="18:19" ht="12.75" customHeight="1" x14ac:dyDescent="0.2">
      <c r="R694" s="46" t="s">
        <v>1315</v>
      </c>
      <c r="S694" s="46" t="s">
        <v>3213</v>
      </c>
    </row>
    <row r="695" spans="18:19" ht="12.75" customHeight="1" x14ac:dyDescent="0.2">
      <c r="R695" s="46" t="s">
        <v>1316</v>
      </c>
      <c r="S695" s="46" t="s">
        <v>3214</v>
      </c>
    </row>
    <row r="696" spans="18:19" ht="12.75" customHeight="1" x14ac:dyDescent="0.2">
      <c r="R696" s="46" t="s">
        <v>1317</v>
      </c>
      <c r="S696" s="46" t="s">
        <v>3215</v>
      </c>
    </row>
    <row r="697" spans="18:19" ht="12.75" customHeight="1" x14ac:dyDescent="0.2">
      <c r="R697" s="46" t="s">
        <v>1318</v>
      </c>
      <c r="S697" s="46" t="s">
        <v>3216</v>
      </c>
    </row>
    <row r="698" spans="18:19" ht="12.75" customHeight="1" x14ac:dyDescent="0.2">
      <c r="R698" s="46" t="s">
        <v>1319</v>
      </c>
      <c r="S698" s="46" t="s">
        <v>3217</v>
      </c>
    </row>
    <row r="699" spans="18:19" ht="12.75" customHeight="1" x14ac:dyDescent="0.2">
      <c r="R699" s="46" t="s">
        <v>1320</v>
      </c>
      <c r="S699" s="46" t="s">
        <v>3218</v>
      </c>
    </row>
    <row r="700" spans="18:19" ht="12.75" customHeight="1" x14ac:dyDescent="0.2">
      <c r="R700" s="46" t="s">
        <v>1321</v>
      </c>
      <c r="S700" s="46" t="s">
        <v>3219</v>
      </c>
    </row>
    <row r="701" spans="18:19" ht="12.75" customHeight="1" x14ac:dyDescent="0.2">
      <c r="R701" s="46" t="s">
        <v>1322</v>
      </c>
      <c r="S701" s="46" t="s">
        <v>3220</v>
      </c>
    </row>
    <row r="702" spans="18:19" ht="12.75" customHeight="1" x14ac:dyDescent="0.2">
      <c r="R702" s="46" t="s">
        <v>1323</v>
      </c>
      <c r="S702" s="46" t="s">
        <v>3221</v>
      </c>
    </row>
    <row r="703" spans="18:19" ht="12.75" customHeight="1" x14ac:dyDescent="0.2">
      <c r="R703" s="46" t="s">
        <v>1324</v>
      </c>
      <c r="S703" s="46" t="s">
        <v>3222</v>
      </c>
    </row>
    <row r="704" spans="18:19" ht="12.75" customHeight="1" x14ac:dyDescent="0.2">
      <c r="R704" s="46" t="s">
        <v>1325</v>
      </c>
      <c r="S704" s="46" t="s">
        <v>3223</v>
      </c>
    </row>
    <row r="705" spans="18:19" ht="12.75" customHeight="1" x14ac:dyDescent="0.2">
      <c r="R705" s="46" t="s">
        <v>1326</v>
      </c>
      <c r="S705" s="46" t="s">
        <v>3224</v>
      </c>
    </row>
    <row r="706" spans="18:19" ht="12.75" customHeight="1" x14ac:dyDescent="0.2">
      <c r="R706" s="46" t="s">
        <v>1327</v>
      </c>
      <c r="S706" s="46" t="s">
        <v>3225</v>
      </c>
    </row>
    <row r="707" spans="18:19" ht="12.75" customHeight="1" x14ac:dyDescent="0.2">
      <c r="R707" s="46" t="s">
        <v>1328</v>
      </c>
      <c r="S707" s="46" t="s">
        <v>3226</v>
      </c>
    </row>
    <row r="708" spans="18:19" ht="12.75" customHeight="1" x14ac:dyDescent="0.2">
      <c r="R708" s="46" t="s">
        <v>1329</v>
      </c>
      <c r="S708" s="46" t="s">
        <v>3227</v>
      </c>
    </row>
    <row r="709" spans="18:19" ht="12.75" customHeight="1" x14ac:dyDescent="0.2">
      <c r="R709" s="46" t="s">
        <v>1330</v>
      </c>
      <c r="S709" s="46" t="s">
        <v>3228</v>
      </c>
    </row>
    <row r="710" spans="18:19" ht="12.75" customHeight="1" x14ac:dyDescent="0.2">
      <c r="R710" s="46" t="s">
        <v>1331</v>
      </c>
      <c r="S710" s="46" t="s">
        <v>3229</v>
      </c>
    </row>
    <row r="711" spans="18:19" ht="12.75" customHeight="1" x14ac:dyDescent="0.2">
      <c r="R711" s="46" t="s">
        <v>1332</v>
      </c>
      <c r="S711" s="46" t="s">
        <v>3230</v>
      </c>
    </row>
    <row r="712" spans="18:19" ht="12.75" customHeight="1" x14ac:dyDescent="0.2">
      <c r="R712" s="46" t="s">
        <v>1333</v>
      </c>
      <c r="S712" s="46" t="s">
        <v>3231</v>
      </c>
    </row>
    <row r="713" spans="18:19" ht="12.75" customHeight="1" x14ac:dyDescent="0.2">
      <c r="R713" s="46" t="s">
        <v>1334</v>
      </c>
      <c r="S713" s="46" t="s">
        <v>3232</v>
      </c>
    </row>
    <row r="714" spans="18:19" ht="12.75" customHeight="1" x14ac:dyDescent="0.2">
      <c r="R714" s="46" t="s">
        <v>1335</v>
      </c>
      <c r="S714" s="46" t="s">
        <v>3233</v>
      </c>
    </row>
    <row r="715" spans="18:19" ht="12.75" customHeight="1" x14ac:dyDescent="0.2">
      <c r="R715" s="46" t="s">
        <v>1336</v>
      </c>
      <c r="S715" s="46" t="s">
        <v>3234</v>
      </c>
    </row>
    <row r="716" spans="18:19" ht="12.75" customHeight="1" x14ac:dyDescent="0.2">
      <c r="R716" s="46" t="s">
        <v>1337</v>
      </c>
      <c r="S716" s="46" t="s">
        <v>3235</v>
      </c>
    </row>
    <row r="717" spans="18:19" ht="12.75" customHeight="1" x14ac:dyDescent="0.2">
      <c r="R717" s="46" t="s">
        <v>1338</v>
      </c>
      <c r="S717" s="46" t="s">
        <v>3236</v>
      </c>
    </row>
    <row r="718" spans="18:19" ht="12.75" customHeight="1" x14ac:dyDescent="0.2">
      <c r="R718" s="46" t="s">
        <v>1339</v>
      </c>
      <c r="S718" s="46" t="s">
        <v>3237</v>
      </c>
    </row>
    <row r="719" spans="18:19" ht="12.75" customHeight="1" x14ac:dyDescent="0.2">
      <c r="R719" s="46" t="s">
        <v>1340</v>
      </c>
      <c r="S719" s="46" t="s">
        <v>3238</v>
      </c>
    </row>
    <row r="720" spans="18:19" ht="12.75" customHeight="1" x14ac:dyDescent="0.2">
      <c r="R720" s="46" t="s">
        <v>1341</v>
      </c>
      <c r="S720" s="46" t="s">
        <v>3239</v>
      </c>
    </row>
    <row r="721" spans="18:19" ht="12.75" customHeight="1" x14ac:dyDescent="0.2">
      <c r="R721" s="46" t="s">
        <v>1342</v>
      </c>
      <c r="S721" s="46" t="s">
        <v>3240</v>
      </c>
    </row>
    <row r="722" spans="18:19" ht="12.75" customHeight="1" x14ac:dyDescent="0.2">
      <c r="R722" s="46" t="s">
        <v>1343</v>
      </c>
      <c r="S722" s="46" t="s">
        <v>3241</v>
      </c>
    </row>
    <row r="723" spans="18:19" ht="12.75" customHeight="1" x14ac:dyDescent="0.2">
      <c r="R723" s="46" t="s">
        <v>1344</v>
      </c>
      <c r="S723" s="46" t="s">
        <v>3242</v>
      </c>
    </row>
    <row r="724" spans="18:19" ht="12.75" customHeight="1" x14ac:dyDescent="0.2">
      <c r="R724" s="46" t="s">
        <v>1345</v>
      </c>
      <c r="S724" s="46" t="s">
        <v>3243</v>
      </c>
    </row>
    <row r="725" spans="18:19" ht="12.75" customHeight="1" x14ac:dyDescent="0.2">
      <c r="R725" s="46" t="s">
        <v>1346</v>
      </c>
      <c r="S725" s="46" t="s">
        <v>3244</v>
      </c>
    </row>
    <row r="726" spans="18:19" ht="12.75" customHeight="1" x14ac:dyDescent="0.2">
      <c r="R726" s="46" t="s">
        <v>1347</v>
      </c>
      <c r="S726" s="46" t="s">
        <v>3245</v>
      </c>
    </row>
    <row r="727" spans="18:19" ht="12.75" customHeight="1" x14ac:dyDescent="0.2">
      <c r="R727" s="46" t="s">
        <v>1348</v>
      </c>
      <c r="S727" s="46" t="s">
        <v>3246</v>
      </c>
    </row>
    <row r="728" spans="18:19" ht="12.75" customHeight="1" x14ac:dyDescent="0.2">
      <c r="R728" s="46" t="s">
        <v>1349</v>
      </c>
      <c r="S728" s="46" t="s">
        <v>3247</v>
      </c>
    </row>
    <row r="729" spans="18:19" ht="12.75" customHeight="1" x14ac:dyDescent="0.2">
      <c r="R729" s="46" t="s">
        <v>1350</v>
      </c>
      <c r="S729" s="46" t="s">
        <v>3248</v>
      </c>
    </row>
    <row r="730" spans="18:19" ht="12.75" customHeight="1" x14ac:dyDescent="0.2">
      <c r="R730" s="46" t="s">
        <v>1351</v>
      </c>
      <c r="S730" s="46" t="s">
        <v>3249</v>
      </c>
    </row>
    <row r="731" spans="18:19" ht="12.75" customHeight="1" x14ac:dyDescent="0.2">
      <c r="R731" s="46" t="s">
        <v>1352</v>
      </c>
      <c r="S731" s="46" t="s">
        <v>3250</v>
      </c>
    </row>
    <row r="732" spans="18:19" ht="12.75" customHeight="1" x14ac:dyDescent="0.2">
      <c r="R732" s="46" t="s">
        <v>1353</v>
      </c>
      <c r="S732" s="46" t="s">
        <v>3251</v>
      </c>
    </row>
    <row r="733" spans="18:19" ht="12.75" customHeight="1" x14ac:dyDescent="0.2">
      <c r="R733" s="46" t="s">
        <v>1354</v>
      </c>
      <c r="S733" s="46" t="s">
        <v>3252</v>
      </c>
    </row>
    <row r="734" spans="18:19" ht="12.75" customHeight="1" x14ac:dyDescent="0.2">
      <c r="R734" s="46" t="s">
        <v>124</v>
      </c>
      <c r="S734" s="46" t="s">
        <v>2743</v>
      </c>
    </row>
    <row r="735" spans="18:19" ht="12.75" customHeight="1" x14ac:dyDescent="0.2">
      <c r="R735" s="46" t="s">
        <v>1355</v>
      </c>
      <c r="S735" s="46" t="s">
        <v>3253</v>
      </c>
    </row>
    <row r="736" spans="18:19" ht="12.75" customHeight="1" x14ac:dyDescent="0.2">
      <c r="R736" s="46" t="s">
        <v>1356</v>
      </c>
      <c r="S736" s="46" t="s">
        <v>3254</v>
      </c>
    </row>
    <row r="737" spans="18:19" ht="12.75" customHeight="1" x14ac:dyDescent="0.2">
      <c r="R737" s="46" t="s">
        <v>1357</v>
      </c>
      <c r="S737" s="46" t="s">
        <v>3255</v>
      </c>
    </row>
    <row r="738" spans="18:19" ht="12.75" customHeight="1" x14ac:dyDescent="0.2">
      <c r="R738" s="46" t="s">
        <v>1358</v>
      </c>
      <c r="S738" s="46" t="s">
        <v>3256</v>
      </c>
    </row>
    <row r="739" spans="18:19" ht="12.75" customHeight="1" x14ac:dyDescent="0.2">
      <c r="R739" s="46" t="s">
        <v>1359</v>
      </c>
      <c r="S739" s="46" t="s">
        <v>3257</v>
      </c>
    </row>
    <row r="740" spans="18:19" ht="12.75" customHeight="1" x14ac:dyDescent="0.2">
      <c r="R740" s="46" t="s">
        <v>1360</v>
      </c>
      <c r="S740" s="46" t="s">
        <v>3258</v>
      </c>
    </row>
    <row r="741" spans="18:19" ht="12.75" customHeight="1" x14ac:dyDescent="0.2">
      <c r="R741" s="46" t="s">
        <v>125</v>
      </c>
      <c r="S741" s="46" t="s">
        <v>2763</v>
      </c>
    </row>
    <row r="742" spans="18:19" ht="12.75" customHeight="1" x14ac:dyDescent="0.2">
      <c r="R742" s="46" t="s">
        <v>126</v>
      </c>
      <c r="S742" s="46" t="s">
        <v>2754</v>
      </c>
    </row>
    <row r="743" spans="18:19" ht="12.75" customHeight="1" x14ac:dyDescent="0.2">
      <c r="R743" s="46" t="s">
        <v>1361</v>
      </c>
      <c r="S743" s="46" t="s">
        <v>3259</v>
      </c>
    </row>
    <row r="744" spans="18:19" ht="12.75" customHeight="1" x14ac:dyDescent="0.2">
      <c r="R744" s="46" t="s">
        <v>127</v>
      </c>
      <c r="S744" s="46" t="s">
        <v>2766</v>
      </c>
    </row>
    <row r="745" spans="18:19" ht="12.75" customHeight="1" x14ac:dyDescent="0.2"/>
    <row r="746" spans="18:19" ht="12.75" customHeight="1" x14ac:dyDescent="0.2"/>
    <row r="747" spans="18:19" ht="12.75" customHeight="1" x14ac:dyDescent="0.2"/>
  </sheetData>
  <mergeCells count="10">
    <mergeCell ref="R3:S3"/>
    <mergeCell ref="B15:C15"/>
    <mergeCell ref="B3:C3"/>
    <mergeCell ref="L3:M3"/>
    <mergeCell ref="O3:P3"/>
    <mergeCell ref="C17:C20"/>
    <mergeCell ref="C21:C22"/>
    <mergeCell ref="C23:C24"/>
    <mergeCell ref="C25:C28"/>
    <mergeCell ref="C29:C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LookUp"/>
  <dimension ref="A1:C336"/>
  <sheetViews>
    <sheetView topLeftCell="A324" workbookViewId="0">
      <selection activeCell="A341" sqref="A341"/>
    </sheetView>
  </sheetViews>
  <sheetFormatPr defaultColWidth="9" defaultRowHeight="12" x14ac:dyDescent="0.3"/>
  <cols>
    <col min="1" max="1" width="15.33203125" bestFit="1" customWidth="1"/>
    <col min="2" max="2" width="52.6640625" customWidth="1"/>
    <col min="3" max="3" width="15" bestFit="1" customWidth="1"/>
    <col min="11" max="11" width="11.33203125" customWidth="1"/>
  </cols>
  <sheetData>
    <row r="1" spans="1:3" x14ac:dyDescent="0.3">
      <c r="A1" s="16" t="s">
        <v>2106</v>
      </c>
      <c r="B1" s="16" t="s">
        <v>2107</v>
      </c>
      <c r="C1" s="16" t="s">
        <v>2108</v>
      </c>
    </row>
    <row r="2" spans="1:3" x14ac:dyDescent="0.3">
      <c r="A2" t="s">
        <v>2109</v>
      </c>
      <c r="B2" t="s">
        <v>439</v>
      </c>
      <c r="C2" t="s">
        <v>206</v>
      </c>
    </row>
    <row r="3" spans="1:3" x14ac:dyDescent="0.3">
      <c r="B3" t="s">
        <v>440</v>
      </c>
      <c r="C3" t="s">
        <v>207</v>
      </c>
    </row>
    <row r="4" spans="1:3" x14ac:dyDescent="0.3">
      <c r="B4" t="s">
        <v>441</v>
      </c>
      <c r="C4" t="s">
        <v>208</v>
      </c>
    </row>
    <row r="5" spans="1:3" x14ac:dyDescent="0.3">
      <c r="B5" t="s">
        <v>190</v>
      </c>
      <c r="C5" t="s">
        <v>209</v>
      </c>
    </row>
    <row r="6" spans="1:3" x14ac:dyDescent="0.3">
      <c r="B6" t="s">
        <v>442</v>
      </c>
      <c r="C6" t="s">
        <v>210</v>
      </c>
    </row>
    <row r="7" spans="1:3" x14ac:dyDescent="0.3">
      <c r="B7" t="s">
        <v>443</v>
      </c>
      <c r="C7" t="s">
        <v>211</v>
      </c>
    </row>
    <row r="8" spans="1:3" x14ac:dyDescent="0.3">
      <c r="B8" t="s">
        <v>444</v>
      </c>
      <c r="C8" t="s">
        <v>212</v>
      </c>
    </row>
    <row r="9" spans="1:3" x14ac:dyDescent="0.3">
      <c r="B9" t="s">
        <v>445</v>
      </c>
      <c r="C9" t="s">
        <v>213</v>
      </c>
    </row>
    <row r="10" spans="1:3" x14ac:dyDescent="0.3">
      <c r="B10" t="s">
        <v>446</v>
      </c>
      <c r="C10" t="s">
        <v>214</v>
      </c>
    </row>
    <row r="11" spans="1:3" x14ac:dyDescent="0.3">
      <c r="B11" t="s">
        <v>447</v>
      </c>
      <c r="C11" t="s">
        <v>215</v>
      </c>
    </row>
    <row r="12" spans="1:3" x14ac:dyDescent="0.3">
      <c r="B12" t="s">
        <v>448</v>
      </c>
      <c r="C12" t="s">
        <v>216</v>
      </c>
    </row>
    <row r="13" spans="1:3" x14ac:dyDescent="0.3">
      <c r="B13" t="s">
        <v>449</v>
      </c>
      <c r="C13" t="s">
        <v>217</v>
      </c>
    </row>
    <row r="14" spans="1:3" x14ac:dyDescent="0.3">
      <c r="B14" t="s">
        <v>450</v>
      </c>
      <c r="C14" t="s">
        <v>218</v>
      </c>
    </row>
    <row r="15" spans="1:3" x14ac:dyDescent="0.3">
      <c r="B15" t="s">
        <v>451</v>
      </c>
      <c r="C15" t="s">
        <v>219</v>
      </c>
    </row>
    <row r="16" spans="1:3" x14ac:dyDescent="0.3">
      <c r="B16" t="s">
        <v>452</v>
      </c>
      <c r="C16" t="s">
        <v>220</v>
      </c>
    </row>
    <row r="17" spans="2:3" x14ac:dyDescent="0.3">
      <c r="B17" t="s">
        <v>453</v>
      </c>
      <c r="C17" t="s">
        <v>221</v>
      </c>
    </row>
    <row r="18" spans="2:3" x14ac:dyDescent="0.3">
      <c r="B18" t="s">
        <v>454</v>
      </c>
      <c r="C18" t="s">
        <v>222</v>
      </c>
    </row>
    <row r="19" spans="2:3" x14ac:dyDescent="0.3">
      <c r="B19" t="s">
        <v>455</v>
      </c>
      <c r="C19" t="s">
        <v>223</v>
      </c>
    </row>
    <row r="20" spans="2:3" x14ac:dyDescent="0.3">
      <c r="B20" t="s">
        <v>456</v>
      </c>
      <c r="C20" t="s">
        <v>224</v>
      </c>
    </row>
    <row r="21" spans="2:3" x14ac:dyDescent="0.3">
      <c r="B21" t="s">
        <v>457</v>
      </c>
      <c r="C21" t="s">
        <v>225</v>
      </c>
    </row>
    <row r="22" spans="2:3" x14ac:dyDescent="0.3">
      <c r="B22" t="s">
        <v>458</v>
      </c>
      <c r="C22" t="s">
        <v>226</v>
      </c>
    </row>
    <row r="23" spans="2:3" x14ac:dyDescent="0.3">
      <c r="B23" t="s">
        <v>459</v>
      </c>
      <c r="C23" t="s">
        <v>227</v>
      </c>
    </row>
    <row r="24" spans="2:3" x14ac:dyDescent="0.3">
      <c r="B24" t="s">
        <v>460</v>
      </c>
      <c r="C24" t="s">
        <v>228</v>
      </c>
    </row>
    <row r="25" spans="2:3" x14ac:dyDescent="0.3">
      <c r="B25" t="s">
        <v>461</v>
      </c>
      <c r="C25" t="s">
        <v>229</v>
      </c>
    </row>
    <row r="26" spans="2:3" x14ac:dyDescent="0.3">
      <c r="B26" t="s">
        <v>462</v>
      </c>
      <c r="C26" t="s">
        <v>230</v>
      </c>
    </row>
    <row r="27" spans="2:3" x14ac:dyDescent="0.3">
      <c r="B27" t="s">
        <v>463</v>
      </c>
      <c r="C27" t="s">
        <v>231</v>
      </c>
    </row>
    <row r="28" spans="2:3" x14ac:dyDescent="0.3">
      <c r="B28" t="s">
        <v>464</v>
      </c>
      <c r="C28" t="s">
        <v>232</v>
      </c>
    </row>
    <row r="29" spans="2:3" x14ac:dyDescent="0.3">
      <c r="B29" t="s">
        <v>465</v>
      </c>
      <c r="C29" t="s">
        <v>233</v>
      </c>
    </row>
    <row r="30" spans="2:3" x14ac:dyDescent="0.3">
      <c r="B30" t="s">
        <v>466</v>
      </c>
      <c r="C30" t="s">
        <v>234</v>
      </c>
    </row>
    <row r="31" spans="2:3" x14ac:dyDescent="0.3">
      <c r="B31" t="s">
        <v>467</v>
      </c>
      <c r="C31" t="s">
        <v>235</v>
      </c>
    </row>
    <row r="32" spans="2:3" x14ac:dyDescent="0.3">
      <c r="B32" t="s">
        <v>468</v>
      </c>
      <c r="C32" t="s">
        <v>236</v>
      </c>
    </row>
    <row r="33" spans="2:3" x14ac:dyDescent="0.3">
      <c r="B33" t="s">
        <v>469</v>
      </c>
      <c r="C33" t="s">
        <v>237</v>
      </c>
    </row>
    <row r="34" spans="2:3" x14ac:dyDescent="0.3">
      <c r="B34" t="s">
        <v>470</v>
      </c>
      <c r="C34" t="s">
        <v>238</v>
      </c>
    </row>
    <row r="35" spans="2:3" x14ac:dyDescent="0.3">
      <c r="B35" t="s">
        <v>471</v>
      </c>
      <c r="C35" t="s">
        <v>239</v>
      </c>
    </row>
    <row r="36" spans="2:3" x14ac:dyDescent="0.3">
      <c r="B36" t="s">
        <v>472</v>
      </c>
      <c r="C36" t="s">
        <v>240</v>
      </c>
    </row>
    <row r="37" spans="2:3" x14ac:dyDescent="0.3">
      <c r="B37" t="s">
        <v>473</v>
      </c>
      <c r="C37" t="s">
        <v>241</v>
      </c>
    </row>
    <row r="38" spans="2:3" x14ac:dyDescent="0.3">
      <c r="B38" t="s">
        <v>474</v>
      </c>
      <c r="C38" t="s">
        <v>242</v>
      </c>
    </row>
    <row r="39" spans="2:3" x14ac:dyDescent="0.3">
      <c r="B39" t="s">
        <v>475</v>
      </c>
      <c r="C39" t="s">
        <v>243</v>
      </c>
    </row>
    <row r="40" spans="2:3" x14ac:dyDescent="0.3">
      <c r="B40" t="s">
        <v>476</v>
      </c>
      <c r="C40" t="s">
        <v>244</v>
      </c>
    </row>
    <row r="41" spans="2:3" x14ac:dyDescent="0.3">
      <c r="B41" t="s">
        <v>477</v>
      </c>
      <c r="C41" t="s">
        <v>245</v>
      </c>
    </row>
    <row r="42" spans="2:3" x14ac:dyDescent="0.3">
      <c r="B42" t="s">
        <v>478</v>
      </c>
      <c r="C42" t="s">
        <v>246</v>
      </c>
    </row>
    <row r="43" spans="2:3" x14ac:dyDescent="0.3">
      <c r="B43" t="s">
        <v>479</v>
      </c>
      <c r="C43" t="s">
        <v>247</v>
      </c>
    </row>
    <row r="44" spans="2:3" x14ac:dyDescent="0.3">
      <c r="B44" t="s">
        <v>480</v>
      </c>
      <c r="C44" t="s">
        <v>248</v>
      </c>
    </row>
    <row r="45" spans="2:3" x14ac:dyDescent="0.3">
      <c r="B45" t="s">
        <v>481</v>
      </c>
      <c r="C45" t="s">
        <v>249</v>
      </c>
    </row>
    <row r="46" spans="2:3" x14ac:dyDescent="0.3">
      <c r="B46" t="s">
        <v>482</v>
      </c>
      <c r="C46" t="s">
        <v>250</v>
      </c>
    </row>
    <row r="47" spans="2:3" x14ac:dyDescent="0.3">
      <c r="B47" t="s">
        <v>483</v>
      </c>
      <c r="C47" t="s">
        <v>251</v>
      </c>
    </row>
    <row r="48" spans="2:3" x14ac:dyDescent="0.3">
      <c r="B48" t="s">
        <v>484</v>
      </c>
      <c r="C48" t="s">
        <v>252</v>
      </c>
    </row>
    <row r="49" spans="2:3" x14ac:dyDescent="0.3">
      <c r="B49" t="s">
        <v>485</v>
      </c>
      <c r="C49" t="s">
        <v>253</v>
      </c>
    </row>
    <row r="50" spans="2:3" x14ac:dyDescent="0.3">
      <c r="B50" t="s">
        <v>486</v>
      </c>
      <c r="C50" t="s">
        <v>254</v>
      </c>
    </row>
    <row r="51" spans="2:3" x14ac:dyDescent="0.3">
      <c r="B51" t="s">
        <v>487</v>
      </c>
      <c r="C51" t="s">
        <v>255</v>
      </c>
    </row>
    <row r="52" spans="2:3" x14ac:dyDescent="0.3">
      <c r="B52" t="s">
        <v>488</v>
      </c>
      <c r="C52" t="s">
        <v>256</v>
      </c>
    </row>
    <row r="53" spans="2:3" x14ac:dyDescent="0.3">
      <c r="B53" t="s">
        <v>489</v>
      </c>
      <c r="C53" t="s">
        <v>257</v>
      </c>
    </row>
    <row r="54" spans="2:3" x14ac:dyDescent="0.3">
      <c r="B54" t="s">
        <v>490</v>
      </c>
      <c r="C54" t="s">
        <v>258</v>
      </c>
    </row>
    <row r="55" spans="2:3" x14ac:dyDescent="0.3">
      <c r="B55" t="s">
        <v>491</v>
      </c>
      <c r="C55" t="s">
        <v>259</v>
      </c>
    </row>
    <row r="56" spans="2:3" x14ac:dyDescent="0.3">
      <c r="B56" t="s">
        <v>492</v>
      </c>
      <c r="C56" t="s">
        <v>260</v>
      </c>
    </row>
    <row r="57" spans="2:3" x14ac:dyDescent="0.3">
      <c r="B57" t="s">
        <v>493</v>
      </c>
      <c r="C57" t="s">
        <v>261</v>
      </c>
    </row>
    <row r="58" spans="2:3" x14ac:dyDescent="0.3">
      <c r="B58" t="s">
        <v>494</v>
      </c>
      <c r="C58" t="s">
        <v>262</v>
      </c>
    </row>
    <row r="59" spans="2:3" x14ac:dyDescent="0.3">
      <c r="B59" t="s">
        <v>495</v>
      </c>
      <c r="C59" t="s">
        <v>263</v>
      </c>
    </row>
    <row r="60" spans="2:3" x14ac:dyDescent="0.3">
      <c r="B60" t="s">
        <v>496</v>
      </c>
      <c r="C60" t="s">
        <v>264</v>
      </c>
    </row>
    <row r="61" spans="2:3" x14ac:dyDescent="0.3">
      <c r="B61" t="s">
        <v>497</v>
      </c>
      <c r="C61" t="s">
        <v>265</v>
      </c>
    </row>
    <row r="62" spans="2:3" x14ac:dyDescent="0.3">
      <c r="B62" t="s">
        <v>498</v>
      </c>
      <c r="C62" t="s">
        <v>266</v>
      </c>
    </row>
    <row r="63" spans="2:3" x14ac:dyDescent="0.3">
      <c r="B63" t="s">
        <v>499</v>
      </c>
      <c r="C63" t="s">
        <v>267</v>
      </c>
    </row>
    <row r="64" spans="2:3" x14ac:dyDescent="0.3">
      <c r="B64" t="s">
        <v>500</v>
      </c>
      <c r="C64" t="s">
        <v>268</v>
      </c>
    </row>
    <row r="65" spans="2:3" x14ac:dyDescent="0.3">
      <c r="B65" t="s">
        <v>501</v>
      </c>
      <c r="C65" t="s">
        <v>269</v>
      </c>
    </row>
    <row r="66" spans="2:3" x14ac:dyDescent="0.3">
      <c r="B66" t="s">
        <v>502</v>
      </c>
      <c r="C66" t="s">
        <v>270</v>
      </c>
    </row>
    <row r="67" spans="2:3" x14ac:dyDescent="0.3">
      <c r="B67" t="s">
        <v>503</v>
      </c>
      <c r="C67" t="s">
        <v>271</v>
      </c>
    </row>
    <row r="68" spans="2:3" x14ac:dyDescent="0.3">
      <c r="B68" t="s">
        <v>504</v>
      </c>
      <c r="C68" t="s">
        <v>272</v>
      </c>
    </row>
    <row r="69" spans="2:3" x14ac:dyDescent="0.3">
      <c r="B69" t="s">
        <v>505</v>
      </c>
      <c r="C69" t="s">
        <v>273</v>
      </c>
    </row>
    <row r="70" spans="2:3" x14ac:dyDescent="0.3">
      <c r="B70" t="s">
        <v>506</v>
      </c>
      <c r="C70" t="s">
        <v>274</v>
      </c>
    </row>
    <row r="71" spans="2:3" x14ac:dyDescent="0.3">
      <c r="B71" t="s">
        <v>507</v>
      </c>
      <c r="C71" t="s">
        <v>275</v>
      </c>
    </row>
    <row r="72" spans="2:3" x14ac:dyDescent="0.3">
      <c r="B72" t="s">
        <v>508</v>
      </c>
      <c r="C72" t="s">
        <v>276</v>
      </c>
    </row>
    <row r="73" spans="2:3" x14ac:dyDescent="0.3">
      <c r="B73" t="s">
        <v>509</v>
      </c>
      <c r="C73" t="s">
        <v>277</v>
      </c>
    </row>
    <row r="74" spans="2:3" x14ac:dyDescent="0.3">
      <c r="B74" t="s">
        <v>510</v>
      </c>
      <c r="C74" t="s">
        <v>278</v>
      </c>
    </row>
    <row r="75" spans="2:3" x14ac:dyDescent="0.3">
      <c r="B75" t="s">
        <v>511</v>
      </c>
      <c r="C75" t="s">
        <v>279</v>
      </c>
    </row>
    <row r="76" spans="2:3" x14ac:dyDescent="0.3">
      <c r="B76" t="s">
        <v>512</v>
      </c>
      <c r="C76" t="s">
        <v>280</v>
      </c>
    </row>
    <row r="77" spans="2:3" x14ac:dyDescent="0.3">
      <c r="B77" t="s">
        <v>513</v>
      </c>
      <c r="C77" t="s">
        <v>281</v>
      </c>
    </row>
    <row r="78" spans="2:3" x14ac:dyDescent="0.3">
      <c r="B78" t="s">
        <v>514</v>
      </c>
      <c r="C78" t="s">
        <v>282</v>
      </c>
    </row>
    <row r="79" spans="2:3" x14ac:dyDescent="0.3">
      <c r="B79" t="s">
        <v>515</v>
      </c>
      <c r="C79" t="s">
        <v>283</v>
      </c>
    </row>
    <row r="80" spans="2:3" x14ac:dyDescent="0.3">
      <c r="B80" t="s">
        <v>516</v>
      </c>
      <c r="C80" t="s">
        <v>284</v>
      </c>
    </row>
    <row r="81" spans="2:3" x14ac:dyDescent="0.3">
      <c r="B81" t="s">
        <v>517</v>
      </c>
      <c r="C81" t="s">
        <v>285</v>
      </c>
    </row>
    <row r="82" spans="2:3" x14ac:dyDescent="0.3">
      <c r="B82" t="s">
        <v>518</v>
      </c>
      <c r="C82" t="s">
        <v>286</v>
      </c>
    </row>
    <row r="83" spans="2:3" x14ac:dyDescent="0.3">
      <c r="B83" t="s">
        <v>519</v>
      </c>
      <c r="C83" t="s">
        <v>287</v>
      </c>
    </row>
    <row r="84" spans="2:3" x14ac:dyDescent="0.3">
      <c r="B84" t="s">
        <v>520</v>
      </c>
      <c r="C84" t="s">
        <v>288</v>
      </c>
    </row>
    <row r="85" spans="2:3" x14ac:dyDescent="0.3">
      <c r="B85" t="s">
        <v>521</v>
      </c>
      <c r="C85" t="s">
        <v>289</v>
      </c>
    </row>
    <row r="86" spans="2:3" x14ac:dyDescent="0.3">
      <c r="B86" t="s">
        <v>522</v>
      </c>
      <c r="C86" t="s">
        <v>290</v>
      </c>
    </row>
    <row r="87" spans="2:3" x14ac:dyDescent="0.3">
      <c r="B87" t="s">
        <v>523</v>
      </c>
      <c r="C87" t="s">
        <v>291</v>
      </c>
    </row>
    <row r="88" spans="2:3" x14ac:dyDescent="0.3">
      <c r="B88" t="s">
        <v>193</v>
      </c>
      <c r="C88" t="s">
        <v>292</v>
      </c>
    </row>
    <row r="89" spans="2:3" x14ac:dyDescent="0.3">
      <c r="B89" t="s">
        <v>524</v>
      </c>
      <c r="C89" t="s">
        <v>293</v>
      </c>
    </row>
    <row r="90" spans="2:3" x14ac:dyDescent="0.3">
      <c r="B90" t="s">
        <v>525</v>
      </c>
      <c r="C90" t="s">
        <v>294</v>
      </c>
    </row>
    <row r="91" spans="2:3" x14ac:dyDescent="0.3">
      <c r="B91" t="s">
        <v>526</v>
      </c>
      <c r="C91" t="s">
        <v>295</v>
      </c>
    </row>
    <row r="92" spans="2:3" x14ac:dyDescent="0.3">
      <c r="B92" t="s">
        <v>527</v>
      </c>
      <c r="C92" t="s">
        <v>296</v>
      </c>
    </row>
    <row r="93" spans="2:3" x14ac:dyDescent="0.3">
      <c r="B93" t="s">
        <v>528</v>
      </c>
      <c r="C93" t="s">
        <v>297</v>
      </c>
    </row>
    <row r="94" spans="2:3" x14ac:dyDescent="0.3">
      <c r="B94" t="s">
        <v>529</v>
      </c>
      <c r="C94" t="s">
        <v>298</v>
      </c>
    </row>
    <row r="95" spans="2:3" x14ac:dyDescent="0.3">
      <c r="B95" t="s">
        <v>530</v>
      </c>
      <c r="C95" t="s">
        <v>299</v>
      </c>
    </row>
    <row r="96" spans="2:3" x14ac:dyDescent="0.3">
      <c r="B96" t="s">
        <v>531</v>
      </c>
      <c r="C96" t="s">
        <v>300</v>
      </c>
    </row>
    <row r="97" spans="2:3" x14ac:dyDescent="0.3">
      <c r="B97" t="s">
        <v>532</v>
      </c>
      <c r="C97" t="s">
        <v>301</v>
      </c>
    </row>
    <row r="98" spans="2:3" x14ac:dyDescent="0.3">
      <c r="B98" t="s">
        <v>533</v>
      </c>
      <c r="C98" t="s">
        <v>302</v>
      </c>
    </row>
    <row r="99" spans="2:3" x14ac:dyDescent="0.3">
      <c r="B99" t="s">
        <v>534</v>
      </c>
      <c r="C99" t="s">
        <v>303</v>
      </c>
    </row>
    <row r="100" spans="2:3" x14ac:dyDescent="0.3">
      <c r="B100" t="s">
        <v>535</v>
      </c>
      <c r="C100" t="s">
        <v>304</v>
      </c>
    </row>
    <row r="101" spans="2:3" x14ac:dyDescent="0.3">
      <c r="B101" t="s">
        <v>536</v>
      </c>
      <c r="C101" t="s">
        <v>305</v>
      </c>
    </row>
    <row r="102" spans="2:3" x14ac:dyDescent="0.3">
      <c r="B102" t="s">
        <v>537</v>
      </c>
      <c r="C102" t="s">
        <v>306</v>
      </c>
    </row>
    <row r="103" spans="2:3" x14ac:dyDescent="0.3">
      <c r="B103" t="s">
        <v>538</v>
      </c>
      <c r="C103" t="s">
        <v>307</v>
      </c>
    </row>
    <row r="104" spans="2:3" x14ac:dyDescent="0.3">
      <c r="B104" t="s">
        <v>539</v>
      </c>
      <c r="C104" t="s">
        <v>308</v>
      </c>
    </row>
    <row r="105" spans="2:3" x14ac:dyDescent="0.3">
      <c r="B105" t="s">
        <v>540</v>
      </c>
      <c r="C105" t="s">
        <v>309</v>
      </c>
    </row>
    <row r="106" spans="2:3" x14ac:dyDescent="0.3">
      <c r="B106" t="s">
        <v>541</v>
      </c>
      <c r="C106" t="s">
        <v>310</v>
      </c>
    </row>
    <row r="107" spans="2:3" x14ac:dyDescent="0.3">
      <c r="B107" t="s">
        <v>542</v>
      </c>
      <c r="C107" t="s">
        <v>311</v>
      </c>
    </row>
    <row r="108" spans="2:3" x14ac:dyDescent="0.3">
      <c r="B108" t="s">
        <v>543</v>
      </c>
      <c r="C108" t="s">
        <v>312</v>
      </c>
    </row>
    <row r="109" spans="2:3" x14ac:dyDescent="0.3">
      <c r="B109" t="s">
        <v>544</v>
      </c>
      <c r="C109" t="s">
        <v>313</v>
      </c>
    </row>
    <row r="110" spans="2:3" x14ac:dyDescent="0.3">
      <c r="B110" t="s">
        <v>545</v>
      </c>
      <c r="C110" t="s">
        <v>314</v>
      </c>
    </row>
    <row r="111" spans="2:3" x14ac:dyDescent="0.3">
      <c r="B111" t="s">
        <v>546</v>
      </c>
      <c r="C111" t="s">
        <v>315</v>
      </c>
    </row>
    <row r="112" spans="2:3" x14ac:dyDescent="0.3">
      <c r="B112" t="s">
        <v>547</v>
      </c>
      <c r="C112" t="s">
        <v>316</v>
      </c>
    </row>
    <row r="113" spans="2:3" x14ac:dyDescent="0.3">
      <c r="B113" t="s">
        <v>548</v>
      </c>
      <c r="C113" t="s">
        <v>317</v>
      </c>
    </row>
    <row r="114" spans="2:3" x14ac:dyDescent="0.3">
      <c r="B114" t="s">
        <v>549</v>
      </c>
      <c r="C114" t="s">
        <v>318</v>
      </c>
    </row>
    <row r="115" spans="2:3" x14ac:dyDescent="0.3">
      <c r="B115" t="s">
        <v>550</v>
      </c>
      <c r="C115" t="s">
        <v>319</v>
      </c>
    </row>
    <row r="116" spans="2:3" x14ac:dyDescent="0.3">
      <c r="B116" t="s">
        <v>551</v>
      </c>
      <c r="C116" t="s">
        <v>320</v>
      </c>
    </row>
    <row r="117" spans="2:3" x14ac:dyDescent="0.3">
      <c r="B117" t="s">
        <v>552</v>
      </c>
      <c r="C117" t="s">
        <v>321</v>
      </c>
    </row>
    <row r="118" spans="2:3" x14ac:dyDescent="0.3">
      <c r="B118" t="s">
        <v>553</v>
      </c>
      <c r="C118" t="s">
        <v>322</v>
      </c>
    </row>
    <row r="119" spans="2:3" x14ac:dyDescent="0.3">
      <c r="B119" t="s">
        <v>554</v>
      </c>
      <c r="C119" t="s">
        <v>323</v>
      </c>
    </row>
    <row r="120" spans="2:3" x14ac:dyDescent="0.3">
      <c r="B120" t="s">
        <v>555</v>
      </c>
      <c r="C120" t="s">
        <v>324</v>
      </c>
    </row>
    <row r="121" spans="2:3" x14ac:dyDescent="0.3">
      <c r="B121" t="s">
        <v>556</v>
      </c>
      <c r="C121" t="s">
        <v>325</v>
      </c>
    </row>
    <row r="122" spans="2:3" x14ac:dyDescent="0.3">
      <c r="B122" t="s">
        <v>557</v>
      </c>
      <c r="C122" t="s">
        <v>326</v>
      </c>
    </row>
    <row r="123" spans="2:3" x14ac:dyDescent="0.3">
      <c r="B123" t="s">
        <v>558</v>
      </c>
      <c r="C123" t="s">
        <v>327</v>
      </c>
    </row>
    <row r="124" spans="2:3" x14ac:dyDescent="0.3">
      <c r="B124" t="s">
        <v>559</v>
      </c>
      <c r="C124" t="s">
        <v>328</v>
      </c>
    </row>
    <row r="125" spans="2:3" x14ac:dyDescent="0.3">
      <c r="B125" t="s">
        <v>560</v>
      </c>
      <c r="C125" t="s">
        <v>329</v>
      </c>
    </row>
    <row r="126" spans="2:3" x14ac:dyDescent="0.3">
      <c r="B126" t="s">
        <v>561</v>
      </c>
      <c r="C126" t="s">
        <v>330</v>
      </c>
    </row>
    <row r="127" spans="2:3" x14ac:dyDescent="0.3">
      <c r="B127" t="s">
        <v>562</v>
      </c>
      <c r="C127" t="s">
        <v>331</v>
      </c>
    </row>
    <row r="128" spans="2:3" x14ac:dyDescent="0.3">
      <c r="B128" t="s">
        <v>563</v>
      </c>
      <c r="C128" t="s">
        <v>332</v>
      </c>
    </row>
    <row r="129" spans="2:3" x14ac:dyDescent="0.3">
      <c r="B129" t="s">
        <v>564</v>
      </c>
      <c r="C129" t="s">
        <v>333</v>
      </c>
    </row>
    <row r="130" spans="2:3" x14ac:dyDescent="0.3">
      <c r="B130" t="s">
        <v>565</v>
      </c>
      <c r="C130" t="s">
        <v>334</v>
      </c>
    </row>
    <row r="131" spans="2:3" x14ac:dyDescent="0.3">
      <c r="B131" t="s">
        <v>566</v>
      </c>
      <c r="C131" t="s">
        <v>335</v>
      </c>
    </row>
    <row r="132" spans="2:3" x14ac:dyDescent="0.3">
      <c r="B132" t="s">
        <v>567</v>
      </c>
      <c r="C132" t="s">
        <v>336</v>
      </c>
    </row>
    <row r="133" spans="2:3" x14ac:dyDescent="0.3">
      <c r="B133" t="s">
        <v>194</v>
      </c>
      <c r="C133" t="s">
        <v>337</v>
      </c>
    </row>
    <row r="134" spans="2:3" x14ac:dyDescent="0.3">
      <c r="B134" t="s">
        <v>568</v>
      </c>
      <c r="C134" t="s">
        <v>2129</v>
      </c>
    </row>
    <row r="135" spans="2:3" x14ac:dyDescent="0.3">
      <c r="B135" t="s">
        <v>569</v>
      </c>
      <c r="C135" t="s">
        <v>2130</v>
      </c>
    </row>
    <row r="136" spans="2:3" x14ac:dyDescent="0.3">
      <c r="B136" t="s">
        <v>570</v>
      </c>
      <c r="C136" t="s">
        <v>2131</v>
      </c>
    </row>
    <row r="137" spans="2:3" x14ac:dyDescent="0.3">
      <c r="B137" t="s">
        <v>571</v>
      </c>
      <c r="C137" t="s">
        <v>341</v>
      </c>
    </row>
    <row r="138" spans="2:3" x14ac:dyDescent="0.3">
      <c r="B138" t="s">
        <v>572</v>
      </c>
      <c r="C138" t="s">
        <v>342</v>
      </c>
    </row>
    <row r="139" spans="2:3" x14ac:dyDescent="0.3">
      <c r="B139" t="s">
        <v>573</v>
      </c>
      <c r="C139" t="s">
        <v>343</v>
      </c>
    </row>
    <row r="140" spans="2:3" x14ac:dyDescent="0.3">
      <c r="B140" t="s">
        <v>574</v>
      </c>
      <c r="C140" t="s">
        <v>344</v>
      </c>
    </row>
    <row r="141" spans="2:3" x14ac:dyDescent="0.3">
      <c r="B141" t="s">
        <v>575</v>
      </c>
      <c r="C141" t="s">
        <v>345</v>
      </c>
    </row>
    <row r="142" spans="2:3" x14ac:dyDescent="0.3">
      <c r="B142" t="s">
        <v>576</v>
      </c>
      <c r="C142" t="s">
        <v>346</v>
      </c>
    </row>
    <row r="143" spans="2:3" x14ac:dyDescent="0.3">
      <c r="B143" t="s">
        <v>577</v>
      </c>
      <c r="C143" t="s">
        <v>347</v>
      </c>
    </row>
    <row r="144" spans="2:3" x14ac:dyDescent="0.3">
      <c r="B144" t="s">
        <v>578</v>
      </c>
      <c r="C144" t="s">
        <v>348</v>
      </c>
    </row>
    <row r="145" spans="2:3" x14ac:dyDescent="0.3">
      <c r="B145" t="s">
        <v>579</v>
      </c>
      <c r="C145" t="s">
        <v>349</v>
      </c>
    </row>
    <row r="146" spans="2:3" x14ac:dyDescent="0.3">
      <c r="B146" t="s">
        <v>580</v>
      </c>
      <c r="C146" t="s">
        <v>350</v>
      </c>
    </row>
    <row r="147" spans="2:3" x14ac:dyDescent="0.3">
      <c r="B147" t="s">
        <v>581</v>
      </c>
      <c r="C147" t="s">
        <v>351</v>
      </c>
    </row>
    <row r="148" spans="2:3" x14ac:dyDescent="0.3">
      <c r="B148" t="s">
        <v>582</v>
      </c>
      <c r="C148" t="s">
        <v>352</v>
      </c>
    </row>
    <row r="149" spans="2:3" x14ac:dyDescent="0.3">
      <c r="B149" t="s">
        <v>583</v>
      </c>
      <c r="C149" t="s">
        <v>353</v>
      </c>
    </row>
    <row r="150" spans="2:3" x14ac:dyDescent="0.3">
      <c r="B150" t="s">
        <v>584</v>
      </c>
      <c r="C150" t="s">
        <v>354</v>
      </c>
    </row>
    <row r="151" spans="2:3" x14ac:dyDescent="0.3">
      <c r="B151" t="s">
        <v>585</v>
      </c>
      <c r="C151" t="s">
        <v>355</v>
      </c>
    </row>
    <row r="152" spans="2:3" x14ac:dyDescent="0.3">
      <c r="B152" t="s">
        <v>586</v>
      </c>
      <c r="C152" t="s">
        <v>356</v>
      </c>
    </row>
    <row r="153" spans="2:3" x14ac:dyDescent="0.3">
      <c r="B153" t="s">
        <v>587</v>
      </c>
      <c r="C153" t="s">
        <v>357</v>
      </c>
    </row>
    <row r="154" spans="2:3" x14ac:dyDescent="0.3">
      <c r="B154" t="s">
        <v>588</v>
      </c>
      <c r="C154" t="s">
        <v>358</v>
      </c>
    </row>
    <row r="155" spans="2:3" x14ac:dyDescent="0.3">
      <c r="B155" t="s">
        <v>589</v>
      </c>
      <c r="C155" t="s">
        <v>359</v>
      </c>
    </row>
    <row r="156" spans="2:3" x14ac:dyDescent="0.3">
      <c r="B156" t="s">
        <v>590</v>
      </c>
      <c r="C156" t="s">
        <v>360</v>
      </c>
    </row>
    <row r="157" spans="2:3" x14ac:dyDescent="0.3">
      <c r="B157" t="s">
        <v>591</v>
      </c>
      <c r="C157" t="s">
        <v>361</v>
      </c>
    </row>
    <row r="158" spans="2:3" x14ac:dyDescent="0.3">
      <c r="B158" t="s">
        <v>592</v>
      </c>
      <c r="C158" t="s">
        <v>362</v>
      </c>
    </row>
    <row r="159" spans="2:3" x14ac:dyDescent="0.3">
      <c r="B159" t="s">
        <v>195</v>
      </c>
      <c r="C159" t="s">
        <v>363</v>
      </c>
    </row>
    <row r="160" spans="2:3" x14ac:dyDescent="0.3">
      <c r="B160" t="s">
        <v>593</v>
      </c>
      <c r="C160" t="s">
        <v>364</v>
      </c>
    </row>
    <row r="161" spans="2:3" x14ac:dyDescent="0.3">
      <c r="B161" t="s">
        <v>594</v>
      </c>
      <c r="C161" t="s">
        <v>365</v>
      </c>
    </row>
    <row r="162" spans="2:3" x14ac:dyDescent="0.3">
      <c r="B162" t="s">
        <v>595</v>
      </c>
      <c r="C162" t="s">
        <v>366</v>
      </c>
    </row>
    <row r="163" spans="2:3" x14ac:dyDescent="0.3">
      <c r="B163" t="s">
        <v>196</v>
      </c>
      <c r="C163" t="s">
        <v>367</v>
      </c>
    </row>
    <row r="164" spans="2:3" x14ac:dyDescent="0.3">
      <c r="B164" t="s">
        <v>596</v>
      </c>
      <c r="C164" t="s">
        <v>368</v>
      </c>
    </row>
    <row r="165" spans="2:3" x14ac:dyDescent="0.3">
      <c r="B165" t="s">
        <v>597</v>
      </c>
      <c r="C165" t="s">
        <v>369</v>
      </c>
    </row>
    <row r="166" spans="2:3" x14ac:dyDescent="0.3">
      <c r="B166" t="s">
        <v>598</v>
      </c>
      <c r="C166" t="s">
        <v>370</v>
      </c>
    </row>
    <row r="167" spans="2:3" x14ac:dyDescent="0.3">
      <c r="B167" t="s">
        <v>599</v>
      </c>
      <c r="C167" t="s">
        <v>371</v>
      </c>
    </row>
    <row r="168" spans="2:3" x14ac:dyDescent="0.3">
      <c r="B168" t="s">
        <v>600</v>
      </c>
      <c r="C168" t="s">
        <v>372</v>
      </c>
    </row>
    <row r="169" spans="2:3" x14ac:dyDescent="0.3">
      <c r="B169" t="s">
        <v>601</v>
      </c>
      <c r="C169" t="s">
        <v>373</v>
      </c>
    </row>
    <row r="170" spans="2:3" x14ac:dyDescent="0.3">
      <c r="B170" t="s">
        <v>602</v>
      </c>
      <c r="C170" t="s">
        <v>374</v>
      </c>
    </row>
    <row r="171" spans="2:3" x14ac:dyDescent="0.3">
      <c r="B171" t="s">
        <v>603</v>
      </c>
      <c r="C171" t="s">
        <v>375</v>
      </c>
    </row>
    <row r="172" spans="2:3" x14ac:dyDescent="0.3">
      <c r="B172" t="s">
        <v>604</v>
      </c>
      <c r="C172" t="s">
        <v>376</v>
      </c>
    </row>
    <row r="173" spans="2:3" x14ac:dyDescent="0.3">
      <c r="B173" t="s">
        <v>197</v>
      </c>
      <c r="C173" t="s">
        <v>377</v>
      </c>
    </row>
    <row r="174" spans="2:3" x14ac:dyDescent="0.3">
      <c r="B174" t="s">
        <v>605</v>
      </c>
      <c r="C174" t="s">
        <v>378</v>
      </c>
    </row>
    <row r="175" spans="2:3" x14ac:dyDescent="0.3">
      <c r="B175" t="s">
        <v>606</v>
      </c>
      <c r="C175" t="s">
        <v>379</v>
      </c>
    </row>
    <row r="176" spans="2:3" x14ac:dyDescent="0.3">
      <c r="B176" t="s">
        <v>607</v>
      </c>
      <c r="C176" t="s">
        <v>380</v>
      </c>
    </row>
    <row r="177" spans="2:3" x14ac:dyDescent="0.3">
      <c r="B177" t="s">
        <v>608</v>
      </c>
      <c r="C177" t="s">
        <v>381</v>
      </c>
    </row>
    <row r="178" spans="2:3" x14ac:dyDescent="0.3">
      <c r="B178" t="s">
        <v>609</v>
      </c>
      <c r="C178" t="s">
        <v>382</v>
      </c>
    </row>
    <row r="179" spans="2:3" x14ac:dyDescent="0.3">
      <c r="B179" t="s">
        <v>610</v>
      </c>
      <c r="C179" t="s">
        <v>383</v>
      </c>
    </row>
    <row r="180" spans="2:3" x14ac:dyDescent="0.3">
      <c r="B180" t="s">
        <v>611</v>
      </c>
      <c r="C180" t="s">
        <v>384</v>
      </c>
    </row>
    <row r="181" spans="2:3" x14ac:dyDescent="0.3">
      <c r="B181" t="s">
        <v>612</v>
      </c>
      <c r="C181" t="s">
        <v>385</v>
      </c>
    </row>
    <row r="182" spans="2:3" x14ac:dyDescent="0.3">
      <c r="B182" t="s">
        <v>613</v>
      </c>
      <c r="C182" t="s">
        <v>386</v>
      </c>
    </row>
    <row r="183" spans="2:3" x14ac:dyDescent="0.3">
      <c r="B183" t="s">
        <v>614</v>
      </c>
      <c r="C183" t="s">
        <v>387</v>
      </c>
    </row>
    <row r="184" spans="2:3" x14ac:dyDescent="0.3">
      <c r="B184" t="s">
        <v>615</v>
      </c>
      <c r="C184" t="s">
        <v>388</v>
      </c>
    </row>
    <row r="185" spans="2:3" x14ac:dyDescent="0.3">
      <c r="B185" t="s">
        <v>616</v>
      </c>
      <c r="C185" t="s">
        <v>389</v>
      </c>
    </row>
    <row r="186" spans="2:3" x14ac:dyDescent="0.3">
      <c r="B186" t="s">
        <v>617</v>
      </c>
      <c r="C186" t="s">
        <v>390</v>
      </c>
    </row>
    <row r="187" spans="2:3" x14ac:dyDescent="0.3">
      <c r="B187" t="s">
        <v>618</v>
      </c>
      <c r="C187" t="s">
        <v>391</v>
      </c>
    </row>
    <row r="188" spans="2:3" x14ac:dyDescent="0.3">
      <c r="B188" t="s">
        <v>619</v>
      </c>
      <c r="C188" t="s">
        <v>392</v>
      </c>
    </row>
    <row r="189" spans="2:3" x14ac:dyDescent="0.3">
      <c r="B189" t="s">
        <v>620</v>
      </c>
      <c r="C189" t="s">
        <v>393</v>
      </c>
    </row>
    <row r="190" spans="2:3" x14ac:dyDescent="0.3">
      <c r="B190" t="s">
        <v>621</v>
      </c>
      <c r="C190" t="s">
        <v>394</v>
      </c>
    </row>
    <row r="191" spans="2:3" x14ac:dyDescent="0.3">
      <c r="B191" t="s">
        <v>622</v>
      </c>
      <c r="C191" t="s">
        <v>395</v>
      </c>
    </row>
    <row r="192" spans="2:3" x14ac:dyDescent="0.3">
      <c r="B192" t="s">
        <v>623</v>
      </c>
      <c r="C192" t="s">
        <v>396</v>
      </c>
    </row>
    <row r="193" spans="2:3" x14ac:dyDescent="0.3">
      <c r="B193" t="s">
        <v>624</v>
      </c>
      <c r="C193" t="s">
        <v>397</v>
      </c>
    </row>
    <row r="194" spans="2:3" x14ac:dyDescent="0.3">
      <c r="B194" t="s">
        <v>625</v>
      </c>
      <c r="C194" t="s">
        <v>398</v>
      </c>
    </row>
    <row r="195" spans="2:3" x14ac:dyDescent="0.3">
      <c r="B195" t="s">
        <v>626</v>
      </c>
      <c r="C195" t="s">
        <v>399</v>
      </c>
    </row>
    <row r="196" spans="2:3" x14ac:dyDescent="0.3">
      <c r="B196" t="s">
        <v>627</v>
      </c>
      <c r="C196" t="s">
        <v>400</v>
      </c>
    </row>
    <row r="197" spans="2:3" x14ac:dyDescent="0.3">
      <c r="B197" t="s">
        <v>628</v>
      </c>
      <c r="C197" t="s">
        <v>401</v>
      </c>
    </row>
    <row r="198" spans="2:3" x14ac:dyDescent="0.3">
      <c r="B198" t="s">
        <v>629</v>
      </c>
      <c r="C198" t="s">
        <v>402</v>
      </c>
    </row>
    <row r="199" spans="2:3" x14ac:dyDescent="0.3">
      <c r="B199" t="s">
        <v>630</v>
      </c>
      <c r="C199" t="s">
        <v>403</v>
      </c>
    </row>
    <row r="200" spans="2:3" x14ac:dyDescent="0.3">
      <c r="B200" t="s">
        <v>631</v>
      </c>
      <c r="C200" t="s">
        <v>404</v>
      </c>
    </row>
    <row r="201" spans="2:3" x14ac:dyDescent="0.3">
      <c r="B201" t="s">
        <v>632</v>
      </c>
      <c r="C201" t="s">
        <v>405</v>
      </c>
    </row>
    <row r="202" spans="2:3" x14ac:dyDescent="0.3">
      <c r="B202" t="s">
        <v>633</v>
      </c>
      <c r="C202" t="s">
        <v>406</v>
      </c>
    </row>
    <row r="203" spans="2:3" x14ac:dyDescent="0.3">
      <c r="B203" t="s">
        <v>634</v>
      </c>
      <c r="C203" t="s">
        <v>407</v>
      </c>
    </row>
    <row r="204" spans="2:3" x14ac:dyDescent="0.3">
      <c r="B204" t="s">
        <v>635</v>
      </c>
      <c r="C204" t="s">
        <v>408</v>
      </c>
    </row>
    <row r="205" spans="2:3" x14ac:dyDescent="0.3">
      <c r="B205" t="s">
        <v>636</v>
      </c>
      <c r="C205" t="s">
        <v>409</v>
      </c>
    </row>
    <row r="206" spans="2:3" x14ac:dyDescent="0.3">
      <c r="B206" t="s">
        <v>637</v>
      </c>
      <c r="C206" t="s">
        <v>410</v>
      </c>
    </row>
    <row r="207" spans="2:3" x14ac:dyDescent="0.3">
      <c r="B207" t="s">
        <v>638</v>
      </c>
      <c r="C207" t="s">
        <v>411</v>
      </c>
    </row>
    <row r="208" spans="2:3" x14ac:dyDescent="0.3">
      <c r="B208" t="s">
        <v>639</v>
      </c>
      <c r="C208" t="s">
        <v>412</v>
      </c>
    </row>
    <row r="209" spans="2:3" x14ac:dyDescent="0.3">
      <c r="B209" t="s">
        <v>640</v>
      </c>
      <c r="C209" t="s">
        <v>413</v>
      </c>
    </row>
    <row r="210" spans="2:3" x14ac:dyDescent="0.3">
      <c r="B210" t="s">
        <v>641</v>
      </c>
      <c r="C210" t="s">
        <v>414</v>
      </c>
    </row>
    <row r="211" spans="2:3" x14ac:dyDescent="0.3">
      <c r="B211" t="s">
        <v>642</v>
      </c>
      <c r="C211" t="s">
        <v>415</v>
      </c>
    </row>
    <row r="212" spans="2:3" x14ac:dyDescent="0.3">
      <c r="B212" t="s">
        <v>643</v>
      </c>
      <c r="C212" t="s">
        <v>416</v>
      </c>
    </row>
    <row r="213" spans="2:3" x14ac:dyDescent="0.3">
      <c r="B213" t="s">
        <v>644</v>
      </c>
      <c r="C213" t="s">
        <v>417</v>
      </c>
    </row>
    <row r="214" spans="2:3" x14ac:dyDescent="0.3">
      <c r="B214" t="s">
        <v>645</v>
      </c>
      <c r="C214" t="s">
        <v>418</v>
      </c>
    </row>
    <row r="215" spans="2:3" x14ac:dyDescent="0.3">
      <c r="B215" t="s">
        <v>646</v>
      </c>
      <c r="C215" t="s">
        <v>419</v>
      </c>
    </row>
    <row r="216" spans="2:3" x14ac:dyDescent="0.3">
      <c r="B216" t="s">
        <v>647</v>
      </c>
      <c r="C216" t="s">
        <v>420</v>
      </c>
    </row>
    <row r="217" spans="2:3" x14ac:dyDescent="0.3">
      <c r="B217" t="s">
        <v>648</v>
      </c>
      <c r="C217" t="s">
        <v>421</v>
      </c>
    </row>
    <row r="218" spans="2:3" x14ac:dyDescent="0.3">
      <c r="B218" t="s">
        <v>649</v>
      </c>
      <c r="C218" t="s">
        <v>422</v>
      </c>
    </row>
    <row r="219" spans="2:3" x14ac:dyDescent="0.3">
      <c r="B219" t="s">
        <v>650</v>
      </c>
      <c r="C219" t="s">
        <v>423</v>
      </c>
    </row>
    <row r="220" spans="2:3" x14ac:dyDescent="0.3">
      <c r="B220" t="s">
        <v>651</v>
      </c>
      <c r="C220" t="s">
        <v>424</v>
      </c>
    </row>
    <row r="221" spans="2:3" x14ac:dyDescent="0.3">
      <c r="B221" t="s">
        <v>652</v>
      </c>
      <c r="C221" t="s">
        <v>425</v>
      </c>
    </row>
    <row r="222" spans="2:3" x14ac:dyDescent="0.3">
      <c r="B222" t="s">
        <v>653</v>
      </c>
      <c r="C222" t="s">
        <v>426</v>
      </c>
    </row>
    <row r="223" spans="2:3" x14ac:dyDescent="0.3">
      <c r="B223" t="s">
        <v>654</v>
      </c>
      <c r="C223" t="s">
        <v>427</v>
      </c>
    </row>
    <row r="224" spans="2:3" x14ac:dyDescent="0.3">
      <c r="B224" t="s">
        <v>655</v>
      </c>
      <c r="C224" t="s">
        <v>428</v>
      </c>
    </row>
    <row r="225" spans="1:3" x14ac:dyDescent="0.3">
      <c r="B225" t="s">
        <v>656</v>
      </c>
      <c r="C225" t="s">
        <v>429</v>
      </c>
    </row>
    <row r="226" spans="1:3" x14ac:dyDescent="0.3">
      <c r="B226" t="s">
        <v>657</v>
      </c>
      <c r="C226" t="s">
        <v>430</v>
      </c>
    </row>
    <row r="227" spans="1:3" x14ac:dyDescent="0.3">
      <c r="B227" t="s">
        <v>658</v>
      </c>
      <c r="C227" t="s">
        <v>431</v>
      </c>
    </row>
    <row r="228" spans="1:3" x14ac:dyDescent="0.3">
      <c r="B228" t="s">
        <v>659</v>
      </c>
      <c r="C228" t="s">
        <v>432</v>
      </c>
    </row>
    <row r="229" spans="1:3" x14ac:dyDescent="0.3">
      <c r="B229" t="s">
        <v>660</v>
      </c>
      <c r="C229" t="s">
        <v>433</v>
      </c>
    </row>
    <row r="230" spans="1:3" x14ac:dyDescent="0.3">
      <c r="B230" t="s">
        <v>661</v>
      </c>
      <c r="C230" t="s">
        <v>434</v>
      </c>
    </row>
    <row r="231" spans="1:3" x14ac:dyDescent="0.3">
      <c r="B231" t="s">
        <v>662</v>
      </c>
      <c r="C231" t="s">
        <v>435</v>
      </c>
    </row>
    <row r="232" spans="1:3" x14ac:dyDescent="0.3">
      <c r="B232" t="s">
        <v>663</v>
      </c>
      <c r="C232" t="s">
        <v>436</v>
      </c>
    </row>
    <row r="233" spans="1:3" x14ac:dyDescent="0.3">
      <c r="B233" t="s">
        <v>664</v>
      </c>
      <c r="C233" t="s">
        <v>437</v>
      </c>
    </row>
    <row r="234" spans="1:3" x14ac:dyDescent="0.3">
      <c r="B234" t="s">
        <v>665</v>
      </c>
      <c r="C234" t="s">
        <v>438</v>
      </c>
    </row>
    <row r="239" spans="1:3" x14ac:dyDescent="0.3">
      <c r="A239" t="s">
        <v>2110</v>
      </c>
      <c r="B239" t="s">
        <v>140</v>
      </c>
      <c r="C239" t="s">
        <v>80</v>
      </c>
    </row>
    <row r="240" spans="1:3" x14ac:dyDescent="0.3">
      <c r="B240" t="s">
        <v>141</v>
      </c>
      <c r="C240" t="s">
        <v>81</v>
      </c>
    </row>
    <row r="241" spans="2:3" x14ac:dyDescent="0.3">
      <c r="B241" t="s">
        <v>142</v>
      </c>
      <c r="C241" t="s">
        <v>82</v>
      </c>
    </row>
    <row r="242" spans="2:3" x14ac:dyDescent="0.3">
      <c r="B242" t="s">
        <v>143</v>
      </c>
      <c r="C242" t="s">
        <v>83</v>
      </c>
    </row>
    <row r="243" spans="2:3" x14ac:dyDescent="0.3">
      <c r="B243" t="s">
        <v>144</v>
      </c>
      <c r="C243" t="s">
        <v>84</v>
      </c>
    </row>
    <row r="244" spans="2:3" x14ac:dyDescent="0.3">
      <c r="B244" t="s">
        <v>145</v>
      </c>
      <c r="C244" t="s">
        <v>85</v>
      </c>
    </row>
    <row r="245" spans="2:3" x14ac:dyDescent="0.3">
      <c r="B245" t="s">
        <v>146</v>
      </c>
      <c r="C245" t="s">
        <v>86</v>
      </c>
    </row>
    <row r="246" spans="2:3" x14ac:dyDescent="0.3">
      <c r="B246" t="s">
        <v>147</v>
      </c>
      <c r="C246" t="s">
        <v>87</v>
      </c>
    </row>
    <row r="247" spans="2:3" x14ac:dyDescent="0.3">
      <c r="B247" t="s">
        <v>148</v>
      </c>
      <c r="C247" t="s">
        <v>88</v>
      </c>
    </row>
    <row r="248" spans="2:3" x14ac:dyDescent="0.3">
      <c r="B248" t="s">
        <v>149</v>
      </c>
      <c r="C248" t="s">
        <v>89</v>
      </c>
    </row>
    <row r="249" spans="2:3" x14ac:dyDescent="0.3">
      <c r="B249" t="s">
        <v>150</v>
      </c>
      <c r="C249" t="s">
        <v>90</v>
      </c>
    </row>
    <row r="250" spans="2:3" x14ac:dyDescent="0.3">
      <c r="B250" t="s">
        <v>151</v>
      </c>
      <c r="C250" t="s">
        <v>91</v>
      </c>
    </row>
    <row r="251" spans="2:3" x14ac:dyDescent="0.3">
      <c r="B251" t="s">
        <v>152</v>
      </c>
      <c r="C251" t="s">
        <v>92</v>
      </c>
    </row>
    <row r="252" spans="2:3" x14ac:dyDescent="0.3">
      <c r="B252" t="s">
        <v>153</v>
      </c>
      <c r="C252" t="s">
        <v>93</v>
      </c>
    </row>
    <row r="253" spans="2:3" x14ac:dyDescent="0.3">
      <c r="B253" t="s">
        <v>154</v>
      </c>
      <c r="C253" t="s">
        <v>94</v>
      </c>
    </row>
    <row r="254" spans="2:3" x14ac:dyDescent="0.3">
      <c r="B254" t="s">
        <v>155</v>
      </c>
      <c r="C254" t="s">
        <v>95</v>
      </c>
    </row>
    <row r="255" spans="2:3" x14ac:dyDescent="0.3">
      <c r="B255" t="s">
        <v>156</v>
      </c>
      <c r="C255" t="s">
        <v>43</v>
      </c>
    </row>
    <row r="256" spans="2:3" x14ac:dyDescent="0.3">
      <c r="B256" t="s">
        <v>157</v>
      </c>
      <c r="C256" t="s">
        <v>96</v>
      </c>
    </row>
    <row r="257" spans="2:3" x14ac:dyDescent="0.3">
      <c r="B257" t="s">
        <v>158</v>
      </c>
      <c r="C257" t="s">
        <v>97</v>
      </c>
    </row>
    <row r="258" spans="2:3" x14ac:dyDescent="0.3">
      <c r="B258" t="s">
        <v>159</v>
      </c>
      <c r="C258" t="s">
        <v>98</v>
      </c>
    </row>
    <row r="259" spans="2:3" x14ac:dyDescent="0.3">
      <c r="B259" t="s">
        <v>160</v>
      </c>
      <c r="C259" t="s">
        <v>99</v>
      </c>
    </row>
    <row r="260" spans="2:3" x14ac:dyDescent="0.3">
      <c r="B260" t="s">
        <v>161</v>
      </c>
      <c r="C260" t="s">
        <v>100</v>
      </c>
    </row>
    <row r="261" spans="2:3" x14ac:dyDescent="0.3">
      <c r="B261" t="s">
        <v>162</v>
      </c>
      <c r="C261" t="s">
        <v>101</v>
      </c>
    </row>
    <row r="262" spans="2:3" x14ac:dyDescent="0.3">
      <c r="B262" t="s">
        <v>163</v>
      </c>
      <c r="C262" t="s">
        <v>102</v>
      </c>
    </row>
    <row r="263" spans="2:3" x14ac:dyDescent="0.3">
      <c r="B263" t="s">
        <v>164</v>
      </c>
      <c r="C263" t="s">
        <v>103</v>
      </c>
    </row>
    <row r="264" spans="2:3" x14ac:dyDescent="0.3">
      <c r="B264" t="s">
        <v>165</v>
      </c>
      <c r="C264" t="s">
        <v>104</v>
      </c>
    </row>
    <row r="265" spans="2:3" x14ac:dyDescent="0.3">
      <c r="B265" t="s">
        <v>166</v>
      </c>
      <c r="C265" t="s">
        <v>105</v>
      </c>
    </row>
    <row r="266" spans="2:3" x14ac:dyDescent="0.3">
      <c r="B266" t="s">
        <v>167</v>
      </c>
      <c r="C266" t="s">
        <v>106</v>
      </c>
    </row>
    <row r="267" spans="2:3" x14ac:dyDescent="0.3">
      <c r="B267" t="s">
        <v>168</v>
      </c>
      <c r="C267" t="s">
        <v>107</v>
      </c>
    </row>
    <row r="268" spans="2:3" x14ac:dyDescent="0.3">
      <c r="B268" t="s">
        <v>169</v>
      </c>
      <c r="C268" t="s">
        <v>108</v>
      </c>
    </row>
    <row r="269" spans="2:3" x14ac:dyDescent="0.3">
      <c r="B269" t="s">
        <v>170</v>
      </c>
      <c r="C269" t="s">
        <v>109</v>
      </c>
    </row>
    <row r="270" spans="2:3" x14ac:dyDescent="0.3">
      <c r="B270" t="s">
        <v>171</v>
      </c>
      <c r="C270" t="s">
        <v>110</v>
      </c>
    </row>
    <row r="271" spans="2:3" x14ac:dyDescent="0.3">
      <c r="B271" t="s">
        <v>172</v>
      </c>
      <c r="C271" t="s">
        <v>111</v>
      </c>
    </row>
    <row r="272" spans="2:3" x14ac:dyDescent="0.3">
      <c r="B272" t="s">
        <v>173</v>
      </c>
      <c r="C272" t="s">
        <v>112</v>
      </c>
    </row>
    <row r="273" spans="2:3" x14ac:dyDescent="0.3">
      <c r="B273" t="s">
        <v>174</v>
      </c>
      <c r="C273" t="s">
        <v>113</v>
      </c>
    </row>
    <row r="274" spans="2:3" x14ac:dyDescent="0.3">
      <c r="B274" t="s">
        <v>175</v>
      </c>
      <c r="C274" t="s">
        <v>114</v>
      </c>
    </row>
    <row r="275" spans="2:3" x14ac:dyDescent="0.3">
      <c r="B275" t="s">
        <v>176</v>
      </c>
      <c r="C275" t="s">
        <v>115</v>
      </c>
    </row>
    <row r="276" spans="2:3" x14ac:dyDescent="0.3">
      <c r="B276" t="s">
        <v>177</v>
      </c>
      <c r="C276" t="s">
        <v>116</v>
      </c>
    </row>
    <row r="277" spans="2:3" x14ac:dyDescent="0.3">
      <c r="B277" t="s">
        <v>178</v>
      </c>
      <c r="C277" t="s">
        <v>117</v>
      </c>
    </row>
    <row r="278" spans="2:3" x14ac:dyDescent="0.3">
      <c r="B278" t="s">
        <v>179</v>
      </c>
      <c r="C278" t="s">
        <v>118</v>
      </c>
    </row>
    <row r="279" spans="2:3" x14ac:dyDescent="0.3">
      <c r="B279" t="s">
        <v>180</v>
      </c>
      <c r="C279" t="s">
        <v>119</v>
      </c>
    </row>
    <row r="280" spans="2:3" x14ac:dyDescent="0.3">
      <c r="B280" t="s">
        <v>181</v>
      </c>
      <c r="C280" t="s">
        <v>120</v>
      </c>
    </row>
    <row r="281" spans="2:3" x14ac:dyDescent="0.3">
      <c r="B281" t="s">
        <v>182</v>
      </c>
      <c r="C281" t="s">
        <v>121</v>
      </c>
    </row>
    <row r="282" spans="2:3" x14ac:dyDescent="0.3">
      <c r="B282" t="s">
        <v>183</v>
      </c>
      <c r="C282" t="s">
        <v>122</v>
      </c>
    </row>
    <row r="283" spans="2:3" x14ac:dyDescent="0.3">
      <c r="B283" t="s">
        <v>184</v>
      </c>
      <c r="C283" t="s">
        <v>123</v>
      </c>
    </row>
    <row r="284" spans="2:3" x14ac:dyDescent="0.3">
      <c r="B284" t="s">
        <v>185</v>
      </c>
      <c r="C284" t="s">
        <v>49</v>
      </c>
    </row>
    <row r="285" spans="2:3" x14ac:dyDescent="0.3">
      <c r="B285" t="s">
        <v>186</v>
      </c>
      <c r="C285" t="s">
        <v>124</v>
      </c>
    </row>
    <row r="286" spans="2:3" x14ac:dyDescent="0.3">
      <c r="B286" t="s">
        <v>187</v>
      </c>
      <c r="C286" t="s">
        <v>125</v>
      </c>
    </row>
    <row r="287" spans="2:3" x14ac:dyDescent="0.3">
      <c r="B287" t="s">
        <v>188</v>
      </c>
      <c r="C287" t="s">
        <v>126</v>
      </c>
    </row>
    <row r="288" spans="2:3" x14ac:dyDescent="0.3">
      <c r="B288" t="s">
        <v>189</v>
      </c>
      <c r="C288" t="s">
        <v>127</v>
      </c>
    </row>
    <row r="289" spans="2:3" x14ac:dyDescent="0.3">
      <c r="B289" t="s">
        <v>190</v>
      </c>
      <c r="C289" t="s">
        <v>128</v>
      </c>
    </row>
    <row r="290" spans="2:3" x14ac:dyDescent="0.3">
      <c r="B290" t="s">
        <v>191</v>
      </c>
      <c r="C290" t="s">
        <v>129</v>
      </c>
    </row>
    <row r="291" spans="2:3" x14ac:dyDescent="0.3">
      <c r="B291" t="s">
        <v>192</v>
      </c>
      <c r="C291" t="s">
        <v>130</v>
      </c>
    </row>
    <row r="292" spans="2:3" x14ac:dyDescent="0.3">
      <c r="B292" t="s">
        <v>193</v>
      </c>
      <c r="C292" t="s">
        <v>131</v>
      </c>
    </row>
    <row r="293" spans="2:3" x14ac:dyDescent="0.3">
      <c r="B293" t="s">
        <v>194</v>
      </c>
      <c r="C293" t="s">
        <v>132</v>
      </c>
    </row>
    <row r="294" spans="2:3" x14ac:dyDescent="0.3">
      <c r="B294" t="s">
        <v>195</v>
      </c>
      <c r="C294" t="s">
        <v>133</v>
      </c>
    </row>
    <row r="295" spans="2:3" x14ac:dyDescent="0.3">
      <c r="B295" t="s">
        <v>196</v>
      </c>
      <c r="C295" t="s">
        <v>134</v>
      </c>
    </row>
    <row r="296" spans="2:3" x14ac:dyDescent="0.3">
      <c r="B296" t="s">
        <v>197</v>
      </c>
      <c r="C296" t="s">
        <v>135</v>
      </c>
    </row>
    <row r="297" spans="2:3" x14ac:dyDescent="0.3">
      <c r="B297" t="s">
        <v>198</v>
      </c>
      <c r="C297" t="s">
        <v>136</v>
      </c>
    </row>
    <row r="298" spans="2:3" x14ac:dyDescent="0.3">
      <c r="B298" t="s">
        <v>199</v>
      </c>
      <c r="C298" t="s">
        <v>137</v>
      </c>
    </row>
    <row r="299" spans="2:3" x14ac:dyDescent="0.3">
      <c r="B299" t="s">
        <v>200</v>
      </c>
      <c r="C299" t="s">
        <v>138</v>
      </c>
    </row>
    <row r="300" spans="2:3" x14ac:dyDescent="0.3">
      <c r="B300" t="s">
        <v>201</v>
      </c>
      <c r="C300" t="s">
        <v>137</v>
      </c>
    </row>
    <row r="301" spans="2:3" x14ac:dyDescent="0.3">
      <c r="B301" t="s">
        <v>202</v>
      </c>
      <c r="C301" t="s">
        <v>137</v>
      </c>
    </row>
    <row r="302" spans="2:3" x14ac:dyDescent="0.3">
      <c r="B302" t="s">
        <v>203</v>
      </c>
      <c r="C302" t="s">
        <v>137</v>
      </c>
    </row>
    <row r="303" spans="2:3" x14ac:dyDescent="0.3">
      <c r="B303" t="s">
        <v>204</v>
      </c>
      <c r="C303" t="s">
        <v>139</v>
      </c>
    </row>
    <row r="308" spans="1:3" x14ac:dyDescent="0.3">
      <c r="A308" t="s">
        <v>2111</v>
      </c>
      <c r="B308" t="s">
        <v>674</v>
      </c>
      <c r="C308" t="s">
        <v>667</v>
      </c>
    </row>
    <row r="309" spans="1:3" x14ac:dyDescent="0.3">
      <c r="B309" t="s">
        <v>675</v>
      </c>
      <c r="C309" t="s">
        <v>668</v>
      </c>
    </row>
    <row r="310" spans="1:3" x14ac:dyDescent="0.3">
      <c r="B310" t="s">
        <v>676</v>
      </c>
      <c r="C310" t="s">
        <v>669</v>
      </c>
    </row>
    <row r="311" spans="1:3" x14ac:dyDescent="0.3">
      <c r="B311" t="s">
        <v>677</v>
      </c>
      <c r="C311" t="s">
        <v>670</v>
      </c>
    </row>
    <row r="312" spans="1:3" x14ac:dyDescent="0.3">
      <c r="B312" t="s">
        <v>678</v>
      </c>
      <c r="C312" t="s">
        <v>48</v>
      </c>
    </row>
    <row r="313" spans="1:3" x14ac:dyDescent="0.3">
      <c r="B313" t="s">
        <v>679</v>
      </c>
      <c r="C313" t="s">
        <v>671</v>
      </c>
    </row>
    <row r="314" spans="1:3" x14ac:dyDescent="0.3">
      <c r="B314" t="s">
        <v>680</v>
      </c>
      <c r="C314" t="s">
        <v>672</v>
      </c>
    </row>
    <row r="315" spans="1:3" x14ac:dyDescent="0.3">
      <c r="B315" t="s">
        <v>681</v>
      </c>
      <c r="C315" t="s">
        <v>673</v>
      </c>
    </row>
    <row r="320" spans="1:3" x14ac:dyDescent="0.3">
      <c r="A320" t="s">
        <v>2152</v>
      </c>
      <c r="B320" t="s">
        <v>2104</v>
      </c>
      <c r="C320" t="s">
        <v>2102</v>
      </c>
    </row>
    <row r="321" spans="2:3" x14ac:dyDescent="0.3">
      <c r="B321" t="s">
        <v>2105</v>
      </c>
      <c r="C321" t="s">
        <v>2103</v>
      </c>
    </row>
    <row r="322" spans="2:3" x14ac:dyDescent="0.3">
      <c r="B322" t="s">
        <v>2168</v>
      </c>
      <c r="C322" t="s">
        <v>2153</v>
      </c>
    </row>
    <row r="323" spans="2:3" x14ac:dyDescent="0.3">
      <c r="B323" t="s">
        <v>2169</v>
      </c>
      <c r="C323" t="s">
        <v>2154</v>
      </c>
    </row>
    <row r="324" spans="2:3" x14ac:dyDescent="0.3">
      <c r="B324" t="s">
        <v>2170</v>
      </c>
      <c r="C324" t="s">
        <v>2155</v>
      </c>
    </row>
    <row r="325" spans="2:3" x14ac:dyDescent="0.3">
      <c r="B325" t="s">
        <v>2171</v>
      </c>
      <c r="C325" t="s">
        <v>2156</v>
      </c>
    </row>
    <row r="326" spans="2:3" x14ac:dyDescent="0.3">
      <c r="B326" t="s">
        <v>2172</v>
      </c>
      <c r="C326" t="s">
        <v>2157</v>
      </c>
    </row>
    <row r="327" spans="2:3" x14ac:dyDescent="0.3">
      <c r="B327" t="s">
        <v>2173</v>
      </c>
      <c r="C327" t="s">
        <v>2158</v>
      </c>
    </row>
    <row r="328" spans="2:3" x14ac:dyDescent="0.3">
      <c r="B328" t="s">
        <v>2174</v>
      </c>
      <c r="C328" t="s">
        <v>2159</v>
      </c>
    </row>
    <row r="329" spans="2:3" x14ac:dyDescent="0.3">
      <c r="B329" t="s">
        <v>2175</v>
      </c>
      <c r="C329" t="s">
        <v>2160</v>
      </c>
    </row>
    <row r="330" spans="2:3" x14ac:dyDescent="0.3">
      <c r="B330" t="s">
        <v>2176</v>
      </c>
      <c r="C330" t="s">
        <v>2161</v>
      </c>
    </row>
    <row r="331" spans="2:3" x14ac:dyDescent="0.3">
      <c r="B331" t="s">
        <v>2177</v>
      </c>
      <c r="C331" t="s">
        <v>2162</v>
      </c>
    </row>
    <row r="332" spans="2:3" x14ac:dyDescent="0.3">
      <c r="B332" t="s">
        <v>2178</v>
      </c>
      <c r="C332" t="s">
        <v>2163</v>
      </c>
    </row>
    <row r="333" spans="2:3" x14ac:dyDescent="0.3">
      <c r="B333" t="s">
        <v>2179</v>
      </c>
      <c r="C333" t="s">
        <v>2164</v>
      </c>
    </row>
    <row r="334" spans="2:3" x14ac:dyDescent="0.3">
      <c r="B334" t="s">
        <v>2180</v>
      </c>
      <c r="C334" t="s">
        <v>2165</v>
      </c>
    </row>
    <row r="335" spans="2:3" x14ac:dyDescent="0.3">
      <c r="B335" t="s">
        <v>2181</v>
      </c>
      <c r="C335" t="s">
        <v>2166</v>
      </c>
    </row>
    <row r="336" spans="2:3" x14ac:dyDescent="0.3">
      <c r="B336" t="s">
        <v>2182</v>
      </c>
      <c r="C336" t="s">
        <v>2167</v>
      </c>
    </row>
  </sheetData>
  <dataConsolidate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MetaData"/>
  <dimension ref="A1:AF13"/>
  <sheetViews>
    <sheetView workbookViewId="0">
      <selection activeCell="AC6" sqref="AC6"/>
    </sheetView>
  </sheetViews>
  <sheetFormatPr defaultColWidth="9" defaultRowHeight="12" x14ac:dyDescent="0.3"/>
  <cols>
    <col min="1" max="1" width="12.33203125" bestFit="1" customWidth="1"/>
    <col min="4" max="4" width="24.77734375" bestFit="1" customWidth="1"/>
    <col min="7" max="7" width="11.6640625" bestFit="1" customWidth="1"/>
    <col min="10" max="10" width="9.33203125" bestFit="1" customWidth="1"/>
    <col min="16" max="16" width="26" bestFit="1" customWidth="1"/>
    <col min="17" max="17" width="28.33203125" bestFit="1" customWidth="1"/>
    <col min="19" max="19" width="17.6640625" bestFit="1" customWidth="1"/>
    <col min="20" max="20" width="19.33203125" bestFit="1" customWidth="1"/>
    <col min="22" max="22" width="19" bestFit="1" customWidth="1"/>
    <col min="23" max="23" width="26.77734375" bestFit="1" customWidth="1"/>
    <col min="25" max="25" width="31.33203125" bestFit="1" customWidth="1"/>
    <col min="26" max="26" width="14.33203125" bestFit="1" customWidth="1"/>
    <col min="29" max="29" width="34.109375" bestFit="1" customWidth="1"/>
    <col min="30" max="30" width="9.33203125" customWidth="1"/>
    <col min="31" max="31" width="15.6640625" bestFit="1" customWidth="1"/>
  </cols>
  <sheetData>
    <row r="1" spans="1:32" ht="13" x14ac:dyDescent="0.3">
      <c r="A1" t="s">
        <v>1</v>
      </c>
      <c r="B1" t="s">
        <v>44</v>
      </c>
      <c r="D1" t="s">
        <v>2</v>
      </c>
      <c r="G1" t="s">
        <v>2112</v>
      </c>
      <c r="H1" t="s">
        <v>2151</v>
      </c>
      <c r="J1" t="s">
        <v>2113</v>
      </c>
      <c r="K1" t="s">
        <v>33</v>
      </c>
      <c r="M1" t="s">
        <v>7</v>
      </c>
      <c r="N1" t="s">
        <v>46</v>
      </c>
      <c r="P1" t="s">
        <v>2114</v>
      </c>
      <c r="Q1" t="s">
        <v>47</v>
      </c>
      <c r="S1" t="s">
        <v>2115</v>
      </c>
      <c r="T1" t="s">
        <v>66</v>
      </c>
      <c r="V1" t="s">
        <v>2116</v>
      </c>
      <c r="W1" t="s">
        <v>2143</v>
      </c>
      <c r="Y1" t="s">
        <v>3264</v>
      </c>
      <c r="Z1" s="38" t="s">
        <v>3263</v>
      </c>
      <c r="AB1" s="3" t="s">
        <v>3261</v>
      </c>
      <c r="AC1" s="22" t="s">
        <v>3363</v>
      </c>
      <c r="AE1" t="s">
        <v>3268</v>
      </c>
      <c r="AF1" t="s">
        <v>3269</v>
      </c>
    </row>
    <row r="2" spans="1:32" ht="13" x14ac:dyDescent="0.3">
      <c r="B2" t="s">
        <v>2117</v>
      </c>
      <c r="E2" t="s">
        <v>45</v>
      </c>
      <c r="K2" t="s">
        <v>32</v>
      </c>
      <c r="N2" t="s">
        <v>50</v>
      </c>
      <c r="Q2" t="s">
        <v>58</v>
      </c>
      <c r="T2" t="s">
        <v>19</v>
      </c>
      <c r="W2" t="s">
        <v>78</v>
      </c>
      <c r="Z2" s="38" t="s">
        <v>2628</v>
      </c>
      <c r="AB2" s="3" t="s">
        <v>3262</v>
      </c>
      <c r="AC2" s="22" t="s">
        <v>3364</v>
      </c>
      <c r="AF2" t="s">
        <v>3272</v>
      </c>
    </row>
    <row r="3" spans="1:32" ht="13" x14ac:dyDescent="0.3">
      <c r="N3" t="s">
        <v>51</v>
      </c>
      <c r="Q3" t="s">
        <v>59</v>
      </c>
      <c r="T3" t="s">
        <v>67</v>
      </c>
      <c r="W3" t="s">
        <v>2144</v>
      </c>
      <c r="Z3" s="38" t="s">
        <v>2631</v>
      </c>
      <c r="AF3" t="s">
        <v>3273</v>
      </c>
    </row>
    <row r="4" spans="1:32" ht="13" x14ac:dyDescent="0.3">
      <c r="N4" t="s">
        <v>52</v>
      </c>
      <c r="Q4" t="s">
        <v>60</v>
      </c>
      <c r="T4" t="s">
        <v>68</v>
      </c>
      <c r="W4" t="s">
        <v>2145</v>
      </c>
      <c r="Z4" s="38" t="s">
        <v>2634</v>
      </c>
      <c r="AF4" t="s">
        <v>3274</v>
      </c>
    </row>
    <row r="5" spans="1:32" ht="13" x14ac:dyDescent="0.3">
      <c r="N5" t="s">
        <v>53</v>
      </c>
      <c r="Q5" t="s">
        <v>61</v>
      </c>
      <c r="T5" t="s">
        <v>69</v>
      </c>
      <c r="W5" t="s">
        <v>2146</v>
      </c>
      <c r="Z5" s="38" t="s">
        <v>2637</v>
      </c>
    </row>
    <row r="6" spans="1:32" ht="13" x14ac:dyDescent="0.3">
      <c r="N6" t="s">
        <v>54</v>
      </c>
      <c r="Q6" t="s">
        <v>62</v>
      </c>
      <c r="T6" t="s">
        <v>70</v>
      </c>
      <c r="W6" t="s">
        <v>2147</v>
      </c>
      <c r="Z6" s="38" t="s">
        <v>2640</v>
      </c>
    </row>
    <row r="7" spans="1:32" ht="13" x14ac:dyDescent="0.3">
      <c r="N7" t="s">
        <v>55</v>
      </c>
      <c r="Q7" t="s">
        <v>63</v>
      </c>
      <c r="T7" t="s">
        <v>71</v>
      </c>
      <c r="W7" t="s">
        <v>2148</v>
      </c>
      <c r="Z7" s="38" t="s">
        <v>2643</v>
      </c>
    </row>
    <row r="8" spans="1:32" x14ac:dyDescent="0.3">
      <c r="N8" t="s">
        <v>56</v>
      </c>
      <c r="Q8" t="s">
        <v>64</v>
      </c>
      <c r="T8" t="s">
        <v>72</v>
      </c>
      <c r="W8" t="s">
        <v>666</v>
      </c>
      <c r="Z8" s="19"/>
      <c r="AA8" s="19"/>
    </row>
    <row r="9" spans="1:32" x14ac:dyDescent="0.3">
      <c r="T9" t="s">
        <v>73</v>
      </c>
      <c r="W9" t="s">
        <v>2149</v>
      </c>
    </row>
    <row r="10" spans="1:32" x14ac:dyDescent="0.3">
      <c r="T10" t="s">
        <v>74</v>
      </c>
      <c r="W10" t="s">
        <v>2150</v>
      </c>
    </row>
    <row r="11" spans="1:32" x14ac:dyDescent="0.3">
      <c r="T11" t="s">
        <v>75</v>
      </c>
      <c r="W11" t="s">
        <v>2205</v>
      </c>
    </row>
    <row r="12" spans="1:32" x14ac:dyDescent="0.3">
      <c r="T12" t="s">
        <v>76</v>
      </c>
      <c r="W12" t="s">
        <v>2206</v>
      </c>
    </row>
    <row r="13" spans="1:32" x14ac:dyDescent="0.3">
      <c r="T13" t="s">
        <v>77</v>
      </c>
      <c r="W13" t="s">
        <v>64</v>
      </c>
    </row>
  </sheetData>
  <dataConsolidate link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TaxJuriLkUp"/>
  <dimension ref="A1:E741"/>
  <sheetViews>
    <sheetView workbookViewId="0">
      <selection activeCell="C409" sqref="C409"/>
    </sheetView>
  </sheetViews>
  <sheetFormatPr defaultColWidth="9" defaultRowHeight="12" x14ac:dyDescent="0.3"/>
  <cols>
    <col min="1" max="1" width="14" bestFit="1" customWidth="1"/>
    <col min="2" max="2" width="49.33203125" bestFit="1" customWidth="1"/>
    <col min="3" max="3" width="15" bestFit="1" customWidth="1"/>
  </cols>
  <sheetData>
    <row r="1" spans="1:5" x14ac:dyDescent="0.3">
      <c r="A1" s="16" t="s">
        <v>2106</v>
      </c>
      <c r="B1" s="16" t="s">
        <v>2107</v>
      </c>
      <c r="C1" s="16" t="s">
        <v>2108</v>
      </c>
      <c r="D1" s="16"/>
      <c r="E1" s="16"/>
    </row>
    <row r="2" spans="1:5" x14ac:dyDescent="0.3">
      <c r="A2" t="s">
        <v>18</v>
      </c>
      <c r="B2" t="s">
        <v>1362</v>
      </c>
      <c r="C2" t="s">
        <v>80</v>
      </c>
    </row>
    <row r="3" spans="1:5" x14ac:dyDescent="0.3">
      <c r="B3" t="s">
        <v>1363</v>
      </c>
      <c r="C3" t="s">
        <v>684</v>
      </c>
    </row>
    <row r="4" spans="1:5" x14ac:dyDescent="0.3">
      <c r="B4" t="s">
        <v>1364</v>
      </c>
      <c r="C4" t="s">
        <v>685</v>
      </c>
    </row>
    <row r="5" spans="1:5" x14ac:dyDescent="0.3">
      <c r="B5" t="s">
        <v>1365</v>
      </c>
      <c r="C5" t="s">
        <v>686</v>
      </c>
    </row>
    <row r="6" spans="1:5" x14ac:dyDescent="0.3">
      <c r="B6" t="s">
        <v>1366</v>
      </c>
      <c r="C6" t="s">
        <v>687</v>
      </c>
    </row>
    <row r="7" spans="1:5" x14ac:dyDescent="0.3">
      <c r="B7" t="s">
        <v>1367</v>
      </c>
      <c r="C7" t="s">
        <v>688</v>
      </c>
    </row>
    <row r="8" spans="1:5" x14ac:dyDescent="0.3">
      <c r="B8" t="s">
        <v>1368</v>
      </c>
      <c r="C8" t="s">
        <v>689</v>
      </c>
    </row>
    <row r="9" spans="1:5" x14ac:dyDescent="0.3">
      <c r="B9" t="s">
        <v>1369</v>
      </c>
      <c r="C9" t="s">
        <v>690</v>
      </c>
    </row>
    <row r="10" spans="1:5" x14ac:dyDescent="0.3">
      <c r="B10" t="s">
        <v>1370</v>
      </c>
      <c r="C10" t="s">
        <v>691</v>
      </c>
    </row>
    <row r="11" spans="1:5" x14ac:dyDescent="0.3">
      <c r="B11" t="s">
        <v>1371</v>
      </c>
      <c r="C11" t="s">
        <v>692</v>
      </c>
    </row>
    <row r="12" spans="1:5" x14ac:dyDescent="0.3">
      <c r="B12" t="s">
        <v>1372</v>
      </c>
      <c r="C12" t="s">
        <v>693</v>
      </c>
    </row>
    <row r="13" spans="1:5" x14ac:dyDescent="0.3">
      <c r="B13" t="s">
        <v>1373</v>
      </c>
      <c r="C13" t="s">
        <v>694</v>
      </c>
    </row>
    <row r="14" spans="1:5" x14ac:dyDescent="0.3">
      <c r="B14" t="s">
        <v>1374</v>
      </c>
      <c r="C14" t="s">
        <v>695</v>
      </c>
    </row>
    <row r="15" spans="1:5" x14ac:dyDescent="0.3">
      <c r="B15" t="s">
        <v>1375</v>
      </c>
      <c r="C15" t="s">
        <v>696</v>
      </c>
    </row>
    <row r="16" spans="1:5" x14ac:dyDescent="0.3">
      <c r="B16" t="s">
        <v>1376</v>
      </c>
      <c r="C16" t="s">
        <v>697</v>
      </c>
    </row>
    <row r="17" spans="2:3" x14ac:dyDescent="0.3">
      <c r="B17" t="s">
        <v>1377</v>
      </c>
      <c r="C17" t="s">
        <v>698</v>
      </c>
    </row>
    <row r="18" spans="2:3" x14ac:dyDescent="0.3">
      <c r="B18" t="s">
        <v>1378</v>
      </c>
      <c r="C18" t="s">
        <v>699</v>
      </c>
    </row>
    <row r="19" spans="2:3" x14ac:dyDescent="0.3">
      <c r="B19" t="s">
        <v>1379</v>
      </c>
      <c r="C19" t="s">
        <v>700</v>
      </c>
    </row>
    <row r="20" spans="2:3" x14ac:dyDescent="0.3">
      <c r="B20" t="s">
        <v>1380</v>
      </c>
      <c r="C20" t="s">
        <v>701</v>
      </c>
    </row>
    <row r="21" spans="2:3" x14ac:dyDescent="0.3">
      <c r="B21" t="s">
        <v>1381</v>
      </c>
      <c r="C21" t="s">
        <v>702</v>
      </c>
    </row>
    <row r="22" spans="2:3" x14ac:dyDescent="0.3">
      <c r="B22" t="s">
        <v>1382</v>
      </c>
      <c r="C22" t="s">
        <v>703</v>
      </c>
    </row>
    <row r="23" spans="2:3" x14ac:dyDescent="0.3">
      <c r="B23" t="s">
        <v>1383</v>
      </c>
      <c r="C23" t="s">
        <v>704</v>
      </c>
    </row>
    <row r="24" spans="2:3" x14ac:dyDescent="0.3">
      <c r="B24" t="s">
        <v>1384</v>
      </c>
      <c r="C24" t="s">
        <v>705</v>
      </c>
    </row>
    <row r="25" spans="2:3" x14ac:dyDescent="0.3">
      <c r="B25" t="s">
        <v>1385</v>
      </c>
      <c r="C25" t="s">
        <v>706</v>
      </c>
    </row>
    <row r="26" spans="2:3" x14ac:dyDescent="0.3">
      <c r="B26" t="s">
        <v>1386</v>
      </c>
      <c r="C26" t="s">
        <v>707</v>
      </c>
    </row>
    <row r="27" spans="2:3" x14ac:dyDescent="0.3">
      <c r="B27" t="s">
        <v>1387</v>
      </c>
      <c r="C27" t="s">
        <v>708</v>
      </c>
    </row>
    <row r="28" spans="2:3" x14ac:dyDescent="0.3">
      <c r="B28" t="s">
        <v>1388</v>
      </c>
      <c r="C28" t="s">
        <v>709</v>
      </c>
    </row>
    <row r="29" spans="2:3" x14ac:dyDescent="0.3">
      <c r="B29" t="s">
        <v>1389</v>
      </c>
      <c r="C29" t="s">
        <v>710</v>
      </c>
    </row>
    <row r="30" spans="2:3" x14ac:dyDescent="0.3">
      <c r="B30" t="s">
        <v>1390</v>
      </c>
      <c r="C30" t="s">
        <v>711</v>
      </c>
    </row>
    <row r="31" spans="2:3" x14ac:dyDescent="0.3">
      <c r="B31" t="s">
        <v>1391</v>
      </c>
      <c r="C31" t="s">
        <v>712</v>
      </c>
    </row>
    <row r="32" spans="2:3" x14ac:dyDescent="0.3">
      <c r="B32" t="s">
        <v>1392</v>
      </c>
      <c r="C32" t="s">
        <v>713</v>
      </c>
    </row>
    <row r="33" spans="2:3" x14ac:dyDescent="0.3">
      <c r="B33" t="s">
        <v>1393</v>
      </c>
      <c r="C33" t="s">
        <v>714</v>
      </c>
    </row>
    <row r="34" spans="2:3" x14ac:dyDescent="0.3">
      <c r="B34" t="s">
        <v>1394</v>
      </c>
      <c r="C34" t="s">
        <v>715</v>
      </c>
    </row>
    <row r="35" spans="2:3" x14ac:dyDescent="0.3">
      <c r="B35" t="s">
        <v>1395</v>
      </c>
      <c r="C35" t="s">
        <v>716</v>
      </c>
    </row>
    <row r="36" spans="2:3" x14ac:dyDescent="0.3">
      <c r="B36" t="s">
        <v>1396</v>
      </c>
      <c r="C36" t="s">
        <v>717</v>
      </c>
    </row>
    <row r="37" spans="2:3" x14ac:dyDescent="0.3">
      <c r="B37" t="s">
        <v>1397</v>
      </c>
      <c r="C37" t="s">
        <v>718</v>
      </c>
    </row>
    <row r="38" spans="2:3" x14ac:dyDescent="0.3">
      <c r="B38" t="s">
        <v>1398</v>
      </c>
      <c r="C38" t="s">
        <v>719</v>
      </c>
    </row>
    <row r="39" spans="2:3" x14ac:dyDescent="0.3">
      <c r="B39" t="s">
        <v>1399</v>
      </c>
      <c r="C39" t="s">
        <v>720</v>
      </c>
    </row>
    <row r="40" spans="2:3" x14ac:dyDescent="0.3">
      <c r="B40" t="s">
        <v>1400</v>
      </c>
      <c r="C40" t="s">
        <v>721</v>
      </c>
    </row>
    <row r="41" spans="2:3" x14ac:dyDescent="0.3">
      <c r="B41" t="s">
        <v>1401</v>
      </c>
      <c r="C41" t="s">
        <v>722</v>
      </c>
    </row>
    <row r="42" spans="2:3" x14ac:dyDescent="0.3">
      <c r="B42" t="s">
        <v>1402</v>
      </c>
      <c r="C42" t="s">
        <v>723</v>
      </c>
    </row>
    <row r="43" spans="2:3" x14ac:dyDescent="0.3">
      <c r="B43" t="s">
        <v>1403</v>
      </c>
      <c r="C43" t="s">
        <v>724</v>
      </c>
    </row>
    <row r="44" spans="2:3" x14ac:dyDescent="0.3">
      <c r="B44" t="s">
        <v>1404</v>
      </c>
      <c r="C44" t="s">
        <v>725</v>
      </c>
    </row>
    <row r="45" spans="2:3" x14ac:dyDescent="0.3">
      <c r="B45" t="s">
        <v>1405</v>
      </c>
      <c r="C45" t="s">
        <v>726</v>
      </c>
    </row>
    <row r="46" spans="2:3" x14ac:dyDescent="0.3">
      <c r="B46" t="s">
        <v>1406</v>
      </c>
      <c r="C46" t="s">
        <v>727</v>
      </c>
    </row>
    <row r="47" spans="2:3" x14ac:dyDescent="0.3">
      <c r="B47" t="s">
        <v>1407</v>
      </c>
      <c r="C47" t="s">
        <v>728</v>
      </c>
    </row>
    <row r="48" spans="2:3" x14ac:dyDescent="0.3">
      <c r="B48" t="s">
        <v>1408</v>
      </c>
      <c r="C48" t="s">
        <v>729</v>
      </c>
    </row>
    <row r="49" spans="2:3" x14ac:dyDescent="0.2">
      <c r="B49" t="s">
        <v>1409</v>
      </c>
      <c r="C49" t="s">
        <v>730</v>
      </c>
    </row>
    <row r="50" spans="2:3" x14ac:dyDescent="0.2">
      <c r="B50" t="s">
        <v>1410</v>
      </c>
      <c r="C50" t="s">
        <v>731</v>
      </c>
    </row>
    <row r="51" spans="2:3" x14ac:dyDescent="0.2">
      <c r="B51" t="s">
        <v>1411</v>
      </c>
      <c r="C51" t="s">
        <v>732</v>
      </c>
    </row>
    <row r="52" spans="2:3" x14ac:dyDescent="0.2">
      <c r="B52" t="s">
        <v>1412</v>
      </c>
      <c r="C52" t="s">
        <v>733</v>
      </c>
    </row>
    <row r="53" spans="2:3" x14ac:dyDescent="0.2">
      <c r="B53" t="s">
        <v>1413</v>
      </c>
      <c r="C53" t="s">
        <v>734</v>
      </c>
    </row>
    <row r="54" spans="2:3" x14ac:dyDescent="0.2">
      <c r="B54" t="s">
        <v>1414</v>
      </c>
      <c r="C54" t="s">
        <v>735</v>
      </c>
    </row>
    <row r="55" spans="2:3" x14ac:dyDescent="0.2">
      <c r="B55" t="s">
        <v>1415</v>
      </c>
      <c r="C55" t="s">
        <v>736</v>
      </c>
    </row>
    <row r="56" spans="2:3" x14ac:dyDescent="0.2">
      <c r="B56" t="s">
        <v>1416</v>
      </c>
      <c r="C56" t="s">
        <v>737</v>
      </c>
    </row>
    <row r="57" spans="2:3" x14ac:dyDescent="0.2">
      <c r="B57" t="s">
        <v>1417</v>
      </c>
      <c r="C57" t="s">
        <v>738</v>
      </c>
    </row>
    <row r="58" spans="2:3" x14ac:dyDescent="0.2">
      <c r="B58" t="s">
        <v>1418</v>
      </c>
      <c r="C58" t="s">
        <v>739</v>
      </c>
    </row>
    <row r="59" spans="2:3" x14ac:dyDescent="0.2">
      <c r="B59" t="s">
        <v>1419</v>
      </c>
      <c r="C59" t="s">
        <v>740</v>
      </c>
    </row>
    <row r="60" spans="2:3" x14ac:dyDescent="0.2">
      <c r="B60" t="s">
        <v>1420</v>
      </c>
      <c r="C60" t="s">
        <v>741</v>
      </c>
    </row>
    <row r="61" spans="2:3" x14ac:dyDescent="0.2">
      <c r="B61" t="s">
        <v>1421</v>
      </c>
      <c r="C61" t="s">
        <v>742</v>
      </c>
    </row>
    <row r="62" spans="2:3" x14ac:dyDescent="0.2">
      <c r="B62" t="s">
        <v>1422</v>
      </c>
      <c r="C62" t="s">
        <v>743</v>
      </c>
    </row>
    <row r="63" spans="2:3" x14ac:dyDescent="0.2">
      <c r="B63" t="s">
        <v>1423</v>
      </c>
      <c r="C63" t="s">
        <v>744</v>
      </c>
    </row>
    <row r="64" spans="2:3" x14ac:dyDescent="0.2">
      <c r="B64" t="s">
        <v>1424</v>
      </c>
      <c r="C64" t="s">
        <v>745</v>
      </c>
    </row>
    <row r="65" spans="2:3" x14ac:dyDescent="0.2">
      <c r="B65" t="s">
        <v>1425</v>
      </c>
      <c r="C65" t="s">
        <v>746</v>
      </c>
    </row>
    <row r="66" spans="2:3" x14ac:dyDescent="0.2">
      <c r="B66" t="s">
        <v>1426</v>
      </c>
      <c r="C66" t="s">
        <v>747</v>
      </c>
    </row>
    <row r="67" spans="2:3" x14ac:dyDescent="0.2">
      <c r="B67" t="s">
        <v>1427</v>
      </c>
      <c r="C67" t="s">
        <v>748</v>
      </c>
    </row>
    <row r="68" spans="2:3" x14ac:dyDescent="0.2">
      <c r="B68" t="s">
        <v>1428</v>
      </c>
      <c r="C68" t="s">
        <v>749</v>
      </c>
    </row>
    <row r="69" spans="2:3" x14ac:dyDescent="0.2">
      <c r="B69" t="s">
        <v>1429</v>
      </c>
      <c r="C69" t="s">
        <v>750</v>
      </c>
    </row>
    <row r="70" spans="2:3" x14ac:dyDescent="0.2">
      <c r="B70" t="s">
        <v>1430</v>
      </c>
      <c r="C70" t="s">
        <v>751</v>
      </c>
    </row>
    <row r="71" spans="2:3" x14ac:dyDescent="0.2">
      <c r="B71" t="s">
        <v>1431</v>
      </c>
      <c r="C71" t="s">
        <v>752</v>
      </c>
    </row>
    <row r="72" spans="2:3" x14ac:dyDescent="0.2">
      <c r="B72" t="s">
        <v>1432</v>
      </c>
      <c r="C72" t="s">
        <v>753</v>
      </c>
    </row>
    <row r="73" spans="2:3" x14ac:dyDescent="0.2">
      <c r="B73" t="s">
        <v>1433</v>
      </c>
      <c r="C73" t="s">
        <v>754</v>
      </c>
    </row>
    <row r="74" spans="2:3" x14ac:dyDescent="0.2">
      <c r="B74" t="s">
        <v>1434</v>
      </c>
      <c r="C74" t="s">
        <v>755</v>
      </c>
    </row>
    <row r="75" spans="2:3" x14ac:dyDescent="0.2">
      <c r="B75" t="s">
        <v>1435</v>
      </c>
      <c r="C75" t="s">
        <v>756</v>
      </c>
    </row>
    <row r="76" spans="2:3" x14ac:dyDescent="0.2">
      <c r="B76" t="s">
        <v>1436</v>
      </c>
      <c r="C76" t="s">
        <v>757</v>
      </c>
    </row>
    <row r="77" spans="2:3" x14ac:dyDescent="0.2">
      <c r="B77" t="s">
        <v>1437</v>
      </c>
      <c r="C77" t="s">
        <v>758</v>
      </c>
    </row>
    <row r="78" spans="2:3" x14ac:dyDescent="0.2">
      <c r="B78" t="s">
        <v>1438</v>
      </c>
      <c r="C78" t="s">
        <v>759</v>
      </c>
    </row>
    <row r="79" spans="2:3" x14ac:dyDescent="0.2">
      <c r="B79" t="s">
        <v>1439</v>
      </c>
      <c r="C79" t="s">
        <v>760</v>
      </c>
    </row>
    <row r="80" spans="2:3" x14ac:dyDescent="0.2">
      <c r="B80" t="s">
        <v>1440</v>
      </c>
      <c r="C80" t="s">
        <v>761</v>
      </c>
    </row>
    <row r="81" spans="2:3" x14ac:dyDescent="0.2">
      <c r="B81" t="s">
        <v>1441</v>
      </c>
      <c r="C81" t="s">
        <v>762</v>
      </c>
    </row>
    <row r="82" spans="2:3" x14ac:dyDescent="0.2">
      <c r="B82" t="s">
        <v>1442</v>
      </c>
      <c r="C82" t="s">
        <v>763</v>
      </c>
    </row>
    <row r="83" spans="2:3" x14ac:dyDescent="0.2">
      <c r="B83" t="s">
        <v>1443</v>
      </c>
      <c r="C83" t="s">
        <v>764</v>
      </c>
    </row>
    <row r="84" spans="2:3" x14ac:dyDescent="0.2">
      <c r="B84" t="s">
        <v>1444</v>
      </c>
      <c r="C84" t="s">
        <v>765</v>
      </c>
    </row>
    <row r="85" spans="2:3" x14ac:dyDescent="0.2">
      <c r="B85" t="s">
        <v>1445</v>
      </c>
      <c r="C85" t="s">
        <v>766</v>
      </c>
    </row>
    <row r="86" spans="2:3" x14ac:dyDescent="0.2">
      <c r="B86" t="s">
        <v>1446</v>
      </c>
      <c r="C86" t="s">
        <v>767</v>
      </c>
    </row>
    <row r="87" spans="2:3" x14ac:dyDescent="0.2">
      <c r="B87" t="s">
        <v>1447</v>
      </c>
      <c r="C87" t="s">
        <v>768</v>
      </c>
    </row>
    <row r="88" spans="2:3" x14ac:dyDescent="0.2">
      <c r="B88" t="s">
        <v>1448</v>
      </c>
      <c r="C88" t="s">
        <v>769</v>
      </c>
    </row>
    <row r="89" spans="2:3" x14ac:dyDescent="0.2">
      <c r="B89" t="s">
        <v>1449</v>
      </c>
      <c r="C89" t="s">
        <v>770</v>
      </c>
    </row>
    <row r="90" spans="2:3" x14ac:dyDescent="0.2">
      <c r="B90" t="s">
        <v>1450</v>
      </c>
      <c r="C90" t="s">
        <v>771</v>
      </c>
    </row>
    <row r="91" spans="2:3" x14ac:dyDescent="0.2">
      <c r="B91" t="s">
        <v>1451</v>
      </c>
      <c r="C91" t="s">
        <v>772</v>
      </c>
    </row>
    <row r="92" spans="2:3" x14ac:dyDescent="0.2">
      <c r="B92" t="s">
        <v>1452</v>
      </c>
      <c r="C92" t="s">
        <v>773</v>
      </c>
    </row>
    <row r="93" spans="2:3" x14ac:dyDescent="0.2">
      <c r="B93" t="s">
        <v>1453</v>
      </c>
      <c r="C93" t="s">
        <v>774</v>
      </c>
    </row>
    <row r="94" spans="2:3" x14ac:dyDescent="0.2">
      <c r="B94" t="s">
        <v>1454</v>
      </c>
      <c r="C94" t="s">
        <v>775</v>
      </c>
    </row>
    <row r="95" spans="2:3" x14ac:dyDescent="0.2">
      <c r="B95" t="s">
        <v>1455</v>
      </c>
      <c r="C95" t="s">
        <v>776</v>
      </c>
    </row>
    <row r="96" spans="2:3" x14ac:dyDescent="0.2">
      <c r="B96" t="s">
        <v>1456</v>
      </c>
      <c r="C96" t="s">
        <v>777</v>
      </c>
    </row>
    <row r="97" spans="2:3" x14ac:dyDescent="0.2">
      <c r="B97" t="s">
        <v>1457</v>
      </c>
      <c r="C97" t="s">
        <v>778</v>
      </c>
    </row>
    <row r="98" spans="2:3" x14ac:dyDescent="0.2">
      <c r="B98" t="s">
        <v>1458</v>
      </c>
      <c r="C98" t="s">
        <v>779</v>
      </c>
    </row>
    <row r="99" spans="2:3" x14ac:dyDescent="0.2">
      <c r="B99" t="s">
        <v>1459</v>
      </c>
      <c r="C99" t="s">
        <v>780</v>
      </c>
    </row>
    <row r="100" spans="2:3" x14ac:dyDescent="0.2">
      <c r="B100" t="s">
        <v>1460</v>
      </c>
      <c r="C100" t="s">
        <v>781</v>
      </c>
    </row>
    <row r="101" spans="2:3" x14ac:dyDescent="0.2">
      <c r="B101" t="s">
        <v>1461</v>
      </c>
      <c r="C101" t="s">
        <v>782</v>
      </c>
    </row>
    <row r="102" spans="2:3" x14ac:dyDescent="0.2">
      <c r="B102" t="s">
        <v>1462</v>
      </c>
      <c r="C102" t="s">
        <v>783</v>
      </c>
    </row>
    <row r="103" spans="2:3" x14ac:dyDescent="0.2">
      <c r="B103" t="s">
        <v>1463</v>
      </c>
      <c r="C103" t="s">
        <v>784</v>
      </c>
    </row>
    <row r="104" spans="2:3" x14ac:dyDescent="0.2">
      <c r="B104" t="s">
        <v>1464</v>
      </c>
      <c r="C104" t="s">
        <v>785</v>
      </c>
    </row>
    <row r="105" spans="2:3" x14ac:dyDescent="0.2">
      <c r="B105" t="s">
        <v>1465</v>
      </c>
      <c r="C105" t="s">
        <v>786</v>
      </c>
    </row>
    <row r="106" spans="2:3" x14ac:dyDescent="0.2">
      <c r="B106" t="s">
        <v>1466</v>
      </c>
      <c r="C106" t="s">
        <v>787</v>
      </c>
    </row>
    <row r="107" spans="2:3" x14ac:dyDescent="0.2">
      <c r="B107" t="s">
        <v>1467</v>
      </c>
      <c r="C107" t="s">
        <v>788</v>
      </c>
    </row>
    <row r="108" spans="2:3" x14ac:dyDescent="0.2">
      <c r="B108" t="s">
        <v>1468</v>
      </c>
      <c r="C108" t="s">
        <v>789</v>
      </c>
    </row>
    <row r="109" spans="2:3" x14ac:dyDescent="0.2">
      <c r="B109" t="s">
        <v>1469</v>
      </c>
      <c r="C109" t="s">
        <v>790</v>
      </c>
    </row>
    <row r="110" spans="2:3" x14ac:dyDescent="0.2">
      <c r="B110" t="s">
        <v>1470</v>
      </c>
      <c r="C110" t="s">
        <v>791</v>
      </c>
    </row>
    <row r="111" spans="2:3" x14ac:dyDescent="0.2">
      <c r="B111" t="s">
        <v>1471</v>
      </c>
      <c r="C111" t="s">
        <v>792</v>
      </c>
    </row>
    <row r="112" spans="2:3" x14ac:dyDescent="0.2">
      <c r="B112" t="s">
        <v>1472</v>
      </c>
      <c r="C112" t="s">
        <v>793</v>
      </c>
    </row>
    <row r="113" spans="2:3" x14ac:dyDescent="0.2">
      <c r="B113" t="s">
        <v>1473</v>
      </c>
      <c r="C113" t="s">
        <v>794</v>
      </c>
    </row>
    <row r="114" spans="2:3" x14ac:dyDescent="0.2">
      <c r="B114" t="s">
        <v>1474</v>
      </c>
      <c r="C114" t="s">
        <v>795</v>
      </c>
    </row>
    <row r="115" spans="2:3" x14ac:dyDescent="0.2">
      <c r="B115" t="s">
        <v>1475</v>
      </c>
      <c r="C115" t="s">
        <v>796</v>
      </c>
    </row>
    <row r="116" spans="2:3" x14ac:dyDescent="0.2">
      <c r="B116" t="s">
        <v>1476</v>
      </c>
      <c r="C116" t="s">
        <v>797</v>
      </c>
    </row>
    <row r="117" spans="2:3" x14ac:dyDescent="0.2">
      <c r="B117" t="s">
        <v>1477</v>
      </c>
      <c r="C117" t="s">
        <v>798</v>
      </c>
    </row>
    <row r="118" spans="2:3" x14ac:dyDescent="0.2">
      <c r="B118" t="s">
        <v>1478</v>
      </c>
      <c r="C118" t="s">
        <v>799</v>
      </c>
    </row>
    <row r="119" spans="2:3" x14ac:dyDescent="0.2">
      <c r="B119" t="s">
        <v>1479</v>
      </c>
      <c r="C119" t="s">
        <v>800</v>
      </c>
    </row>
    <row r="120" spans="2:3" x14ac:dyDescent="0.2">
      <c r="B120" t="s">
        <v>1480</v>
      </c>
      <c r="C120" t="s">
        <v>801</v>
      </c>
    </row>
    <row r="121" spans="2:3" x14ac:dyDescent="0.2">
      <c r="B121" t="s">
        <v>1481</v>
      </c>
      <c r="C121" t="s">
        <v>802</v>
      </c>
    </row>
    <row r="122" spans="2:3" x14ac:dyDescent="0.2">
      <c r="B122" t="s">
        <v>1482</v>
      </c>
      <c r="C122" t="s">
        <v>803</v>
      </c>
    </row>
    <row r="123" spans="2:3" x14ac:dyDescent="0.2">
      <c r="B123" t="s">
        <v>1483</v>
      </c>
      <c r="C123" t="s">
        <v>804</v>
      </c>
    </row>
    <row r="124" spans="2:3" x14ac:dyDescent="0.2">
      <c r="B124" t="s">
        <v>1484</v>
      </c>
      <c r="C124" t="s">
        <v>805</v>
      </c>
    </row>
    <row r="125" spans="2:3" x14ac:dyDescent="0.2">
      <c r="B125" t="s">
        <v>1485</v>
      </c>
      <c r="C125" t="s">
        <v>806</v>
      </c>
    </row>
    <row r="126" spans="2:3" x14ac:dyDescent="0.2">
      <c r="B126" t="s">
        <v>1486</v>
      </c>
      <c r="C126" t="s">
        <v>807</v>
      </c>
    </row>
    <row r="127" spans="2:3" x14ac:dyDescent="0.2">
      <c r="B127" t="s">
        <v>1487</v>
      </c>
      <c r="C127" t="s">
        <v>808</v>
      </c>
    </row>
    <row r="128" spans="2:3" x14ac:dyDescent="0.2">
      <c r="B128" t="s">
        <v>1488</v>
      </c>
      <c r="C128" t="s">
        <v>809</v>
      </c>
    </row>
    <row r="129" spans="2:3" x14ac:dyDescent="0.2">
      <c r="B129" t="s">
        <v>1489</v>
      </c>
      <c r="C129" t="s">
        <v>810</v>
      </c>
    </row>
    <row r="130" spans="2:3" x14ac:dyDescent="0.2">
      <c r="B130" t="s">
        <v>1490</v>
      </c>
      <c r="C130" t="s">
        <v>811</v>
      </c>
    </row>
    <row r="131" spans="2:3" x14ac:dyDescent="0.2">
      <c r="B131" t="s">
        <v>1491</v>
      </c>
      <c r="C131" t="s">
        <v>812</v>
      </c>
    </row>
    <row r="132" spans="2:3" x14ac:dyDescent="0.2">
      <c r="B132" t="s">
        <v>1492</v>
      </c>
      <c r="C132" t="s">
        <v>813</v>
      </c>
    </row>
    <row r="133" spans="2:3" x14ac:dyDescent="0.2">
      <c r="B133" t="s">
        <v>1493</v>
      </c>
      <c r="C133" t="s">
        <v>814</v>
      </c>
    </row>
    <row r="134" spans="2:3" x14ac:dyDescent="0.2">
      <c r="B134" t="s">
        <v>1494</v>
      </c>
      <c r="C134" t="s">
        <v>815</v>
      </c>
    </row>
    <row r="135" spans="2:3" x14ac:dyDescent="0.2">
      <c r="B135" t="s">
        <v>1495</v>
      </c>
      <c r="C135" t="s">
        <v>816</v>
      </c>
    </row>
    <row r="136" spans="2:3" x14ac:dyDescent="0.2">
      <c r="B136" t="s">
        <v>1496</v>
      </c>
      <c r="C136" t="s">
        <v>817</v>
      </c>
    </row>
    <row r="137" spans="2:3" x14ac:dyDescent="0.2">
      <c r="B137" t="s">
        <v>1497</v>
      </c>
      <c r="C137" t="s">
        <v>818</v>
      </c>
    </row>
    <row r="138" spans="2:3" x14ac:dyDescent="0.2">
      <c r="B138" t="s">
        <v>1498</v>
      </c>
      <c r="C138" t="s">
        <v>819</v>
      </c>
    </row>
    <row r="139" spans="2:3" x14ac:dyDescent="0.2">
      <c r="B139" t="s">
        <v>1499</v>
      </c>
      <c r="C139" t="s">
        <v>820</v>
      </c>
    </row>
    <row r="140" spans="2:3" x14ac:dyDescent="0.2">
      <c r="B140" t="s">
        <v>1500</v>
      </c>
      <c r="C140" t="s">
        <v>821</v>
      </c>
    </row>
    <row r="141" spans="2:3" x14ac:dyDescent="0.2">
      <c r="B141" t="s">
        <v>1501</v>
      </c>
      <c r="C141" t="s">
        <v>822</v>
      </c>
    </row>
    <row r="142" spans="2:3" x14ac:dyDescent="0.2">
      <c r="B142" t="s">
        <v>1502</v>
      </c>
      <c r="C142" t="s">
        <v>823</v>
      </c>
    </row>
    <row r="143" spans="2:3" x14ac:dyDescent="0.2">
      <c r="B143" t="s">
        <v>1503</v>
      </c>
      <c r="C143" t="s">
        <v>824</v>
      </c>
    </row>
    <row r="144" spans="2:3" x14ac:dyDescent="0.2">
      <c r="B144" t="s">
        <v>1504</v>
      </c>
      <c r="C144" t="s">
        <v>825</v>
      </c>
    </row>
    <row r="145" spans="2:3" x14ac:dyDescent="0.2">
      <c r="B145" t="s">
        <v>1505</v>
      </c>
      <c r="C145" t="s">
        <v>826</v>
      </c>
    </row>
    <row r="146" spans="2:3" x14ac:dyDescent="0.2">
      <c r="B146" t="s">
        <v>1506</v>
      </c>
      <c r="C146" t="s">
        <v>827</v>
      </c>
    </row>
    <row r="147" spans="2:3" x14ac:dyDescent="0.2">
      <c r="B147" t="s">
        <v>1507</v>
      </c>
      <c r="C147" t="s">
        <v>828</v>
      </c>
    </row>
    <row r="148" spans="2:3" x14ac:dyDescent="0.2">
      <c r="B148" t="s">
        <v>1508</v>
      </c>
      <c r="C148" t="s">
        <v>829</v>
      </c>
    </row>
    <row r="149" spans="2:3" x14ac:dyDescent="0.2">
      <c r="B149" t="s">
        <v>1509</v>
      </c>
      <c r="C149" t="s">
        <v>830</v>
      </c>
    </row>
    <row r="150" spans="2:3" x14ac:dyDescent="0.2">
      <c r="B150" t="s">
        <v>1510</v>
      </c>
      <c r="C150" t="s">
        <v>831</v>
      </c>
    </row>
    <row r="151" spans="2:3" x14ac:dyDescent="0.2">
      <c r="B151" t="s">
        <v>1511</v>
      </c>
      <c r="C151" t="s">
        <v>832</v>
      </c>
    </row>
    <row r="152" spans="2:3" x14ac:dyDescent="0.2">
      <c r="B152" t="s">
        <v>1512</v>
      </c>
      <c r="C152" t="s">
        <v>833</v>
      </c>
    </row>
    <row r="153" spans="2:3" x14ac:dyDescent="0.2">
      <c r="B153" t="s">
        <v>1513</v>
      </c>
      <c r="C153" t="s">
        <v>834</v>
      </c>
    </row>
    <row r="154" spans="2:3" x14ac:dyDescent="0.2">
      <c r="B154" t="s">
        <v>1514</v>
      </c>
      <c r="C154" t="s">
        <v>835</v>
      </c>
    </row>
    <row r="155" spans="2:3" x14ac:dyDescent="0.2">
      <c r="B155" t="s">
        <v>1515</v>
      </c>
      <c r="C155" t="s">
        <v>836</v>
      </c>
    </row>
    <row r="156" spans="2:3" x14ac:dyDescent="0.2">
      <c r="B156" t="s">
        <v>1516</v>
      </c>
      <c r="C156" t="s">
        <v>837</v>
      </c>
    </row>
    <row r="157" spans="2:3" x14ac:dyDescent="0.2">
      <c r="B157" t="s">
        <v>1517</v>
      </c>
      <c r="C157" t="s">
        <v>838</v>
      </c>
    </row>
    <row r="158" spans="2:3" x14ac:dyDescent="0.2">
      <c r="B158" t="s">
        <v>1518</v>
      </c>
      <c r="C158" t="s">
        <v>839</v>
      </c>
    </row>
    <row r="159" spans="2:3" x14ac:dyDescent="0.2">
      <c r="B159" t="s">
        <v>1519</v>
      </c>
      <c r="C159" t="s">
        <v>840</v>
      </c>
    </row>
    <row r="160" spans="2:3" x14ac:dyDescent="0.2">
      <c r="B160" t="s">
        <v>1520</v>
      </c>
      <c r="C160" t="s">
        <v>841</v>
      </c>
    </row>
    <row r="161" spans="2:3" x14ac:dyDescent="0.2">
      <c r="B161" t="s">
        <v>1521</v>
      </c>
      <c r="C161" t="s">
        <v>842</v>
      </c>
    </row>
    <row r="162" spans="2:3" x14ac:dyDescent="0.2">
      <c r="B162" t="s">
        <v>1522</v>
      </c>
      <c r="C162" t="s">
        <v>843</v>
      </c>
    </row>
    <row r="163" spans="2:3" x14ac:dyDescent="0.2">
      <c r="B163" t="s">
        <v>1523</v>
      </c>
      <c r="C163" t="s">
        <v>844</v>
      </c>
    </row>
    <row r="164" spans="2:3" x14ac:dyDescent="0.2">
      <c r="B164" t="s">
        <v>1524</v>
      </c>
      <c r="C164" t="s">
        <v>845</v>
      </c>
    </row>
    <row r="165" spans="2:3" x14ac:dyDescent="0.2">
      <c r="B165" t="s">
        <v>1525</v>
      </c>
      <c r="C165" t="s">
        <v>846</v>
      </c>
    </row>
    <row r="166" spans="2:3" x14ac:dyDescent="0.2">
      <c r="B166" t="s">
        <v>1526</v>
      </c>
      <c r="C166" t="s">
        <v>847</v>
      </c>
    </row>
    <row r="167" spans="2:3" x14ac:dyDescent="0.2">
      <c r="B167" t="s">
        <v>1527</v>
      </c>
      <c r="C167" t="s">
        <v>848</v>
      </c>
    </row>
    <row r="168" spans="2:3" x14ac:dyDescent="0.2">
      <c r="B168" t="s">
        <v>1528</v>
      </c>
      <c r="C168" t="s">
        <v>849</v>
      </c>
    </row>
    <row r="169" spans="2:3" x14ac:dyDescent="0.2">
      <c r="B169" t="s">
        <v>1529</v>
      </c>
      <c r="C169" t="s">
        <v>850</v>
      </c>
    </row>
    <row r="170" spans="2:3" x14ac:dyDescent="0.2">
      <c r="B170" t="s">
        <v>1530</v>
      </c>
      <c r="C170" t="s">
        <v>851</v>
      </c>
    </row>
    <row r="171" spans="2:3" x14ac:dyDescent="0.2">
      <c r="B171" t="s">
        <v>1531</v>
      </c>
      <c r="C171" t="s">
        <v>852</v>
      </c>
    </row>
    <row r="172" spans="2:3" x14ac:dyDescent="0.2">
      <c r="B172" t="s">
        <v>1532</v>
      </c>
      <c r="C172" t="s">
        <v>853</v>
      </c>
    </row>
    <row r="173" spans="2:3" x14ac:dyDescent="0.2">
      <c r="B173" t="s">
        <v>1533</v>
      </c>
      <c r="C173" t="s">
        <v>854</v>
      </c>
    </row>
    <row r="174" spans="2:3" x14ac:dyDescent="0.2">
      <c r="B174" t="s">
        <v>1534</v>
      </c>
      <c r="C174" t="s">
        <v>855</v>
      </c>
    </row>
    <row r="175" spans="2:3" x14ac:dyDescent="0.2">
      <c r="B175" t="s">
        <v>1535</v>
      </c>
      <c r="C175" t="s">
        <v>856</v>
      </c>
    </row>
    <row r="176" spans="2:3" x14ac:dyDescent="0.2">
      <c r="B176" t="s">
        <v>1536</v>
      </c>
      <c r="C176" t="s">
        <v>857</v>
      </c>
    </row>
    <row r="177" spans="2:3" x14ac:dyDescent="0.2">
      <c r="B177" t="s">
        <v>1537</v>
      </c>
      <c r="C177" t="s">
        <v>858</v>
      </c>
    </row>
    <row r="178" spans="2:3" x14ac:dyDescent="0.2">
      <c r="B178" t="s">
        <v>1538</v>
      </c>
      <c r="C178" t="s">
        <v>859</v>
      </c>
    </row>
    <row r="179" spans="2:3" x14ac:dyDescent="0.2">
      <c r="B179" t="s">
        <v>1539</v>
      </c>
      <c r="C179" t="s">
        <v>860</v>
      </c>
    </row>
    <row r="180" spans="2:3" x14ac:dyDescent="0.2">
      <c r="B180" t="s">
        <v>1540</v>
      </c>
      <c r="C180" t="s">
        <v>861</v>
      </c>
    </row>
    <row r="181" spans="2:3" x14ac:dyDescent="0.2">
      <c r="B181" t="s">
        <v>1541</v>
      </c>
      <c r="C181" t="s">
        <v>862</v>
      </c>
    </row>
    <row r="182" spans="2:3" x14ac:dyDescent="0.2">
      <c r="B182" t="s">
        <v>1542</v>
      </c>
      <c r="C182" t="s">
        <v>863</v>
      </c>
    </row>
    <row r="183" spans="2:3" x14ac:dyDescent="0.2">
      <c r="B183" t="s">
        <v>1543</v>
      </c>
      <c r="C183" t="s">
        <v>864</v>
      </c>
    </row>
    <row r="184" spans="2:3" x14ac:dyDescent="0.2">
      <c r="B184" t="s">
        <v>1544</v>
      </c>
      <c r="C184" t="s">
        <v>865</v>
      </c>
    </row>
    <row r="185" spans="2:3" x14ac:dyDescent="0.2">
      <c r="B185" t="s">
        <v>1545</v>
      </c>
      <c r="C185" t="s">
        <v>866</v>
      </c>
    </row>
    <row r="186" spans="2:3" x14ac:dyDescent="0.2">
      <c r="B186" t="s">
        <v>1546</v>
      </c>
      <c r="C186" t="s">
        <v>867</v>
      </c>
    </row>
    <row r="187" spans="2:3" x14ac:dyDescent="0.2">
      <c r="B187" t="s">
        <v>1547</v>
      </c>
      <c r="C187" t="s">
        <v>868</v>
      </c>
    </row>
    <row r="188" spans="2:3" x14ac:dyDescent="0.2">
      <c r="B188" t="s">
        <v>1548</v>
      </c>
      <c r="C188" t="s">
        <v>869</v>
      </c>
    </row>
    <row r="189" spans="2:3" x14ac:dyDescent="0.2">
      <c r="B189" t="s">
        <v>1549</v>
      </c>
      <c r="C189" t="s">
        <v>870</v>
      </c>
    </row>
    <row r="190" spans="2:3" x14ac:dyDescent="0.2">
      <c r="B190" t="s">
        <v>1550</v>
      </c>
      <c r="C190" t="s">
        <v>871</v>
      </c>
    </row>
    <row r="191" spans="2:3" x14ac:dyDescent="0.2">
      <c r="B191" t="s">
        <v>1551</v>
      </c>
      <c r="C191" t="s">
        <v>872</v>
      </c>
    </row>
    <row r="192" spans="2:3" x14ac:dyDescent="0.2">
      <c r="B192" t="s">
        <v>1552</v>
      </c>
      <c r="C192" t="s">
        <v>873</v>
      </c>
    </row>
    <row r="193" spans="2:3" x14ac:dyDescent="0.2">
      <c r="B193" t="s">
        <v>1553</v>
      </c>
      <c r="C193" t="s">
        <v>874</v>
      </c>
    </row>
    <row r="194" spans="2:3" x14ac:dyDescent="0.2">
      <c r="B194" t="s">
        <v>1554</v>
      </c>
      <c r="C194" t="s">
        <v>875</v>
      </c>
    </row>
    <row r="195" spans="2:3" x14ac:dyDescent="0.2">
      <c r="B195" t="s">
        <v>1555</v>
      </c>
      <c r="C195" t="s">
        <v>876</v>
      </c>
    </row>
    <row r="196" spans="2:3" x14ac:dyDescent="0.2">
      <c r="B196" t="s">
        <v>1556</v>
      </c>
      <c r="C196" t="s">
        <v>877</v>
      </c>
    </row>
    <row r="197" spans="2:3" x14ac:dyDescent="0.2">
      <c r="B197" t="s">
        <v>1557</v>
      </c>
      <c r="C197" t="s">
        <v>878</v>
      </c>
    </row>
    <row r="198" spans="2:3" x14ac:dyDescent="0.2">
      <c r="B198" t="s">
        <v>1558</v>
      </c>
      <c r="C198" t="s">
        <v>879</v>
      </c>
    </row>
    <row r="199" spans="2:3" x14ac:dyDescent="0.2">
      <c r="B199" t="s">
        <v>1559</v>
      </c>
      <c r="C199" t="s">
        <v>880</v>
      </c>
    </row>
    <row r="200" spans="2:3" x14ac:dyDescent="0.2">
      <c r="B200" t="s">
        <v>1560</v>
      </c>
      <c r="C200" t="s">
        <v>881</v>
      </c>
    </row>
    <row r="201" spans="2:3" x14ac:dyDescent="0.2">
      <c r="B201" t="s">
        <v>1561</v>
      </c>
      <c r="C201" t="s">
        <v>882</v>
      </c>
    </row>
    <row r="202" spans="2:3" x14ac:dyDescent="0.2">
      <c r="B202" t="s">
        <v>1562</v>
      </c>
      <c r="C202" t="s">
        <v>883</v>
      </c>
    </row>
    <row r="203" spans="2:3" x14ac:dyDescent="0.2">
      <c r="B203" t="s">
        <v>1563</v>
      </c>
      <c r="C203" t="s">
        <v>884</v>
      </c>
    </row>
    <row r="204" spans="2:3" x14ac:dyDescent="0.2">
      <c r="B204" t="s">
        <v>1564</v>
      </c>
      <c r="C204" t="s">
        <v>885</v>
      </c>
    </row>
    <row r="205" spans="2:3" x14ac:dyDescent="0.2">
      <c r="B205" t="s">
        <v>1565</v>
      </c>
      <c r="C205" t="s">
        <v>886</v>
      </c>
    </row>
    <row r="206" spans="2:3" x14ac:dyDescent="0.2">
      <c r="B206" t="s">
        <v>1566</v>
      </c>
      <c r="C206" t="s">
        <v>887</v>
      </c>
    </row>
    <row r="207" spans="2:3" x14ac:dyDescent="0.2">
      <c r="B207" t="s">
        <v>1567</v>
      </c>
      <c r="C207" t="s">
        <v>888</v>
      </c>
    </row>
    <row r="208" spans="2:3" x14ac:dyDescent="0.2">
      <c r="B208" t="s">
        <v>1568</v>
      </c>
      <c r="C208" t="s">
        <v>889</v>
      </c>
    </row>
    <row r="209" spans="2:3" x14ac:dyDescent="0.2">
      <c r="B209" t="s">
        <v>1569</v>
      </c>
      <c r="C209" t="s">
        <v>890</v>
      </c>
    </row>
    <row r="210" spans="2:3" x14ac:dyDescent="0.2">
      <c r="B210" t="s">
        <v>1570</v>
      </c>
      <c r="C210" t="s">
        <v>891</v>
      </c>
    </row>
    <row r="211" spans="2:3" x14ac:dyDescent="0.2">
      <c r="B211" t="s">
        <v>1571</v>
      </c>
      <c r="C211" t="s">
        <v>892</v>
      </c>
    </row>
    <row r="212" spans="2:3" x14ac:dyDescent="0.2">
      <c r="B212" t="s">
        <v>1572</v>
      </c>
      <c r="C212" t="s">
        <v>893</v>
      </c>
    </row>
    <row r="213" spans="2:3" x14ac:dyDescent="0.2">
      <c r="B213" t="s">
        <v>1573</v>
      </c>
      <c r="C213" t="s">
        <v>894</v>
      </c>
    </row>
    <row r="214" spans="2:3" x14ac:dyDescent="0.2">
      <c r="B214" t="s">
        <v>1574</v>
      </c>
      <c r="C214" t="s">
        <v>895</v>
      </c>
    </row>
    <row r="215" spans="2:3" x14ac:dyDescent="0.2">
      <c r="B215" t="s">
        <v>1575</v>
      </c>
      <c r="C215" t="s">
        <v>896</v>
      </c>
    </row>
    <row r="216" spans="2:3" x14ac:dyDescent="0.2">
      <c r="B216" t="s">
        <v>1576</v>
      </c>
      <c r="C216" t="s">
        <v>897</v>
      </c>
    </row>
    <row r="217" spans="2:3" x14ac:dyDescent="0.2">
      <c r="B217" t="s">
        <v>1577</v>
      </c>
      <c r="C217" t="s">
        <v>898</v>
      </c>
    </row>
    <row r="218" spans="2:3" x14ac:dyDescent="0.2">
      <c r="B218" t="s">
        <v>1578</v>
      </c>
      <c r="C218" t="s">
        <v>899</v>
      </c>
    </row>
    <row r="219" spans="2:3" x14ac:dyDescent="0.2">
      <c r="B219" t="s">
        <v>1579</v>
      </c>
      <c r="C219" t="s">
        <v>900</v>
      </c>
    </row>
    <row r="220" spans="2:3" x14ac:dyDescent="0.2">
      <c r="B220" t="s">
        <v>1580</v>
      </c>
      <c r="C220" t="s">
        <v>901</v>
      </c>
    </row>
    <row r="221" spans="2:3" x14ac:dyDescent="0.2">
      <c r="B221" t="s">
        <v>1581</v>
      </c>
      <c r="C221" t="s">
        <v>902</v>
      </c>
    </row>
    <row r="222" spans="2:3" x14ac:dyDescent="0.2">
      <c r="B222" t="s">
        <v>1582</v>
      </c>
      <c r="C222" t="s">
        <v>903</v>
      </c>
    </row>
    <row r="223" spans="2:3" x14ac:dyDescent="0.2">
      <c r="B223" t="s">
        <v>1583</v>
      </c>
      <c r="C223" t="s">
        <v>904</v>
      </c>
    </row>
    <row r="224" spans="2:3" x14ac:dyDescent="0.2">
      <c r="B224" t="s">
        <v>1584</v>
      </c>
      <c r="C224" t="s">
        <v>905</v>
      </c>
    </row>
    <row r="225" spans="2:3" x14ac:dyDescent="0.2">
      <c r="B225" t="s">
        <v>1585</v>
      </c>
      <c r="C225" t="s">
        <v>906</v>
      </c>
    </row>
    <row r="226" spans="2:3" x14ac:dyDescent="0.2">
      <c r="B226" t="s">
        <v>1586</v>
      </c>
      <c r="C226" t="s">
        <v>907</v>
      </c>
    </row>
    <row r="227" spans="2:3" x14ac:dyDescent="0.2">
      <c r="B227" t="s">
        <v>1587</v>
      </c>
      <c r="C227" t="s">
        <v>908</v>
      </c>
    </row>
    <row r="228" spans="2:3" x14ac:dyDescent="0.2">
      <c r="B228" t="s">
        <v>1588</v>
      </c>
      <c r="C228" t="s">
        <v>909</v>
      </c>
    </row>
    <row r="229" spans="2:3" x14ac:dyDescent="0.2">
      <c r="B229" t="s">
        <v>1589</v>
      </c>
      <c r="C229" t="s">
        <v>910</v>
      </c>
    </row>
    <row r="230" spans="2:3" x14ac:dyDescent="0.2">
      <c r="B230" t="s">
        <v>1590</v>
      </c>
      <c r="C230" t="s">
        <v>911</v>
      </c>
    </row>
    <row r="231" spans="2:3" x14ac:dyDescent="0.2">
      <c r="B231" t="s">
        <v>1591</v>
      </c>
      <c r="C231" t="s">
        <v>912</v>
      </c>
    </row>
    <row r="232" spans="2:3" x14ac:dyDescent="0.2">
      <c r="B232" t="s">
        <v>1592</v>
      </c>
      <c r="C232" t="s">
        <v>913</v>
      </c>
    </row>
    <row r="233" spans="2:3" x14ac:dyDescent="0.2">
      <c r="B233" t="s">
        <v>1593</v>
      </c>
      <c r="C233" t="s">
        <v>914</v>
      </c>
    </row>
    <row r="234" spans="2:3" x14ac:dyDescent="0.2">
      <c r="B234" t="s">
        <v>1594</v>
      </c>
      <c r="C234" t="s">
        <v>915</v>
      </c>
    </row>
    <row r="235" spans="2:3" x14ac:dyDescent="0.2">
      <c r="B235" t="s">
        <v>1595</v>
      </c>
      <c r="C235" t="s">
        <v>916</v>
      </c>
    </row>
    <row r="236" spans="2:3" x14ac:dyDescent="0.2">
      <c r="B236" t="s">
        <v>1596</v>
      </c>
      <c r="C236" t="s">
        <v>917</v>
      </c>
    </row>
    <row r="237" spans="2:3" x14ac:dyDescent="0.2">
      <c r="B237" t="s">
        <v>1597</v>
      </c>
      <c r="C237" t="s">
        <v>918</v>
      </c>
    </row>
    <row r="238" spans="2:3" x14ac:dyDescent="0.2">
      <c r="B238" t="s">
        <v>1598</v>
      </c>
      <c r="C238" t="s">
        <v>919</v>
      </c>
    </row>
    <row r="239" spans="2:3" x14ac:dyDescent="0.2">
      <c r="B239" t="s">
        <v>1599</v>
      </c>
      <c r="C239" t="s">
        <v>920</v>
      </c>
    </row>
    <row r="240" spans="2:3" x14ac:dyDescent="0.2">
      <c r="B240" t="s">
        <v>1600</v>
      </c>
      <c r="C240" t="s">
        <v>921</v>
      </c>
    </row>
    <row r="241" spans="2:3" x14ac:dyDescent="0.2">
      <c r="B241" t="s">
        <v>1601</v>
      </c>
      <c r="C241" t="s">
        <v>922</v>
      </c>
    </row>
    <row r="242" spans="2:3" x14ac:dyDescent="0.2">
      <c r="B242" t="s">
        <v>1602</v>
      </c>
      <c r="C242" t="s">
        <v>923</v>
      </c>
    </row>
    <row r="243" spans="2:3" x14ac:dyDescent="0.2">
      <c r="B243" t="s">
        <v>1603</v>
      </c>
      <c r="C243" t="s">
        <v>924</v>
      </c>
    </row>
    <row r="244" spans="2:3" x14ac:dyDescent="0.2">
      <c r="B244" t="s">
        <v>1604</v>
      </c>
      <c r="C244" t="s">
        <v>925</v>
      </c>
    </row>
    <row r="245" spans="2:3" x14ac:dyDescent="0.2">
      <c r="B245" t="s">
        <v>1605</v>
      </c>
      <c r="C245" t="s">
        <v>926</v>
      </c>
    </row>
    <row r="246" spans="2:3" x14ac:dyDescent="0.2">
      <c r="B246" t="s">
        <v>1606</v>
      </c>
      <c r="C246" t="s">
        <v>927</v>
      </c>
    </row>
    <row r="247" spans="2:3" x14ac:dyDescent="0.2">
      <c r="B247" t="s">
        <v>1607</v>
      </c>
      <c r="C247" t="s">
        <v>928</v>
      </c>
    </row>
    <row r="248" spans="2:3" x14ac:dyDescent="0.2">
      <c r="B248" t="s">
        <v>1608</v>
      </c>
      <c r="C248" t="s">
        <v>929</v>
      </c>
    </row>
    <row r="249" spans="2:3" x14ac:dyDescent="0.2">
      <c r="B249" t="s">
        <v>1609</v>
      </c>
      <c r="C249" t="s">
        <v>930</v>
      </c>
    </row>
    <row r="250" spans="2:3" x14ac:dyDescent="0.2">
      <c r="B250" t="s">
        <v>1610</v>
      </c>
      <c r="C250" t="s">
        <v>931</v>
      </c>
    </row>
    <row r="251" spans="2:3" x14ac:dyDescent="0.2">
      <c r="B251" t="s">
        <v>1611</v>
      </c>
      <c r="C251" t="s">
        <v>932</v>
      </c>
    </row>
    <row r="252" spans="2:3" x14ac:dyDescent="0.2">
      <c r="B252" t="s">
        <v>1612</v>
      </c>
      <c r="C252" t="s">
        <v>933</v>
      </c>
    </row>
    <row r="253" spans="2:3" x14ac:dyDescent="0.2">
      <c r="B253" t="s">
        <v>1613</v>
      </c>
      <c r="C253" t="s">
        <v>934</v>
      </c>
    </row>
    <row r="254" spans="2:3" x14ac:dyDescent="0.2">
      <c r="B254" t="s">
        <v>1614</v>
      </c>
      <c r="C254" t="s">
        <v>935</v>
      </c>
    </row>
    <row r="255" spans="2:3" x14ac:dyDescent="0.2">
      <c r="B255" t="s">
        <v>1615</v>
      </c>
      <c r="C255" t="s">
        <v>936</v>
      </c>
    </row>
    <row r="256" spans="2:3" x14ac:dyDescent="0.2">
      <c r="B256" t="s">
        <v>1616</v>
      </c>
      <c r="C256" t="s">
        <v>937</v>
      </c>
    </row>
    <row r="257" spans="2:3" x14ac:dyDescent="0.2">
      <c r="B257" t="s">
        <v>1617</v>
      </c>
      <c r="C257" t="s">
        <v>938</v>
      </c>
    </row>
    <row r="258" spans="2:3" x14ac:dyDescent="0.2">
      <c r="B258" t="s">
        <v>1618</v>
      </c>
      <c r="C258" t="s">
        <v>939</v>
      </c>
    </row>
    <row r="259" spans="2:3" x14ac:dyDescent="0.2">
      <c r="B259" t="s">
        <v>1619</v>
      </c>
      <c r="C259" t="s">
        <v>940</v>
      </c>
    </row>
    <row r="260" spans="2:3" x14ac:dyDescent="0.2">
      <c r="B260" t="s">
        <v>1620</v>
      </c>
      <c r="C260" t="s">
        <v>941</v>
      </c>
    </row>
    <row r="261" spans="2:3" x14ac:dyDescent="0.2">
      <c r="B261" t="s">
        <v>1621</v>
      </c>
      <c r="C261" t="s">
        <v>942</v>
      </c>
    </row>
    <row r="262" spans="2:3" x14ac:dyDescent="0.2">
      <c r="B262" t="s">
        <v>1622</v>
      </c>
      <c r="C262" t="s">
        <v>943</v>
      </c>
    </row>
    <row r="263" spans="2:3" x14ac:dyDescent="0.2">
      <c r="B263" t="s">
        <v>1623</v>
      </c>
      <c r="C263" t="s">
        <v>944</v>
      </c>
    </row>
    <row r="264" spans="2:3" x14ac:dyDescent="0.2">
      <c r="B264" t="s">
        <v>1624</v>
      </c>
      <c r="C264" t="s">
        <v>945</v>
      </c>
    </row>
    <row r="265" spans="2:3" x14ac:dyDescent="0.2">
      <c r="B265" t="s">
        <v>1625</v>
      </c>
      <c r="C265" t="s">
        <v>946</v>
      </c>
    </row>
    <row r="266" spans="2:3" x14ac:dyDescent="0.2">
      <c r="B266" t="s">
        <v>1626</v>
      </c>
      <c r="C266" t="s">
        <v>947</v>
      </c>
    </row>
    <row r="267" spans="2:3" x14ac:dyDescent="0.2">
      <c r="B267" t="s">
        <v>1627</v>
      </c>
      <c r="C267" t="s">
        <v>948</v>
      </c>
    </row>
    <row r="268" spans="2:3" x14ac:dyDescent="0.2">
      <c r="B268" t="s">
        <v>1628</v>
      </c>
      <c r="C268" t="s">
        <v>949</v>
      </c>
    </row>
    <row r="269" spans="2:3" x14ac:dyDescent="0.2">
      <c r="B269" t="s">
        <v>1629</v>
      </c>
      <c r="C269" t="s">
        <v>950</v>
      </c>
    </row>
    <row r="270" spans="2:3" x14ac:dyDescent="0.2">
      <c r="B270" t="s">
        <v>1630</v>
      </c>
      <c r="C270" t="s">
        <v>951</v>
      </c>
    </row>
    <row r="271" spans="2:3" x14ac:dyDescent="0.2">
      <c r="B271" t="s">
        <v>1631</v>
      </c>
      <c r="C271" t="s">
        <v>952</v>
      </c>
    </row>
    <row r="272" spans="2:3" x14ac:dyDescent="0.2">
      <c r="B272" t="s">
        <v>1632</v>
      </c>
      <c r="C272" t="s">
        <v>953</v>
      </c>
    </row>
    <row r="273" spans="2:3" x14ac:dyDescent="0.2">
      <c r="B273" t="s">
        <v>1633</v>
      </c>
      <c r="C273" t="s">
        <v>954</v>
      </c>
    </row>
    <row r="274" spans="2:3" x14ac:dyDescent="0.2">
      <c r="B274" t="s">
        <v>1634</v>
      </c>
      <c r="C274" t="s">
        <v>955</v>
      </c>
    </row>
    <row r="275" spans="2:3" x14ac:dyDescent="0.2">
      <c r="B275" t="s">
        <v>1635</v>
      </c>
      <c r="C275" t="s">
        <v>956</v>
      </c>
    </row>
    <row r="276" spans="2:3" x14ac:dyDescent="0.2">
      <c r="B276" t="s">
        <v>1636</v>
      </c>
      <c r="C276" t="s">
        <v>957</v>
      </c>
    </row>
    <row r="277" spans="2:3" x14ac:dyDescent="0.2">
      <c r="B277" t="s">
        <v>1637</v>
      </c>
      <c r="C277" t="s">
        <v>958</v>
      </c>
    </row>
    <row r="278" spans="2:3" x14ac:dyDescent="0.2">
      <c r="B278" t="s">
        <v>1638</v>
      </c>
      <c r="C278" t="s">
        <v>959</v>
      </c>
    </row>
    <row r="279" spans="2:3" x14ac:dyDescent="0.2">
      <c r="B279" t="s">
        <v>1639</v>
      </c>
      <c r="C279" t="s">
        <v>960</v>
      </c>
    </row>
    <row r="280" spans="2:3" x14ac:dyDescent="0.2">
      <c r="B280" t="s">
        <v>1640</v>
      </c>
      <c r="C280" t="s">
        <v>961</v>
      </c>
    </row>
    <row r="281" spans="2:3" x14ac:dyDescent="0.2">
      <c r="B281" t="s">
        <v>1641</v>
      </c>
      <c r="C281" t="s">
        <v>962</v>
      </c>
    </row>
    <row r="282" spans="2:3" x14ac:dyDescent="0.2">
      <c r="B282" t="s">
        <v>1642</v>
      </c>
      <c r="C282" t="s">
        <v>963</v>
      </c>
    </row>
    <row r="283" spans="2:3" x14ac:dyDescent="0.2">
      <c r="B283" t="s">
        <v>1643</v>
      </c>
      <c r="C283" t="s">
        <v>964</v>
      </c>
    </row>
    <row r="284" spans="2:3" x14ac:dyDescent="0.2">
      <c r="B284" t="s">
        <v>1644</v>
      </c>
      <c r="C284" t="s">
        <v>965</v>
      </c>
    </row>
    <row r="285" spans="2:3" x14ac:dyDescent="0.2">
      <c r="B285" t="s">
        <v>1645</v>
      </c>
      <c r="C285" t="s">
        <v>966</v>
      </c>
    </row>
    <row r="286" spans="2:3" x14ac:dyDescent="0.2">
      <c r="B286" t="s">
        <v>1646</v>
      </c>
      <c r="C286" t="s">
        <v>967</v>
      </c>
    </row>
    <row r="287" spans="2:3" x14ac:dyDescent="0.2">
      <c r="B287" t="s">
        <v>1647</v>
      </c>
      <c r="C287" t="s">
        <v>968</v>
      </c>
    </row>
    <row r="288" spans="2:3" x14ac:dyDescent="0.2">
      <c r="B288" t="s">
        <v>1648</v>
      </c>
      <c r="C288" t="s">
        <v>969</v>
      </c>
    </row>
    <row r="289" spans="2:3" x14ac:dyDescent="0.2">
      <c r="B289" t="s">
        <v>1649</v>
      </c>
      <c r="C289" t="s">
        <v>970</v>
      </c>
    </row>
    <row r="290" spans="2:3" x14ac:dyDescent="0.2">
      <c r="B290" t="s">
        <v>1650</v>
      </c>
      <c r="C290" t="s">
        <v>971</v>
      </c>
    </row>
    <row r="291" spans="2:3" x14ac:dyDescent="0.2">
      <c r="B291" t="s">
        <v>1651</v>
      </c>
      <c r="C291" t="s">
        <v>972</v>
      </c>
    </row>
    <row r="292" spans="2:3" x14ac:dyDescent="0.2">
      <c r="B292" t="s">
        <v>1652</v>
      </c>
      <c r="C292" t="s">
        <v>973</v>
      </c>
    </row>
    <row r="293" spans="2:3" x14ac:dyDescent="0.2">
      <c r="B293" t="s">
        <v>1653</v>
      </c>
      <c r="C293" t="s">
        <v>974</v>
      </c>
    </row>
    <row r="294" spans="2:3" x14ac:dyDescent="0.2">
      <c r="B294" t="s">
        <v>1654</v>
      </c>
      <c r="C294" t="s">
        <v>975</v>
      </c>
    </row>
    <row r="295" spans="2:3" x14ac:dyDescent="0.2">
      <c r="B295" t="s">
        <v>1655</v>
      </c>
      <c r="C295" t="s">
        <v>976</v>
      </c>
    </row>
    <row r="296" spans="2:3" x14ac:dyDescent="0.2">
      <c r="B296" t="s">
        <v>1656</v>
      </c>
      <c r="C296" t="s">
        <v>977</v>
      </c>
    </row>
    <row r="297" spans="2:3" x14ac:dyDescent="0.2">
      <c r="B297" t="s">
        <v>1657</v>
      </c>
      <c r="C297" t="s">
        <v>978</v>
      </c>
    </row>
    <row r="298" spans="2:3" x14ac:dyDescent="0.2">
      <c r="B298" t="s">
        <v>1658</v>
      </c>
      <c r="C298" t="s">
        <v>979</v>
      </c>
    </row>
    <row r="299" spans="2:3" x14ac:dyDescent="0.2">
      <c r="B299" t="s">
        <v>1659</v>
      </c>
      <c r="C299" t="s">
        <v>980</v>
      </c>
    </row>
    <row r="300" spans="2:3" x14ac:dyDescent="0.2">
      <c r="B300" t="s">
        <v>1660</v>
      </c>
      <c r="C300" t="s">
        <v>981</v>
      </c>
    </row>
    <row r="301" spans="2:3" x14ac:dyDescent="0.2">
      <c r="B301" t="s">
        <v>1661</v>
      </c>
      <c r="C301" t="s">
        <v>982</v>
      </c>
    </row>
    <row r="302" spans="2:3" x14ac:dyDescent="0.2">
      <c r="B302" t="s">
        <v>1662</v>
      </c>
      <c r="C302" t="s">
        <v>983</v>
      </c>
    </row>
    <row r="303" spans="2:3" x14ac:dyDescent="0.2">
      <c r="B303" t="s">
        <v>1663</v>
      </c>
      <c r="C303" t="s">
        <v>984</v>
      </c>
    </row>
    <row r="304" spans="2:3" x14ac:dyDescent="0.2">
      <c r="B304" t="s">
        <v>1664</v>
      </c>
      <c r="C304" t="s">
        <v>985</v>
      </c>
    </row>
    <row r="305" spans="2:3" x14ac:dyDescent="0.2">
      <c r="B305" t="s">
        <v>1665</v>
      </c>
      <c r="C305" t="s">
        <v>986</v>
      </c>
    </row>
    <row r="306" spans="2:3" x14ac:dyDescent="0.2">
      <c r="B306" t="s">
        <v>1666</v>
      </c>
      <c r="C306" t="s">
        <v>987</v>
      </c>
    </row>
    <row r="307" spans="2:3" x14ac:dyDescent="0.2">
      <c r="B307" t="s">
        <v>1667</v>
      </c>
      <c r="C307" t="s">
        <v>988</v>
      </c>
    </row>
    <row r="308" spans="2:3" x14ac:dyDescent="0.2">
      <c r="B308" t="s">
        <v>1668</v>
      </c>
      <c r="C308" t="s">
        <v>989</v>
      </c>
    </row>
    <row r="309" spans="2:3" x14ac:dyDescent="0.2">
      <c r="B309" t="s">
        <v>1669</v>
      </c>
      <c r="C309" t="s">
        <v>990</v>
      </c>
    </row>
    <row r="310" spans="2:3" x14ac:dyDescent="0.2">
      <c r="B310" t="s">
        <v>1670</v>
      </c>
      <c r="C310" t="s">
        <v>991</v>
      </c>
    </row>
    <row r="311" spans="2:3" x14ac:dyDescent="0.2">
      <c r="B311" t="s">
        <v>1671</v>
      </c>
      <c r="C311" t="s">
        <v>992</v>
      </c>
    </row>
    <row r="312" spans="2:3" x14ac:dyDescent="0.2">
      <c r="B312" t="s">
        <v>1672</v>
      </c>
      <c r="C312" t="s">
        <v>993</v>
      </c>
    </row>
    <row r="313" spans="2:3" x14ac:dyDescent="0.2">
      <c r="B313" t="s">
        <v>1673</v>
      </c>
      <c r="C313" t="s">
        <v>994</v>
      </c>
    </row>
    <row r="314" spans="2:3" x14ac:dyDescent="0.2">
      <c r="B314" t="s">
        <v>1674</v>
      </c>
      <c r="C314" t="s">
        <v>995</v>
      </c>
    </row>
    <row r="315" spans="2:3" x14ac:dyDescent="0.2">
      <c r="B315" t="s">
        <v>1675</v>
      </c>
      <c r="C315" t="s">
        <v>996</v>
      </c>
    </row>
    <row r="316" spans="2:3" x14ac:dyDescent="0.2">
      <c r="B316" t="s">
        <v>1676</v>
      </c>
      <c r="C316" t="s">
        <v>997</v>
      </c>
    </row>
    <row r="317" spans="2:3" x14ac:dyDescent="0.2">
      <c r="B317" t="s">
        <v>1677</v>
      </c>
      <c r="C317" t="s">
        <v>998</v>
      </c>
    </row>
    <row r="318" spans="2:3" x14ac:dyDescent="0.2">
      <c r="B318" t="s">
        <v>1678</v>
      </c>
      <c r="C318" t="s">
        <v>999</v>
      </c>
    </row>
    <row r="319" spans="2:3" x14ac:dyDescent="0.2">
      <c r="B319" t="s">
        <v>1679</v>
      </c>
      <c r="C319" t="s">
        <v>1000</v>
      </c>
    </row>
    <row r="320" spans="2:3" x14ac:dyDescent="0.2">
      <c r="B320" t="s">
        <v>1680</v>
      </c>
      <c r="C320" t="s">
        <v>1001</v>
      </c>
    </row>
    <row r="321" spans="2:3" x14ac:dyDescent="0.2">
      <c r="B321" t="s">
        <v>1681</v>
      </c>
      <c r="C321" t="s">
        <v>1002</v>
      </c>
    </row>
    <row r="322" spans="2:3" x14ac:dyDescent="0.2">
      <c r="B322" t="s">
        <v>1682</v>
      </c>
      <c r="C322" t="s">
        <v>1003</v>
      </c>
    </row>
    <row r="323" spans="2:3" x14ac:dyDescent="0.2">
      <c r="B323" t="s">
        <v>1683</v>
      </c>
      <c r="C323" t="s">
        <v>1004</v>
      </c>
    </row>
    <row r="324" spans="2:3" x14ac:dyDescent="0.2">
      <c r="B324" t="s">
        <v>1684</v>
      </c>
      <c r="C324" t="s">
        <v>1005</v>
      </c>
    </row>
    <row r="325" spans="2:3" x14ac:dyDescent="0.2">
      <c r="B325" t="s">
        <v>1685</v>
      </c>
      <c r="C325" t="s">
        <v>1006</v>
      </c>
    </row>
    <row r="326" spans="2:3" x14ac:dyDescent="0.2">
      <c r="B326" t="s">
        <v>1686</v>
      </c>
      <c r="C326" t="s">
        <v>1007</v>
      </c>
    </row>
    <row r="327" spans="2:3" x14ac:dyDescent="0.2">
      <c r="B327" t="s">
        <v>1687</v>
      </c>
      <c r="C327" t="s">
        <v>1008</v>
      </c>
    </row>
    <row r="328" spans="2:3" x14ac:dyDescent="0.2">
      <c r="B328" t="s">
        <v>1688</v>
      </c>
      <c r="C328" t="s">
        <v>1009</v>
      </c>
    </row>
    <row r="329" spans="2:3" x14ac:dyDescent="0.2">
      <c r="B329" t="s">
        <v>1689</v>
      </c>
      <c r="C329" t="s">
        <v>1010</v>
      </c>
    </row>
    <row r="330" spans="2:3" x14ac:dyDescent="0.2">
      <c r="B330" t="s">
        <v>1690</v>
      </c>
      <c r="C330" t="s">
        <v>1011</v>
      </c>
    </row>
    <row r="331" spans="2:3" x14ac:dyDescent="0.2">
      <c r="B331" t="s">
        <v>1691</v>
      </c>
      <c r="C331" t="s">
        <v>1012</v>
      </c>
    </row>
    <row r="332" spans="2:3" x14ac:dyDescent="0.2">
      <c r="B332" t="s">
        <v>1692</v>
      </c>
      <c r="C332" t="s">
        <v>1013</v>
      </c>
    </row>
    <row r="333" spans="2:3" x14ac:dyDescent="0.2">
      <c r="B333" t="s">
        <v>1693</v>
      </c>
      <c r="C333" t="s">
        <v>1014</v>
      </c>
    </row>
    <row r="334" spans="2:3" x14ac:dyDescent="0.2">
      <c r="B334" t="s">
        <v>1694</v>
      </c>
      <c r="C334" t="s">
        <v>1015</v>
      </c>
    </row>
    <row r="335" spans="2:3" x14ac:dyDescent="0.2">
      <c r="B335" t="s">
        <v>1695</v>
      </c>
      <c r="C335" t="s">
        <v>1016</v>
      </c>
    </row>
    <row r="336" spans="2:3" x14ac:dyDescent="0.2">
      <c r="B336" t="s">
        <v>1696</v>
      </c>
      <c r="C336" t="s">
        <v>1017</v>
      </c>
    </row>
    <row r="337" spans="2:3" x14ac:dyDescent="0.2">
      <c r="B337" t="s">
        <v>1697</v>
      </c>
      <c r="C337" t="s">
        <v>1018</v>
      </c>
    </row>
    <row r="338" spans="2:3" x14ac:dyDescent="0.2">
      <c r="B338" t="s">
        <v>1698</v>
      </c>
      <c r="C338" t="s">
        <v>1019</v>
      </c>
    </row>
    <row r="339" spans="2:3" x14ac:dyDescent="0.2">
      <c r="B339" t="s">
        <v>1699</v>
      </c>
      <c r="C339" t="s">
        <v>1020</v>
      </c>
    </row>
    <row r="340" spans="2:3" x14ac:dyDescent="0.2">
      <c r="B340" t="s">
        <v>1700</v>
      </c>
      <c r="C340" t="s">
        <v>1021</v>
      </c>
    </row>
    <row r="341" spans="2:3" x14ac:dyDescent="0.2">
      <c r="B341" t="s">
        <v>1701</v>
      </c>
      <c r="C341" t="s">
        <v>1022</v>
      </c>
    </row>
    <row r="342" spans="2:3" x14ac:dyDescent="0.2">
      <c r="B342" t="s">
        <v>1702</v>
      </c>
      <c r="C342" t="s">
        <v>1023</v>
      </c>
    </row>
    <row r="343" spans="2:3" x14ac:dyDescent="0.2">
      <c r="B343" t="s">
        <v>1703</v>
      </c>
      <c r="C343" t="s">
        <v>1024</v>
      </c>
    </row>
    <row r="344" spans="2:3" x14ac:dyDescent="0.2">
      <c r="B344" t="s">
        <v>1704</v>
      </c>
      <c r="C344" t="s">
        <v>1025</v>
      </c>
    </row>
    <row r="345" spans="2:3" x14ac:dyDescent="0.2">
      <c r="B345" t="s">
        <v>1705</v>
      </c>
      <c r="C345" t="s">
        <v>1026</v>
      </c>
    </row>
    <row r="346" spans="2:3" x14ac:dyDescent="0.2">
      <c r="B346" t="s">
        <v>1706</v>
      </c>
      <c r="C346" t="s">
        <v>1027</v>
      </c>
    </row>
    <row r="347" spans="2:3" x14ac:dyDescent="0.2">
      <c r="B347" t="s">
        <v>1707</v>
      </c>
      <c r="C347" t="s">
        <v>1028</v>
      </c>
    </row>
    <row r="348" spans="2:3" x14ac:dyDescent="0.2">
      <c r="B348" t="s">
        <v>1708</v>
      </c>
      <c r="C348" t="s">
        <v>1029</v>
      </c>
    </row>
    <row r="349" spans="2:3" x14ac:dyDescent="0.2">
      <c r="B349" t="s">
        <v>1709</v>
      </c>
      <c r="C349" t="s">
        <v>1030</v>
      </c>
    </row>
    <row r="350" spans="2:3" x14ac:dyDescent="0.2">
      <c r="B350" t="s">
        <v>1710</v>
      </c>
      <c r="C350" t="s">
        <v>1031</v>
      </c>
    </row>
    <row r="351" spans="2:3" x14ac:dyDescent="0.2">
      <c r="B351" t="s">
        <v>1711</v>
      </c>
      <c r="C351" t="s">
        <v>1032</v>
      </c>
    </row>
    <row r="352" spans="2:3" x14ac:dyDescent="0.2">
      <c r="B352" t="s">
        <v>1712</v>
      </c>
      <c r="C352" t="s">
        <v>1033</v>
      </c>
    </row>
    <row r="353" spans="2:3" x14ac:dyDescent="0.2">
      <c r="B353" t="s">
        <v>1713</v>
      </c>
      <c r="C353" t="s">
        <v>1034</v>
      </c>
    </row>
    <row r="354" spans="2:3" x14ac:dyDescent="0.2">
      <c r="B354" t="s">
        <v>1714</v>
      </c>
      <c r="C354" t="s">
        <v>1035</v>
      </c>
    </row>
    <row r="355" spans="2:3" x14ac:dyDescent="0.2">
      <c r="B355" t="s">
        <v>1715</v>
      </c>
      <c r="C355" t="s">
        <v>1036</v>
      </c>
    </row>
    <row r="356" spans="2:3" x14ac:dyDescent="0.2">
      <c r="B356" t="s">
        <v>1716</v>
      </c>
      <c r="C356" t="s">
        <v>1037</v>
      </c>
    </row>
    <row r="357" spans="2:3" x14ac:dyDescent="0.2">
      <c r="B357" t="s">
        <v>1717</v>
      </c>
      <c r="C357" t="s">
        <v>1038</v>
      </c>
    </row>
    <row r="358" spans="2:3" x14ac:dyDescent="0.2">
      <c r="B358" t="s">
        <v>1718</v>
      </c>
      <c r="C358" t="s">
        <v>1039</v>
      </c>
    </row>
    <row r="359" spans="2:3" x14ac:dyDescent="0.2">
      <c r="B359" t="s">
        <v>1719</v>
      </c>
      <c r="C359" t="s">
        <v>1040</v>
      </c>
    </row>
    <row r="360" spans="2:3" x14ac:dyDescent="0.2">
      <c r="B360" t="s">
        <v>1720</v>
      </c>
      <c r="C360" t="s">
        <v>1041</v>
      </c>
    </row>
    <row r="361" spans="2:3" x14ac:dyDescent="0.2">
      <c r="B361" t="s">
        <v>1721</v>
      </c>
      <c r="C361" t="s">
        <v>1042</v>
      </c>
    </row>
    <row r="362" spans="2:3" x14ac:dyDescent="0.2">
      <c r="B362" t="s">
        <v>1722</v>
      </c>
      <c r="C362" t="s">
        <v>1043</v>
      </c>
    </row>
    <row r="363" spans="2:3" x14ac:dyDescent="0.2">
      <c r="B363" t="s">
        <v>1723</v>
      </c>
      <c r="C363" t="s">
        <v>1044</v>
      </c>
    </row>
    <row r="364" spans="2:3" x14ac:dyDescent="0.2">
      <c r="B364" t="s">
        <v>1724</v>
      </c>
      <c r="C364" t="s">
        <v>1045</v>
      </c>
    </row>
    <row r="365" spans="2:3" x14ac:dyDescent="0.2">
      <c r="B365" t="s">
        <v>1725</v>
      </c>
      <c r="C365" t="s">
        <v>1046</v>
      </c>
    </row>
    <row r="366" spans="2:3" x14ac:dyDescent="0.2">
      <c r="B366" t="s">
        <v>1726</v>
      </c>
      <c r="C366" t="s">
        <v>1047</v>
      </c>
    </row>
    <row r="367" spans="2:3" x14ac:dyDescent="0.2">
      <c r="B367" t="s">
        <v>1727</v>
      </c>
      <c r="C367" t="s">
        <v>1048</v>
      </c>
    </row>
    <row r="368" spans="2:3" x14ac:dyDescent="0.2">
      <c r="B368" t="s">
        <v>1728</v>
      </c>
      <c r="C368" t="s">
        <v>1049</v>
      </c>
    </row>
    <row r="369" spans="2:3" x14ac:dyDescent="0.2">
      <c r="B369" t="s">
        <v>1729</v>
      </c>
      <c r="C369" t="s">
        <v>1050</v>
      </c>
    </row>
    <row r="370" spans="2:3" x14ac:dyDescent="0.2">
      <c r="B370" t="s">
        <v>1730</v>
      </c>
      <c r="C370" t="s">
        <v>1051</v>
      </c>
    </row>
    <row r="371" spans="2:3" x14ac:dyDescent="0.2">
      <c r="B371" t="s">
        <v>1731</v>
      </c>
      <c r="C371" t="s">
        <v>1052</v>
      </c>
    </row>
    <row r="372" spans="2:3" x14ac:dyDescent="0.2">
      <c r="B372" t="s">
        <v>1732</v>
      </c>
      <c r="C372" t="s">
        <v>1053</v>
      </c>
    </row>
    <row r="373" spans="2:3" x14ac:dyDescent="0.2">
      <c r="B373" t="s">
        <v>1733</v>
      </c>
      <c r="C373" t="s">
        <v>1054</v>
      </c>
    </row>
    <row r="374" spans="2:3" x14ac:dyDescent="0.2">
      <c r="B374" t="s">
        <v>1734</v>
      </c>
      <c r="C374" t="s">
        <v>1055</v>
      </c>
    </row>
    <row r="375" spans="2:3" x14ac:dyDescent="0.2">
      <c r="B375" t="s">
        <v>1735</v>
      </c>
      <c r="C375" t="s">
        <v>1056</v>
      </c>
    </row>
    <row r="376" spans="2:3" x14ac:dyDescent="0.2">
      <c r="B376" t="s">
        <v>1736</v>
      </c>
      <c r="C376" t="s">
        <v>1057</v>
      </c>
    </row>
    <row r="377" spans="2:3" x14ac:dyDescent="0.2">
      <c r="B377" t="s">
        <v>1737</v>
      </c>
      <c r="C377" t="s">
        <v>1058</v>
      </c>
    </row>
    <row r="378" spans="2:3" x14ac:dyDescent="0.2">
      <c r="B378" t="s">
        <v>1738</v>
      </c>
      <c r="C378" t="s">
        <v>1059</v>
      </c>
    </row>
    <row r="379" spans="2:3" x14ac:dyDescent="0.2">
      <c r="B379" t="s">
        <v>1739</v>
      </c>
      <c r="C379" t="s">
        <v>1060</v>
      </c>
    </row>
    <row r="380" spans="2:3" x14ac:dyDescent="0.2">
      <c r="B380" t="s">
        <v>1740</v>
      </c>
      <c r="C380" t="s">
        <v>1061</v>
      </c>
    </row>
    <row r="381" spans="2:3" x14ac:dyDescent="0.2">
      <c r="B381" t="s">
        <v>1741</v>
      </c>
      <c r="C381" t="s">
        <v>1062</v>
      </c>
    </row>
    <row r="382" spans="2:3" x14ac:dyDescent="0.2">
      <c r="B382" t="s">
        <v>1742</v>
      </c>
      <c r="C382" t="s">
        <v>1063</v>
      </c>
    </row>
    <row r="383" spans="2:3" x14ac:dyDescent="0.2">
      <c r="B383" t="s">
        <v>1743</v>
      </c>
      <c r="C383" t="s">
        <v>1064</v>
      </c>
    </row>
    <row r="384" spans="2:3" x14ac:dyDescent="0.2">
      <c r="B384" t="s">
        <v>1744</v>
      </c>
      <c r="C384" t="s">
        <v>1065</v>
      </c>
    </row>
    <row r="385" spans="2:3" x14ac:dyDescent="0.2">
      <c r="B385" t="s">
        <v>1745</v>
      </c>
      <c r="C385" t="s">
        <v>1066</v>
      </c>
    </row>
    <row r="386" spans="2:3" x14ac:dyDescent="0.2">
      <c r="B386" t="s">
        <v>1746</v>
      </c>
      <c r="C386" t="s">
        <v>1067</v>
      </c>
    </row>
    <row r="387" spans="2:3" x14ac:dyDescent="0.2">
      <c r="B387" t="s">
        <v>1747</v>
      </c>
      <c r="C387" t="s">
        <v>1068</v>
      </c>
    </row>
    <row r="388" spans="2:3" x14ac:dyDescent="0.2">
      <c r="B388" t="s">
        <v>1748</v>
      </c>
      <c r="C388" t="s">
        <v>1069</v>
      </c>
    </row>
    <row r="389" spans="2:3" x14ac:dyDescent="0.2">
      <c r="B389" t="s">
        <v>1749</v>
      </c>
      <c r="C389" t="s">
        <v>1070</v>
      </c>
    </row>
    <row r="390" spans="2:3" x14ac:dyDescent="0.2">
      <c r="B390" t="s">
        <v>1750</v>
      </c>
      <c r="C390" t="s">
        <v>1071</v>
      </c>
    </row>
    <row r="391" spans="2:3" x14ac:dyDescent="0.2">
      <c r="B391" t="s">
        <v>1751</v>
      </c>
      <c r="C391" t="s">
        <v>1072</v>
      </c>
    </row>
    <row r="392" spans="2:3" x14ac:dyDescent="0.2">
      <c r="B392" t="s">
        <v>1752</v>
      </c>
      <c r="C392" t="s">
        <v>1073</v>
      </c>
    </row>
    <row r="393" spans="2:3" x14ac:dyDescent="0.2">
      <c r="B393" t="s">
        <v>1753</v>
      </c>
      <c r="C393" t="s">
        <v>1074</v>
      </c>
    </row>
    <row r="394" spans="2:3" x14ac:dyDescent="0.2">
      <c r="B394" t="s">
        <v>1754</v>
      </c>
      <c r="C394" t="s">
        <v>1075</v>
      </c>
    </row>
    <row r="395" spans="2:3" x14ac:dyDescent="0.2">
      <c r="B395" t="s">
        <v>1755</v>
      </c>
      <c r="C395" t="s">
        <v>1076</v>
      </c>
    </row>
    <row r="396" spans="2:3" x14ac:dyDescent="0.2">
      <c r="B396" t="s">
        <v>1756</v>
      </c>
      <c r="C396" t="s">
        <v>1077</v>
      </c>
    </row>
    <row r="397" spans="2:3" x14ac:dyDescent="0.2">
      <c r="B397" t="s">
        <v>1757</v>
      </c>
      <c r="C397" t="s">
        <v>1078</v>
      </c>
    </row>
    <row r="398" spans="2:3" x14ac:dyDescent="0.2">
      <c r="B398" t="s">
        <v>1758</v>
      </c>
      <c r="C398" t="s">
        <v>81</v>
      </c>
    </row>
    <row r="399" spans="2:3" x14ac:dyDescent="0.2">
      <c r="B399" t="s">
        <v>1759</v>
      </c>
      <c r="C399" t="s">
        <v>1079</v>
      </c>
    </row>
    <row r="400" spans="2:3" x14ac:dyDescent="0.2">
      <c r="B400" t="s">
        <v>1760</v>
      </c>
      <c r="C400" t="s">
        <v>1080</v>
      </c>
    </row>
    <row r="401" spans="2:3" x14ac:dyDescent="0.2">
      <c r="B401" t="s">
        <v>1761</v>
      </c>
      <c r="C401" t="s">
        <v>1081</v>
      </c>
    </row>
    <row r="402" spans="2:3" x14ac:dyDescent="0.2">
      <c r="B402" t="s">
        <v>1762</v>
      </c>
      <c r="C402" t="s">
        <v>1082</v>
      </c>
    </row>
    <row r="403" spans="2:3" x14ac:dyDescent="0.2">
      <c r="B403" t="s">
        <v>1763</v>
      </c>
      <c r="C403" t="s">
        <v>1083</v>
      </c>
    </row>
    <row r="404" spans="2:3" x14ac:dyDescent="0.2">
      <c r="B404" t="s">
        <v>1764</v>
      </c>
      <c r="C404" t="s">
        <v>1084</v>
      </c>
    </row>
    <row r="405" spans="2:3" x14ac:dyDescent="0.2">
      <c r="B405" t="s">
        <v>1765</v>
      </c>
      <c r="C405" t="s">
        <v>1085</v>
      </c>
    </row>
    <row r="406" spans="2:3" x14ac:dyDescent="0.2">
      <c r="B406" t="s">
        <v>1766</v>
      </c>
      <c r="C406" t="s">
        <v>1086</v>
      </c>
    </row>
    <row r="407" spans="2:3" x14ac:dyDescent="0.2">
      <c r="B407" t="s">
        <v>1767</v>
      </c>
      <c r="C407" t="s">
        <v>1087</v>
      </c>
    </row>
    <row r="408" spans="2:3" x14ac:dyDescent="0.2">
      <c r="B408" t="s">
        <v>1768</v>
      </c>
      <c r="C408" t="s">
        <v>128</v>
      </c>
    </row>
    <row r="409" spans="2:3" x14ac:dyDescent="0.2">
      <c r="B409" t="s">
        <v>1769</v>
      </c>
      <c r="C409" t="s">
        <v>82</v>
      </c>
    </row>
    <row r="410" spans="2:3" x14ac:dyDescent="0.2">
      <c r="B410" t="s">
        <v>1770</v>
      </c>
      <c r="C410" t="s">
        <v>1088</v>
      </c>
    </row>
    <row r="411" spans="2:3" x14ac:dyDescent="0.2">
      <c r="B411" t="s">
        <v>1771</v>
      </c>
      <c r="C411" t="s">
        <v>1089</v>
      </c>
    </row>
    <row r="412" spans="2:3" x14ac:dyDescent="0.2">
      <c r="B412" t="s">
        <v>1772</v>
      </c>
      <c r="C412" t="s">
        <v>1090</v>
      </c>
    </row>
    <row r="413" spans="2:3" x14ac:dyDescent="0.2">
      <c r="B413" t="s">
        <v>1773</v>
      </c>
      <c r="C413" t="s">
        <v>1091</v>
      </c>
    </row>
    <row r="414" spans="2:3" x14ac:dyDescent="0.2">
      <c r="B414" t="s">
        <v>1774</v>
      </c>
      <c r="C414" t="s">
        <v>83</v>
      </c>
    </row>
    <row r="415" spans="2:3" x14ac:dyDescent="0.2">
      <c r="B415" t="s">
        <v>1775</v>
      </c>
      <c r="C415" t="s">
        <v>1092</v>
      </c>
    </row>
    <row r="416" spans="2:3" x14ac:dyDescent="0.2">
      <c r="B416" t="s">
        <v>1776</v>
      </c>
      <c r="C416" t="s">
        <v>1093</v>
      </c>
    </row>
    <row r="417" spans="2:3" x14ac:dyDescent="0.2">
      <c r="B417" t="s">
        <v>1777</v>
      </c>
      <c r="C417" t="s">
        <v>1094</v>
      </c>
    </row>
    <row r="418" spans="2:3" x14ac:dyDescent="0.2">
      <c r="B418" t="s">
        <v>1778</v>
      </c>
      <c r="C418" t="s">
        <v>1095</v>
      </c>
    </row>
    <row r="419" spans="2:3" x14ac:dyDescent="0.2">
      <c r="B419" t="s">
        <v>1779</v>
      </c>
      <c r="C419" t="s">
        <v>137</v>
      </c>
    </row>
    <row r="420" spans="2:3" x14ac:dyDescent="0.2">
      <c r="B420" t="s">
        <v>1780</v>
      </c>
      <c r="C420" t="s">
        <v>139</v>
      </c>
    </row>
    <row r="421" spans="2:3" x14ac:dyDescent="0.2">
      <c r="B421" t="s">
        <v>1781</v>
      </c>
      <c r="C421" t="s">
        <v>138</v>
      </c>
    </row>
    <row r="422" spans="2:3" x14ac:dyDescent="0.2">
      <c r="B422" t="s">
        <v>1782</v>
      </c>
      <c r="C422" t="s">
        <v>84</v>
      </c>
    </row>
    <row r="423" spans="2:3" x14ac:dyDescent="0.2">
      <c r="B423" t="s">
        <v>1783</v>
      </c>
      <c r="C423" t="s">
        <v>85</v>
      </c>
    </row>
    <row r="424" spans="2:3" x14ac:dyDescent="0.2">
      <c r="B424" t="s">
        <v>1784</v>
      </c>
      <c r="C424" t="s">
        <v>133</v>
      </c>
    </row>
    <row r="425" spans="2:3" x14ac:dyDescent="0.2">
      <c r="B425" t="s">
        <v>1785</v>
      </c>
      <c r="C425" t="s">
        <v>86</v>
      </c>
    </row>
    <row r="426" spans="2:3" x14ac:dyDescent="0.2">
      <c r="B426" t="s">
        <v>1786</v>
      </c>
      <c r="C426" t="s">
        <v>87</v>
      </c>
    </row>
    <row r="427" spans="2:3" x14ac:dyDescent="0.2">
      <c r="B427" t="s">
        <v>1787</v>
      </c>
      <c r="C427" t="s">
        <v>129</v>
      </c>
    </row>
    <row r="428" spans="2:3" x14ac:dyDescent="0.2">
      <c r="B428" t="s">
        <v>1788</v>
      </c>
      <c r="C428" t="s">
        <v>130</v>
      </c>
    </row>
    <row r="429" spans="2:3" x14ac:dyDescent="0.2">
      <c r="B429" t="s">
        <v>1789</v>
      </c>
      <c r="C429" t="s">
        <v>88</v>
      </c>
    </row>
    <row r="430" spans="2:3" x14ac:dyDescent="0.2">
      <c r="B430" t="s">
        <v>1790</v>
      </c>
      <c r="C430" t="s">
        <v>89</v>
      </c>
    </row>
    <row r="431" spans="2:3" x14ac:dyDescent="0.2">
      <c r="B431" t="s">
        <v>1791</v>
      </c>
      <c r="C431" t="s">
        <v>131</v>
      </c>
    </row>
    <row r="432" spans="2:3" x14ac:dyDescent="0.2">
      <c r="B432" t="s">
        <v>1792</v>
      </c>
      <c r="C432" t="s">
        <v>90</v>
      </c>
    </row>
    <row r="433" spans="2:3" x14ac:dyDescent="0.2">
      <c r="B433" t="s">
        <v>1793</v>
      </c>
      <c r="C433" t="s">
        <v>91</v>
      </c>
    </row>
    <row r="434" spans="2:3" x14ac:dyDescent="0.2">
      <c r="B434" t="s">
        <v>1794</v>
      </c>
      <c r="C434" t="s">
        <v>1096</v>
      </c>
    </row>
    <row r="435" spans="2:3" x14ac:dyDescent="0.2">
      <c r="B435" t="s">
        <v>1795</v>
      </c>
      <c r="C435" t="s">
        <v>1097</v>
      </c>
    </row>
    <row r="436" spans="2:3" x14ac:dyDescent="0.2">
      <c r="B436" t="s">
        <v>1796</v>
      </c>
      <c r="C436" t="s">
        <v>1098</v>
      </c>
    </row>
    <row r="437" spans="2:3" x14ac:dyDescent="0.2">
      <c r="B437" t="s">
        <v>1797</v>
      </c>
      <c r="C437" t="s">
        <v>1099</v>
      </c>
    </row>
    <row r="438" spans="2:3" x14ac:dyDescent="0.2">
      <c r="B438" t="s">
        <v>1798</v>
      </c>
      <c r="C438" t="s">
        <v>1100</v>
      </c>
    </row>
    <row r="439" spans="2:3" x14ac:dyDescent="0.2">
      <c r="B439" t="s">
        <v>1799</v>
      </c>
      <c r="C439" t="s">
        <v>92</v>
      </c>
    </row>
    <row r="440" spans="2:3" x14ac:dyDescent="0.2">
      <c r="B440" t="s">
        <v>1800</v>
      </c>
      <c r="C440" t="s">
        <v>1101</v>
      </c>
    </row>
    <row r="441" spans="2:3" x14ac:dyDescent="0.2">
      <c r="B441" t="s">
        <v>1801</v>
      </c>
      <c r="C441" t="s">
        <v>1102</v>
      </c>
    </row>
    <row r="442" spans="2:3" x14ac:dyDescent="0.2">
      <c r="B442" t="s">
        <v>1802</v>
      </c>
      <c r="C442" t="s">
        <v>1103</v>
      </c>
    </row>
    <row r="443" spans="2:3" x14ac:dyDescent="0.2">
      <c r="B443" t="s">
        <v>1803</v>
      </c>
      <c r="C443" t="s">
        <v>1104</v>
      </c>
    </row>
    <row r="444" spans="2:3" x14ac:dyDescent="0.2">
      <c r="B444" t="s">
        <v>1804</v>
      </c>
      <c r="C444" t="s">
        <v>1105</v>
      </c>
    </row>
    <row r="445" spans="2:3" x14ac:dyDescent="0.2">
      <c r="B445" t="s">
        <v>1805</v>
      </c>
      <c r="C445" t="s">
        <v>93</v>
      </c>
    </row>
    <row r="446" spans="2:3" x14ac:dyDescent="0.2">
      <c r="B446" t="s">
        <v>1806</v>
      </c>
      <c r="C446" t="s">
        <v>94</v>
      </c>
    </row>
    <row r="447" spans="2:3" x14ac:dyDescent="0.2">
      <c r="B447" t="s">
        <v>1807</v>
      </c>
      <c r="C447" t="s">
        <v>95</v>
      </c>
    </row>
    <row r="448" spans="2:3" x14ac:dyDescent="0.2">
      <c r="B448" t="s">
        <v>1808</v>
      </c>
      <c r="C448" t="s">
        <v>43</v>
      </c>
    </row>
    <row r="449" spans="2:3" x14ac:dyDescent="0.2">
      <c r="B449" t="s">
        <v>1809</v>
      </c>
      <c r="C449" t="s">
        <v>96</v>
      </c>
    </row>
    <row r="450" spans="2:3" x14ac:dyDescent="0.2">
      <c r="B450" t="s">
        <v>1810</v>
      </c>
      <c r="C450" t="s">
        <v>97</v>
      </c>
    </row>
    <row r="451" spans="2:3" x14ac:dyDescent="0.2">
      <c r="B451" t="s">
        <v>1811</v>
      </c>
      <c r="C451" t="s">
        <v>132</v>
      </c>
    </row>
    <row r="452" spans="2:3" x14ac:dyDescent="0.2">
      <c r="B452" t="s">
        <v>1812</v>
      </c>
      <c r="C452" t="s">
        <v>98</v>
      </c>
    </row>
    <row r="453" spans="2:3" x14ac:dyDescent="0.2">
      <c r="B453" t="s">
        <v>1813</v>
      </c>
      <c r="C453" t="s">
        <v>99</v>
      </c>
    </row>
    <row r="454" spans="2:3" x14ac:dyDescent="0.2">
      <c r="B454" t="s">
        <v>1814</v>
      </c>
      <c r="C454" t="s">
        <v>100</v>
      </c>
    </row>
    <row r="455" spans="2:3" x14ac:dyDescent="0.2">
      <c r="B455" t="s">
        <v>1815</v>
      </c>
      <c r="C455" t="s">
        <v>101</v>
      </c>
    </row>
    <row r="456" spans="2:3" x14ac:dyDescent="0.2">
      <c r="B456" t="s">
        <v>1816</v>
      </c>
      <c r="C456" t="s">
        <v>102</v>
      </c>
    </row>
    <row r="457" spans="2:3" x14ac:dyDescent="0.2">
      <c r="B457" t="s">
        <v>1817</v>
      </c>
      <c r="C457" t="s">
        <v>103</v>
      </c>
    </row>
    <row r="458" spans="2:3" x14ac:dyDescent="0.2">
      <c r="B458" t="s">
        <v>1818</v>
      </c>
      <c r="C458" t="s">
        <v>1106</v>
      </c>
    </row>
    <row r="459" spans="2:3" x14ac:dyDescent="0.2">
      <c r="B459" t="s">
        <v>1819</v>
      </c>
      <c r="C459" t="s">
        <v>1107</v>
      </c>
    </row>
    <row r="460" spans="2:3" x14ac:dyDescent="0.2">
      <c r="B460" t="s">
        <v>1820</v>
      </c>
      <c r="C460" t="s">
        <v>1108</v>
      </c>
    </row>
    <row r="461" spans="2:3" x14ac:dyDescent="0.2">
      <c r="B461" t="s">
        <v>1821</v>
      </c>
      <c r="C461" t="s">
        <v>1109</v>
      </c>
    </row>
    <row r="462" spans="2:3" x14ac:dyDescent="0.2">
      <c r="B462" t="s">
        <v>1822</v>
      </c>
      <c r="C462" t="s">
        <v>1110</v>
      </c>
    </row>
    <row r="463" spans="2:3" x14ac:dyDescent="0.2">
      <c r="B463" t="s">
        <v>1823</v>
      </c>
      <c r="C463" t="s">
        <v>1111</v>
      </c>
    </row>
    <row r="464" spans="2:3" x14ac:dyDescent="0.2">
      <c r="B464" t="s">
        <v>1824</v>
      </c>
      <c r="C464" t="s">
        <v>1112</v>
      </c>
    </row>
    <row r="465" spans="2:3" x14ac:dyDescent="0.2">
      <c r="B465" t="s">
        <v>1825</v>
      </c>
      <c r="C465" t="s">
        <v>1113</v>
      </c>
    </row>
    <row r="466" spans="2:3" x14ac:dyDescent="0.2">
      <c r="B466" t="s">
        <v>1826</v>
      </c>
      <c r="C466" t="s">
        <v>1114</v>
      </c>
    </row>
    <row r="467" spans="2:3" x14ac:dyDescent="0.2">
      <c r="B467" t="s">
        <v>1827</v>
      </c>
      <c r="C467" t="s">
        <v>1115</v>
      </c>
    </row>
    <row r="468" spans="2:3" x14ac:dyDescent="0.2">
      <c r="B468" t="s">
        <v>1828</v>
      </c>
      <c r="C468" t="s">
        <v>1116</v>
      </c>
    </row>
    <row r="469" spans="2:3" x14ac:dyDescent="0.2">
      <c r="B469" t="s">
        <v>1829</v>
      </c>
      <c r="C469" t="s">
        <v>1117</v>
      </c>
    </row>
    <row r="470" spans="2:3" x14ac:dyDescent="0.2">
      <c r="B470" t="s">
        <v>1830</v>
      </c>
      <c r="C470" t="s">
        <v>1118</v>
      </c>
    </row>
    <row r="471" spans="2:3" x14ac:dyDescent="0.2">
      <c r="B471" t="s">
        <v>1831</v>
      </c>
      <c r="C471" t="s">
        <v>1119</v>
      </c>
    </row>
    <row r="472" spans="2:3" x14ac:dyDescent="0.2">
      <c r="B472" t="s">
        <v>1832</v>
      </c>
      <c r="C472" t="s">
        <v>1120</v>
      </c>
    </row>
    <row r="473" spans="2:3" x14ac:dyDescent="0.2">
      <c r="B473" t="s">
        <v>1833</v>
      </c>
      <c r="C473" t="s">
        <v>1121</v>
      </c>
    </row>
    <row r="474" spans="2:3" x14ac:dyDescent="0.2">
      <c r="B474" t="s">
        <v>1834</v>
      </c>
      <c r="C474" t="s">
        <v>1122</v>
      </c>
    </row>
    <row r="475" spans="2:3" x14ac:dyDescent="0.2">
      <c r="B475" t="s">
        <v>1835</v>
      </c>
      <c r="C475" t="s">
        <v>1123</v>
      </c>
    </row>
    <row r="476" spans="2:3" x14ac:dyDescent="0.2">
      <c r="B476" t="s">
        <v>1836</v>
      </c>
      <c r="C476" t="s">
        <v>1124</v>
      </c>
    </row>
    <row r="477" spans="2:3" x14ac:dyDescent="0.2">
      <c r="B477" t="s">
        <v>1837</v>
      </c>
      <c r="C477" t="s">
        <v>1125</v>
      </c>
    </row>
    <row r="478" spans="2:3" x14ac:dyDescent="0.2">
      <c r="B478" t="s">
        <v>1838</v>
      </c>
      <c r="C478" t="s">
        <v>1126</v>
      </c>
    </row>
    <row r="479" spans="2:3" x14ac:dyDescent="0.2">
      <c r="B479" t="s">
        <v>1839</v>
      </c>
      <c r="C479" t="s">
        <v>1127</v>
      </c>
    </row>
    <row r="480" spans="2:3" x14ac:dyDescent="0.2">
      <c r="B480" t="s">
        <v>1840</v>
      </c>
      <c r="C480" t="s">
        <v>1128</v>
      </c>
    </row>
    <row r="481" spans="2:3" x14ac:dyDescent="0.2">
      <c r="B481" t="s">
        <v>1841</v>
      </c>
      <c r="C481" t="s">
        <v>1129</v>
      </c>
    </row>
    <row r="482" spans="2:3" x14ac:dyDescent="0.2">
      <c r="B482" t="s">
        <v>1842</v>
      </c>
      <c r="C482" t="s">
        <v>1130</v>
      </c>
    </row>
    <row r="483" spans="2:3" x14ac:dyDescent="0.2">
      <c r="B483" t="s">
        <v>1843</v>
      </c>
      <c r="C483" t="s">
        <v>1131</v>
      </c>
    </row>
    <row r="484" spans="2:3" x14ac:dyDescent="0.2">
      <c r="B484" t="s">
        <v>1844</v>
      </c>
      <c r="C484" t="s">
        <v>1132</v>
      </c>
    </row>
    <row r="485" spans="2:3" x14ac:dyDescent="0.2">
      <c r="B485" t="s">
        <v>1845</v>
      </c>
      <c r="C485" t="s">
        <v>1133</v>
      </c>
    </row>
    <row r="486" spans="2:3" x14ac:dyDescent="0.2">
      <c r="B486" t="s">
        <v>1846</v>
      </c>
      <c r="C486" t="s">
        <v>1134</v>
      </c>
    </row>
    <row r="487" spans="2:3" x14ac:dyDescent="0.2">
      <c r="B487" t="s">
        <v>1847</v>
      </c>
      <c r="C487" t="s">
        <v>1135</v>
      </c>
    </row>
    <row r="488" spans="2:3" x14ac:dyDescent="0.2">
      <c r="B488" t="s">
        <v>1848</v>
      </c>
      <c r="C488" t="s">
        <v>1136</v>
      </c>
    </row>
    <row r="489" spans="2:3" x14ac:dyDescent="0.2">
      <c r="B489" t="s">
        <v>1849</v>
      </c>
      <c r="C489" t="s">
        <v>1137</v>
      </c>
    </row>
    <row r="490" spans="2:3" x14ac:dyDescent="0.2">
      <c r="B490" t="s">
        <v>1850</v>
      </c>
      <c r="C490" t="s">
        <v>1138</v>
      </c>
    </row>
    <row r="491" spans="2:3" x14ac:dyDescent="0.2">
      <c r="B491" t="s">
        <v>1851</v>
      </c>
      <c r="C491" t="s">
        <v>1139</v>
      </c>
    </row>
    <row r="492" spans="2:3" x14ac:dyDescent="0.2">
      <c r="B492" t="s">
        <v>1852</v>
      </c>
      <c r="C492" t="s">
        <v>1140</v>
      </c>
    </row>
    <row r="493" spans="2:3" x14ac:dyDescent="0.2">
      <c r="B493" t="s">
        <v>1853</v>
      </c>
      <c r="C493" t="s">
        <v>1141</v>
      </c>
    </row>
    <row r="494" spans="2:3" x14ac:dyDescent="0.2">
      <c r="B494" t="s">
        <v>1854</v>
      </c>
      <c r="C494" t="s">
        <v>1142</v>
      </c>
    </row>
    <row r="495" spans="2:3" x14ac:dyDescent="0.2">
      <c r="B495" t="s">
        <v>1855</v>
      </c>
      <c r="C495" t="s">
        <v>1143</v>
      </c>
    </row>
    <row r="496" spans="2:3" x14ac:dyDescent="0.2">
      <c r="B496" t="s">
        <v>1856</v>
      </c>
      <c r="C496" t="s">
        <v>1144</v>
      </c>
    </row>
    <row r="497" spans="2:3" x14ac:dyDescent="0.2">
      <c r="B497" t="s">
        <v>1857</v>
      </c>
      <c r="C497" t="s">
        <v>1145</v>
      </c>
    </row>
    <row r="498" spans="2:3" x14ac:dyDescent="0.2">
      <c r="B498" t="s">
        <v>1858</v>
      </c>
      <c r="C498" t="s">
        <v>1146</v>
      </c>
    </row>
    <row r="499" spans="2:3" x14ac:dyDescent="0.2">
      <c r="B499" t="s">
        <v>1859</v>
      </c>
      <c r="C499" t="s">
        <v>1147</v>
      </c>
    </row>
    <row r="500" spans="2:3" x14ac:dyDescent="0.2">
      <c r="B500" t="s">
        <v>1860</v>
      </c>
      <c r="C500" t="s">
        <v>1148</v>
      </c>
    </row>
    <row r="501" spans="2:3" x14ac:dyDescent="0.2">
      <c r="B501" t="s">
        <v>1861</v>
      </c>
      <c r="C501" t="s">
        <v>1149</v>
      </c>
    </row>
    <row r="502" spans="2:3" x14ac:dyDescent="0.2">
      <c r="B502" t="s">
        <v>1862</v>
      </c>
      <c r="C502" t="s">
        <v>1150</v>
      </c>
    </row>
    <row r="503" spans="2:3" x14ac:dyDescent="0.2">
      <c r="B503" t="s">
        <v>1863</v>
      </c>
      <c r="C503" t="s">
        <v>1151</v>
      </c>
    </row>
    <row r="504" spans="2:3" x14ac:dyDescent="0.2">
      <c r="B504" t="s">
        <v>1864</v>
      </c>
      <c r="C504" t="s">
        <v>1152</v>
      </c>
    </row>
    <row r="505" spans="2:3" x14ac:dyDescent="0.2">
      <c r="B505" t="s">
        <v>1865</v>
      </c>
      <c r="C505" t="s">
        <v>1153</v>
      </c>
    </row>
    <row r="506" spans="2:3" x14ac:dyDescent="0.2">
      <c r="B506" t="s">
        <v>1866</v>
      </c>
      <c r="C506" t="s">
        <v>1154</v>
      </c>
    </row>
    <row r="507" spans="2:3" x14ac:dyDescent="0.2">
      <c r="B507" t="s">
        <v>1867</v>
      </c>
      <c r="C507" t="s">
        <v>1155</v>
      </c>
    </row>
    <row r="508" spans="2:3" x14ac:dyDescent="0.2">
      <c r="B508" t="s">
        <v>1868</v>
      </c>
      <c r="C508" t="s">
        <v>1156</v>
      </c>
    </row>
    <row r="509" spans="2:3" x14ac:dyDescent="0.2">
      <c r="B509" t="s">
        <v>1869</v>
      </c>
      <c r="C509" t="s">
        <v>1157</v>
      </c>
    </row>
    <row r="510" spans="2:3" x14ac:dyDescent="0.2">
      <c r="B510" t="s">
        <v>1870</v>
      </c>
      <c r="C510" t="s">
        <v>1158</v>
      </c>
    </row>
    <row r="511" spans="2:3" x14ac:dyDescent="0.2">
      <c r="B511" t="s">
        <v>1871</v>
      </c>
      <c r="C511" t="s">
        <v>1159</v>
      </c>
    </row>
    <row r="512" spans="2:3" x14ac:dyDescent="0.2">
      <c r="B512" t="s">
        <v>1872</v>
      </c>
      <c r="C512" t="s">
        <v>1160</v>
      </c>
    </row>
    <row r="513" spans="2:3" x14ac:dyDescent="0.2">
      <c r="B513" t="s">
        <v>1873</v>
      </c>
      <c r="C513" t="s">
        <v>1161</v>
      </c>
    </row>
    <row r="514" spans="2:3" x14ac:dyDescent="0.2">
      <c r="B514" t="s">
        <v>1874</v>
      </c>
      <c r="C514" t="s">
        <v>1162</v>
      </c>
    </row>
    <row r="515" spans="2:3" x14ac:dyDescent="0.2">
      <c r="B515" t="s">
        <v>1875</v>
      </c>
      <c r="C515" t="s">
        <v>1163</v>
      </c>
    </row>
    <row r="516" spans="2:3" x14ac:dyDescent="0.2">
      <c r="B516" t="s">
        <v>1876</v>
      </c>
      <c r="C516" t="s">
        <v>1164</v>
      </c>
    </row>
    <row r="517" spans="2:3" x14ac:dyDescent="0.2">
      <c r="B517" t="s">
        <v>1877</v>
      </c>
      <c r="C517" t="s">
        <v>1165</v>
      </c>
    </row>
    <row r="518" spans="2:3" x14ac:dyDescent="0.2">
      <c r="B518" t="s">
        <v>1878</v>
      </c>
      <c r="C518" t="s">
        <v>1166</v>
      </c>
    </row>
    <row r="519" spans="2:3" x14ac:dyDescent="0.2">
      <c r="B519" t="s">
        <v>1879</v>
      </c>
      <c r="C519" t="s">
        <v>1167</v>
      </c>
    </row>
    <row r="520" spans="2:3" x14ac:dyDescent="0.2">
      <c r="B520" t="s">
        <v>1880</v>
      </c>
      <c r="C520" t="s">
        <v>1168</v>
      </c>
    </row>
    <row r="521" spans="2:3" x14ac:dyDescent="0.2">
      <c r="B521" t="s">
        <v>1881</v>
      </c>
      <c r="C521" t="s">
        <v>1169</v>
      </c>
    </row>
    <row r="522" spans="2:3" x14ac:dyDescent="0.2">
      <c r="B522" t="s">
        <v>1882</v>
      </c>
      <c r="C522" t="s">
        <v>1170</v>
      </c>
    </row>
    <row r="523" spans="2:3" x14ac:dyDescent="0.2">
      <c r="B523" t="s">
        <v>1883</v>
      </c>
      <c r="C523" t="s">
        <v>1171</v>
      </c>
    </row>
    <row r="524" spans="2:3" x14ac:dyDescent="0.2">
      <c r="B524" t="s">
        <v>1884</v>
      </c>
      <c r="C524" t="s">
        <v>1172</v>
      </c>
    </row>
    <row r="525" spans="2:3" x14ac:dyDescent="0.2">
      <c r="B525" t="s">
        <v>1885</v>
      </c>
      <c r="C525" t="s">
        <v>1173</v>
      </c>
    </row>
    <row r="526" spans="2:3" x14ac:dyDescent="0.2">
      <c r="B526" t="s">
        <v>1886</v>
      </c>
      <c r="C526" t="s">
        <v>1174</v>
      </c>
    </row>
    <row r="527" spans="2:3" x14ac:dyDescent="0.2">
      <c r="B527" t="s">
        <v>1887</v>
      </c>
      <c r="C527" t="s">
        <v>1175</v>
      </c>
    </row>
    <row r="528" spans="2:3" x14ac:dyDescent="0.2">
      <c r="B528" t="s">
        <v>1888</v>
      </c>
      <c r="C528" t="s">
        <v>1176</v>
      </c>
    </row>
    <row r="529" spans="2:3" x14ac:dyDescent="0.2">
      <c r="B529" t="s">
        <v>1889</v>
      </c>
      <c r="C529" t="s">
        <v>1177</v>
      </c>
    </row>
    <row r="530" spans="2:3" x14ac:dyDescent="0.2">
      <c r="B530" t="s">
        <v>1890</v>
      </c>
      <c r="C530" t="s">
        <v>1178</v>
      </c>
    </row>
    <row r="531" spans="2:3" x14ac:dyDescent="0.2">
      <c r="B531" t="s">
        <v>1891</v>
      </c>
      <c r="C531" t="s">
        <v>1179</v>
      </c>
    </row>
    <row r="532" spans="2:3" x14ac:dyDescent="0.2">
      <c r="B532" t="s">
        <v>1892</v>
      </c>
      <c r="C532" t="s">
        <v>1180</v>
      </c>
    </row>
    <row r="533" spans="2:3" x14ac:dyDescent="0.2">
      <c r="B533" t="s">
        <v>1893</v>
      </c>
      <c r="C533" t="s">
        <v>1181</v>
      </c>
    </row>
    <row r="534" spans="2:3" x14ac:dyDescent="0.2">
      <c r="B534" t="s">
        <v>1894</v>
      </c>
      <c r="C534" t="s">
        <v>1182</v>
      </c>
    </row>
    <row r="535" spans="2:3" x14ac:dyDescent="0.2">
      <c r="B535" t="s">
        <v>1895</v>
      </c>
      <c r="C535" t="s">
        <v>1183</v>
      </c>
    </row>
    <row r="536" spans="2:3" x14ac:dyDescent="0.2">
      <c r="B536" t="s">
        <v>1896</v>
      </c>
      <c r="C536" t="s">
        <v>1184</v>
      </c>
    </row>
    <row r="537" spans="2:3" x14ac:dyDescent="0.2">
      <c r="B537" t="s">
        <v>1897</v>
      </c>
      <c r="C537" t="s">
        <v>1185</v>
      </c>
    </row>
    <row r="538" spans="2:3" x14ac:dyDescent="0.2">
      <c r="B538" t="s">
        <v>1898</v>
      </c>
      <c r="C538" t="s">
        <v>1186</v>
      </c>
    </row>
    <row r="539" spans="2:3" x14ac:dyDescent="0.2">
      <c r="B539" t="s">
        <v>1899</v>
      </c>
      <c r="C539" t="s">
        <v>1187</v>
      </c>
    </row>
    <row r="540" spans="2:3" x14ac:dyDescent="0.2">
      <c r="B540" t="s">
        <v>1900</v>
      </c>
      <c r="C540" t="s">
        <v>1188</v>
      </c>
    </row>
    <row r="541" spans="2:3" x14ac:dyDescent="0.2">
      <c r="B541" t="s">
        <v>1901</v>
      </c>
      <c r="C541" t="s">
        <v>1189</v>
      </c>
    </row>
    <row r="542" spans="2:3" x14ac:dyDescent="0.2">
      <c r="B542" t="s">
        <v>1902</v>
      </c>
      <c r="C542" t="s">
        <v>1190</v>
      </c>
    </row>
    <row r="543" spans="2:3" x14ac:dyDescent="0.2">
      <c r="B543" t="s">
        <v>1903</v>
      </c>
      <c r="C543" t="s">
        <v>1191</v>
      </c>
    </row>
    <row r="544" spans="2:3" x14ac:dyDescent="0.2">
      <c r="B544" t="s">
        <v>1904</v>
      </c>
      <c r="C544" t="s">
        <v>1192</v>
      </c>
    </row>
    <row r="545" spans="2:3" x14ac:dyDescent="0.2">
      <c r="B545" t="s">
        <v>1905</v>
      </c>
      <c r="C545" t="s">
        <v>1193</v>
      </c>
    </row>
    <row r="546" spans="2:3" x14ac:dyDescent="0.2">
      <c r="B546" t="s">
        <v>1906</v>
      </c>
      <c r="C546" t="s">
        <v>1194</v>
      </c>
    </row>
    <row r="547" spans="2:3" x14ac:dyDescent="0.2">
      <c r="B547" t="s">
        <v>1907</v>
      </c>
      <c r="C547" t="s">
        <v>1195</v>
      </c>
    </row>
    <row r="548" spans="2:3" x14ac:dyDescent="0.2">
      <c r="B548" t="s">
        <v>1908</v>
      </c>
      <c r="C548" t="s">
        <v>1196</v>
      </c>
    </row>
    <row r="549" spans="2:3" x14ac:dyDescent="0.2">
      <c r="B549" t="s">
        <v>1909</v>
      </c>
      <c r="C549" t="s">
        <v>1197</v>
      </c>
    </row>
    <row r="550" spans="2:3" x14ac:dyDescent="0.2">
      <c r="B550" t="s">
        <v>1910</v>
      </c>
      <c r="C550" t="s">
        <v>1198</v>
      </c>
    </row>
    <row r="551" spans="2:3" x14ac:dyDescent="0.2">
      <c r="B551" t="s">
        <v>1911</v>
      </c>
      <c r="C551" t="s">
        <v>1199</v>
      </c>
    </row>
    <row r="552" spans="2:3" x14ac:dyDescent="0.2">
      <c r="B552" t="s">
        <v>1912</v>
      </c>
      <c r="C552" t="s">
        <v>1200</v>
      </c>
    </row>
    <row r="553" spans="2:3" x14ac:dyDescent="0.2">
      <c r="B553" t="s">
        <v>1913</v>
      </c>
      <c r="C553" t="s">
        <v>1201</v>
      </c>
    </row>
    <row r="554" spans="2:3" x14ac:dyDescent="0.2">
      <c r="B554" t="s">
        <v>1914</v>
      </c>
      <c r="C554" t="s">
        <v>1202</v>
      </c>
    </row>
    <row r="555" spans="2:3" x14ac:dyDescent="0.2">
      <c r="B555" t="s">
        <v>1915</v>
      </c>
      <c r="C555" t="s">
        <v>1203</v>
      </c>
    </row>
    <row r="556" spans="2:3" x14ac:dyDescent="0.2">
      <c r="B556" t="s">
        <v>1916</v>
      </c>
      <c r="C556" t="s">
        <v>1204</v>
      </c>
    </row>
    <row r="557" spans="2:3" x14ac:dyDescent="0.2">
      <c r="B557" t="s">
        <v>1917</v>
      </c>
      <c r="C557" t="s">
        <v>1205</v>
      </c>
    </row>
    <row r="558" spans="2:3" x14ac:dyDescent="0.2">
      <c r="B558" t="s">
        <v>1918</v>
      </c>
      <c r="C558" t="s">
        <v>1206</v>
      </c>
    </row>
    <row r="559" spans="2:3" x14ac:dyDescent="0.2">
      <c r="B559" t="s">
        <v>1919</v>
      </c>
      <c r="C559" t="s">
        <v>1207</v>
      </c>
    </row>
    <row r="560" spans="2:3" x14ac:dyDescent="0.2">
      <c r="B560" t="s">
        <v>1920</v>
      </c>
      <c r="C560" t="s">
        <v>1208</v>
      </c>
    </row>
    <row r="561" spans="2:3" x14ac:dyDescent="0.2">
      <c r="B561" t="s">
        <v>1921</v>
      </c>
      <c r="C561" t="s">
        <v>1209</v>
      </c>
    </row>
    <row r="562" spans="2:3" x14ac:dyDescent="0.2">
      <c r="B562" t="s">
        <v>1922</v>
      </c>
      <c r="C562" t="s">
        <v>1210</v>
      </c>
    </row>
    <row r="563" spans="2:3" x14ac:dyDescent="0.2">
      <c r="B563" t="s">
        <v>1923</v>
      </c>
      <c r="C563" t="s">
        <v>1211</v>
      </c>
    </row>
    <row r="564" spans="2:3" x14ac:dyDescent="0.2">
      <c r="B564" t="s">
        <v>1924</v>
      </c>
      <c r="C564" t="s">
        <v>1212</v>
      </c>
    </row>
    <row r="565" spans="2:3" x14ac:dyDescent="0.2">
      <c r="B565" t="s">
        <v>1925</v>
      </c>
      <c r="C565" t="s">
        <v>1213</v>
      </c>
    </row>
    <row r="566" spans="2:3" x14ac:dyDescent="0.2">
      <c r="B566" t="s">
        <v>1926</v>
      </c>
      <c r="C566" t="s">
        <v>1214</v>
      </c>
    </row>
    <row r="567" spans="2:3" x14ac:dyDescent="0.2">
      <c r="B567" t="s">
        <v>1927</v>
      </c>
      <c r="C567" t="s">
        <v>1215</v>
      </c>
    </row>
    <row r="568" spans="2:3" x14ac:dyDescent="0.2">
      <c r="B568" t="s">
        <v>1928</v>
      </c>
      <c r="C568" t="s">
        <v>1216</v>
      </c>
    </row>
    <row r="569" spans="2:3" x14ac:dyDescent="0.2">
      <c r="B569" t="s">
        <v>1929</v>
      </c>
      <c r="C569" t="s">
        <v>1217</v>
      </c>
    </row>
    <row r="570" spans="2:3" x14ac:dyDescent="0.2">
      <c r="B570" t="s">
        <v>1930</v>
      </c>
      <c r="C570" t="s">
        <v>1218</v>
      </c>
    </row>
    <row r="571" spans="2:3" x14ac:dyDescent="0.2">
      <c r="B571" t="s">
        <v>1931</v>
      </c>
      <c r="C571" t="s">
        <v>1219</v>
      </c>
    </row>
    <row r="572" spans="2:3" x14ac:dyDescent="0.2">
      <c r="B572" t="s">
        <v>1932</v>
      </c>
      <c r="C572" t="s">
        <v>1220</v>
      </c>
    </row>
    <row r="573" spans="2:3" x14ac:dyDescent="0.2">
      <c r="B573" t="s">
        <v>1933</v>
      </c>
      <c r="C573" t="s">
        <v>1221</v>
      </c>
    </row>
    <row r="574" spans="2:3" x14ac:dyDescent="0.2">
      <c r="B574" t="s">
        <v>1934</v>
      </c>
      <c r="C574" t="s">
        <v>1222</v>
      </c>
    </row>
    <row r="575" spans="2:3" x14ac:dyDescent="0.2">
      <c r="B575" t="s">
        <v>1935</v>
      </c>
      <c r="C575" t="s">
        <v>1223</v>
      </c>
    </row>
    <row r="576" spans="2:3" x14ac:dyDescent="0.2">
      <c r="B576" t="s">
        <v>1936</v>
      </c>
      <c r="C576" t="s">
        <v>1224</v>
      </c>
    </row>
    <row r="577" spans="2:3" x14ac:dyDescent="0.2">
      <c r="B577" t="s">
        <v>1937</v>
      </c>
      <c r="C577" t="s">
        <v>1225</v>
      </c>
    </row>
    <row r="578" spans="2:3" x14ac:dyDescent="0.2">
      <c r="B578" t="s">
        <v>1938</v>
      </c>
      <c r="C578" t="s">
        <v>1226</v>
      </c>
    </row>
    <row r="579" spans="2:3" x14ac:dyDescent="0.2">
      <c r="B579" t="s">
        <v>1939</v>
      </c>
      <c r="C579" t="s">
        <v>1227</v>
      </c>
    </row>
    <row r="580" spans="2:3" x14ac:dyDescent="0.2">
      <c r="B580" t="s">
        <v>1940</v>
      </c>
      <c r="C580" t="s">
        <v>1228</v>
      </c>
    </row>
    <row r="581" spans="2:3" x14ac:dyDescent="0.2">
      <c r="B581" t="s">
        <v>1941</v>
      </c>
      <c r="C581" t="s">
        <v>1229</v>
      </c>
    </row>
    <row r="582" spans="2:3" x14ac:dyDescent="0.2">
      <c r="B582" t="s">
        <v>1942</v>
      </c>
      <c r="C582" t="s">
        <v>1230</v>
      </c>
    </row>
    <row r="583" spans="2:3" x14ac:dyDescent="0.2">
      <c r="B583" t="s">
        <v>1943</v>
      </c>
      <c r="C583" t="s">
        <v>1231</v>
      </c>
    </row>
    <row r="584" spans="2:3" x14ac:dyDescent="0.2">
      <c r="B584" t="s">
        <v>1944</v>
      </c>
      <c r="C584" t="s">
        <v>1232</v>
      </c>
    </row>
    <row r="585" spans="2:3" x14ac:dyDescent="0.2">
      <c r="B585" t="s">
        <v>1945</v>
      </c>
      <c r="C585" t="s">
        <v>1233</v>
      </c>
    </row>
    <row r="586" spans="2:3" x14ac:dyDescent="0.2">
      <c r="B586" t="s">
        <v>1946</v>
      </c>
      <c r="C586" t="s">
        <v>1234</v>
      </c>
    </row>
    <row r="587" spans="2:3" x14ac:dyDescent="0.2">
      <c r="B587" t="s">
        <v>1947</v>
      </c>
      <c r="C587" t="s">
        <v>1235</v>
      </c>
    </row>
    <row r="588" spans="2:3" x14ac:dyDescent="0.2">
      <c r="B588" t="s">
        <v>1948</v>
      </c>
      <c r="C588" t="s">
        <v>1236</v>
      </c>
    </row>
    <row r="589" spans="2:3" x14ac:dyDescent="0.2">
      <c r="B589" t="s">
        <v>1949</v>
      </c>
      <c r="C589" t="s">
        <v>104</v>
      </c>
    </row>
    <row r="590" spans="2:3" x14ac:dyDescent="0.2">
      <c r="B590" t="s">
        <v>1950</v>
      </c>
      <c r="C590" t="s">
        <v>105</v>
      </c>
    </row>
    <row r="591" spans="2:3" x14ac:dyDescent="0.2">
      <c r="B591" t="s">
        <v>1951</v>
      </c>
      <c r="C591" t="s">
        <v>106</v>
      </c>
    </row>
    <row r="592" spans="2:3" x14ac:dyDescent="0.2">
      <c r="B592" t="s">
        <v>1952</v>
      </c>
      <c r="C592" t="s">
        <v>107</v>
      </c>
    </row>
    <row r="593" spans="2:3" x14ac:dyDescent="0.2">
      <c r="B593" t="s">
        <v>1953</v>
      </c>
      <c r="C593" t="s">
        <v>108</v>
      </c>
    </row>
    <row r="594" spans="2:3" x14ac:dyDescent="0.2">
      <c r="B594" t="s">
        <v>1954</v>
      </c>
      <c r="C594" t="s">
        <v>109</v>
      </c>
    </row>
    <row r="595" spans="2:3" x14ac:dyDescent="0.2">
      <c r="B595" t="s">
        <v>1955</v>
      </c>
      <c r="C595" t="s">
        <v>1237</v>
      </c>
    </row>
    <row r="596" spans="2:3" x14ac:dyDescent="0.2">
      <c r="B596" t="s">
        <v>1956</v>
      </c>
      <c r="C596" t="s">
        <v>1238</v>
      </c>
    </row>
    <row r="597" spans="2:3" x14ac:dyDescent="0.2">
      <c r="B597" t="s">
        <v>1957</v>
      </c>
      <c r="C597" t="s">
        <v>110</v>
      </c>
    </row>
    <row r="598" spans="2:3" x14ac:dyDescent="0.2">
      <c r="B598" t="s">
        <v>1958</v>
      </c>
      <c r="C598" t="s">
        <v>1239</v>
      </c>
    </row>
    <row r="599" spans="2:3" x14ac:dyDescent="0.2">
      <c r="B599" t="s">
        <v>1959</v>
      </c>
      <c r="C599" t="s">
        <v>111</v>
      </c>
    </row>
    <row r="600" spans="2:3" x14ac:dyDescent="0.2">
      <c r="B600" t="s">
        <v>1960</v>
      </c>
      <c r="C600" t="s">
        <v>112</v>
      </c>
    </row>
    <row r="601" spans="2:3" x14ac:dyDescent="0.2">
      <c r="B601" t="s">
        <v>1961</v>
      </c>
      <c r="C601" t="s">
        <v>113</v>
      </c>
    </row>
    <row r="602" spans="2:3" x14ac:dyDescent="0.2">
      <c r="B602" t="s">
        <v>1962</v>
      </c>
      <c r="C602" t="s">
        <v>1240</v>
      </c>
    </row>
    <row r="603" spans="2:3" x14ac:dyDescent="0.2">
      <c r="B603" t="s">
        <v>1963</v>
      </c>
      <c r="C603" t="s">
        <v>114</v>
      </c>
    </row>
    <row r="604" spans="2:3" x14ac:dyDescent="0.2">
      <c r="B604" t="s">
        <v>1964</v>
      </c>
      <c r="C604" t="s">
        <v>1241</v>
      </c>
    </row>
    <row r="605" spans="2:3" x14ac:dyDescent="0.2">
      <c r="B605" t="s">
        <v>1965</v>
      </c>
      <c r="C605" t="s">
        <v>1242</v>
      </c>
    </row>
    <row r="606" spans="2:3" x14ac:dyDescent="0.2">
      <c r="B606" t="s">
        <v>1966</v>
      </c>
      <c r="C606" t="s">
        <v>1243</v>
      </c>
    </row>
    <row r="607" spans="2:3" x14ac:dyDescent="0.2">
      <c r="B607" t="s">
        <v>1967</v>
      </c>
      <c r="C607" t="s">
        <v>1244</v>
      </c>
    </row>
    <row r="608" spans="2:3" x14ac:dyDescent="0.2">
      <c r="B608" t="s">
        <v>1968</v>
      </c>
      <c r="C608" t="s">
        <v>1245</v>
      </c>
    </row>
    <row r="609" spans="2:3" x14ac:dyDescent="0.2">
      <c r="B609" t="s">
        <v>1969</v>
      </c>
      <c r="C609" t="s">
        <v>1246</v>
      </c>
    </row>
    <row r="610" spans="2:3" x14ac:dyDescent="0.2">
      <c r="B610" t="s">
        <v>1970</v>
      </c>
      <c r="C610" t="s">
        <v>1247</v>
      </c>
    </row>
    <row r="611" spans="2:3" x14ac:dyDescent="0.2">
      <c r="B611" t="s">
        <v>1971</v>
      </c>
      <c r="C611" t="s">
        <v>1248</v>
      </c>
    </row>
    <row r="612" spans="2:3" x14ac:dyDescent="0.2">
      <c r="B612" t="s">
        <v>1972</v>
      </c>
      <c r="C612" t="s">
        <v>1249</v>
      </c>
    </row>
    <row r="613" spans="2:3" x14ac:dyDescent="0.2">
      <c r="B613" t="s">
        <v>1973</v>
      </c>
      <c r="C613" t="s">
        <v>1250</v>
      </c>
    </row>
    <row r="614" spans="2:3" x14ac:dyDescent="0.2">
      <c r="B614" t="s">
        <v>1974</v>
      </c>
      <c r="C614" t="s">
        <v>1251</v>
      </c>
    </row>
    <row r="615" spans="2:3" x14ac:dyDescent="0.2">
      <c r="B615" t="s">
        <v>1975</v>
      </c>
      <c r="C615" t="s">
        <v>1252</v>
      </c>
    </row>
    <row r="616" spans="2:3" x14ac:dyDescent="0.2">
      <c r="B616" t="s">
        <v>1976</v>
      </c>
      <c r="C616" t="s">
        <v>1253</v>
      </c>
    </row>
    <row r="617" spans="2:3" x14ac:dyDescent="0.2">
      <c r="B617" t="s">
        <v>1977</v>
      </c>
      <c r="C617" t="s">
        <v>1254</v>
      </c>
    </row>
    <row r="618" spans="2:3" x14ac:dyDescent="0.2">
      <c r="B618" t="s">
        <v>1978</v>
      </c>
      <c r="C618" t="s">
        <v>1255</v>
      </c>
    </row>
    <row r="619" spans="2:3" x14ac:dyDescent="0.2">
      <c r="B619" t="s">
        <v>1979</v>
      </c>
      <c r="C619" t="s">
        <v>1256</v>
      </c>
    </row>
    <row r="620" spans="2:3" x14ac:dyDescent="0.2">
      <c r="B620" t="s">
        <v>1980</v>
      </c>
      <c r="C620" t="s">
        <v>1257</v>
      </c>
    </row>
    <row r="621" spans="2:3" x14ac:dyDescent="0.2">
      <c r="B621" t="s">
        <v>1981</v>
      </c>
      <c r="C621" t="s">
        <v>1258</v>
      </c>
    </row>
    <row r="622" spans="2:3" x14ac:dyDescent="0.2">
      <c r="B622" t="s">
        <v>1982</v>
      </c>
      <c r="C622" t="s">
        <v>1259</v>
      </c>
    </row>
    <row r="623" spans="2:3" x14ac:dyDescent="0.2">
      <c r="B623" t="s">
        <v>1983</v>
      </c>
      <c r="C623" t="s">
        <v>1260</v>
      </c>
    </row>
    <row r="624" spans="2:3" x14ac:dyDescent="0.2">
      <c r="B624" t="s">
        <v>1984</v>
      </c>
      <c r="C624" t="s">
        <v>1261</v>
      </c>
    </row>
    <row r="625" spans="2:3" x14ac:dyDescent="0.2">
      <c r="B625" t="s">
        <v>1985</v>
      </c>
      <c r="C625" t="s">
        <v>1262</v>
      </c>
    </row>
    <row r="626" spans="2:3" x14ac:dyDescent="0.2">
      <c r="B626" t="s">
        <v>1986</v>
      </c>
      <c r="C626" t="s">
        <v>1263</v>
      </c>
    </row>
    <row r="627" spans="2:3" x14ac:dyDescent="0.2">
      <c r="B627" t="s">
        <v>1987</v>
      </c>
      <c r="C627" t="s">
        <v>1264</v>
      </c>
    </row>
    <row r="628" spans="2:3" x14ac:dyDescent="0.2">
      <c r="B628" t="s">
        <v>1988</v>
      </c>
      <c r="C628" t="s">
        <v>1265</v>
      </c>
    </row>
    <row r="629" spans="2:3" x14ac:dyDescent="0.2">
      <c r="B629" t="s">
        <v>1989</v>
      </c>
      <c r="C629" t="s">
        <v>1266</v>
      </c>
    </row>
    <row r="630" spans="2:3" x14ac:dyDescent="0.2">
      <c r="B630" t="s">
        <v>1990</v>
      </c>
      <c r="C630" t="s">
        <v>1267</v>
      </c>
    </row>
    <row r="631" spans="2:3" x14ac:dyDescent="0.2">
      <c r="B631" t="s">
        <v>1991</v>
      </c>
      <c r="C631" t="s">
        <v>1268</v>
      </c>
    </row>
    <row r="632" spans="2:3" x14ac:dyDescent="0.2">
      <c r="B632" t="s">
        <v>1992</v>
      </c>
      <c r="C632" t="s">
        <v>1269</v>
      </c>
    </row>
    <row r="633" spans="2:3" x14ac:dyDescent="0.2">
      <c r="B633" t="s">
        <v>1993</v>
      </c>
      <c r="C633" t="s">
        <v>1270</v>
      </c>
    </row>
    <row r="634" spans="2:3" x14ac:dyDescent="0.2">
      <c r="B634" t="s">
        <v>1994</v>
      </c>
      <c r="C634" t="s">
        <v>1271</v>
      </c>
    </row>
    <row r="635" spans="2:3" x14ac:dyDescent="0.2">
      <c r="B635" t="s">
        <v>1995</v>
      </c>
      <c r="C635" t="s">
        <v>1272</v>
      </c>
    </row>
    <row r="636" spans="2:3" x14ac:dyDescent="0.2">
      <c r="B636" t="s">
        <v>1996</v>
      </c>
      <c r="C636" t="s">
        <v>1273</v>
      </c>
    </row>
    <row r="637" spans="2:3" x14ac:dyDescent="0.2">
      <c r="B637" t="s">
        <v>1997</v>
      </c>
      <c r="C637" t="s">
        <v>1274</v>
      </c>
    </row>
    <row r="638" spans="2:3" x14ac:dyDescent="0.2">
      <c r="B638" t="s">
        <v>1998</v>
      </c>
      <c r="C638" t="s">
        <v>1275</v>
      </c>
    </row>
    <row r="639" spans="2:3" x14ac:dyDescent="0.2">
      <c r="B639" t="s">
        <v>1999</v>
      </c>
      <c r="C639" t="s">
        <v>1276</v>
      </c>
    </row>
    <row r="640" spans="2:3" x14ac:dyDescent="0.2">
      <c r="B640" t="s">
        <v>2000</v>
      </c>
      <c r="C640" t="s">
        <v>1277</v>
      </c>
    </row>
    <row r="641" spans="2:3" x14ac:dyDescent="0.2">
      <c r="B641" t="s">
        <v>2001</v>
      </c>
      <c r="C641" t="s">
        <v>1278</v>
      </c>
    </row>
    <row r="642" spans="2:3" x14ac:dyDescent="0.2">
      <c r="B642" t="s">
        <v>2002</v>
      </c>
      <c r="C642" t="s">
        <v>1279</v>
      </c>
    </row>
    <row r="643" spans="2:3" x14ac:dyDescent="0.2">
      <c r="B643" t="s">
        <v>2003</v>
      </c>
      <c r="C643" t="s">
        <v>115</v>
      </c>
    </row>
    <row r="644" spans="2:3" x14ac:dyDescent="0.2">
      <c r="B644" t="s">
        <v>2004</v>
      </c>
      <c r="C644" t="s">
        <v>134</v>
      </c>
    </row>
    <row r="645" spans="2:3" x14ac:dyDescent="0.2">
      <c r="B645" t="s">
        <v>2005</v>
      </c>
      <c r="C645" t="s">
        <v>116</v>
      </c>
    </row>
    <row r="646" spans="2:3" x14ac:dyDescent="0.2">
      <c r="B646" t="s">
        <v>2006</v>
      </c>
      <c r="C646" t="s">
        <v>135</v>
      </c>
    </row>
    <row r="647" spans="2:3" x14ac:dyDescent="0.2">
      <c r="B647" t="s">
        <v>2007</v>
      </c>
      <c r="C647" t="s">
        <v>117</v>
      </c>
    </row>
    <row r="648" spans="2:3" x14ac:dyDescent="0.2">
      <c r="B648" t="s">
        <v>2008</v>
      </c>
      <c r="C648" t="s">
        <v>118</v>
      </c>
    </row>
    <row r="649" spans="2:3" x14ac:dyDescent="0.2">
      <c r="B649" t="s">
        <v>2009</v>
      </c>
      <c r="C649" t="s">
        <v>119</v>
      </c>
    </row>
    <row r="650" spans="2:3" x14ac:dyDescent="0.2">
      <c r="B650" t="s">
        <v>2010</v>
      </c>
      <c r="C650" t="s">
        <v>120</v>
      </c>
    </row>
    <row r="651" spans="2:3" x14ac:dyDescent="0.2">
      <c r="B651" t="s">
        <v>2011</v>
      </c>
      <c r="C651" t="s">
        <v>121</v>
      </c>
    </row>
    <row r="652" spans="2:3" x14ac:dyDescent="0.2">
      <c r="B652" t="s">
        <v>2012</v>
      </c>
      <c r="C652" t="s">
        <v>136</v>
      </c>
    </row>
    <row r="653" spans="2:3" x14ac:dyDescent="0.2">
      <c r="B653" t="s">
        <v>2013</v>
      </c>
      <c r="C653" t="s">
        <v>1280</v>
      </c>
    </row>
    <row r="654" spans="2:3" x14ac:dyDescent="0.2">
      <c r="B654" t="s">
        <v>2014</v>
      </c>
      <c r="C654" t="s">
        <v>122</v>
      </c>
    </row>
    <row r="655" spans="2:3" x14ac:dyDescent="0.2">
      <c r="B655" t="s">
        <v>2015</v>
      </c>
      <c r="C655" t="s">
        <v>123</v>
      </c>
    </row>
    <row r="656" spans="2:3" x14ac:dyDescent="0.2">
      <c r="B656" t="s">
        <v>2016</v>
      </c>
      <c r="C656" t="s">
        <v>49</v>
      </c>
    </row>
    <row r="657" spans="2:3" x14ac:dyDescent="0.2">
      <c r="B657" t="s">
        <v>2017</v>
      </c>
      <c r="C657" t="s">
        <v>1281</v>
      </c>
    </row>
    <row r="658" spans="2:3" x14ac:dyDescent="0.2">
      <c r="B658" t="s">
        <v>2018</v>
      </c>
      <c r="C658" t="s">
        <v>1282</v>
      </c>
    </row>
    <row r="659" spans="2:3" x14ac:dyDescent="0.2">
      <c r="B659" t="s">
        <v>2019</v>
      </c>
      <c r="C659" t="s">
        <v>1283</v>
      </c>
    </row>
    <row r="660" spans="2:3" x14ac:dyDescent="0.2">
      <c r="B660" t="s">
        <v>2020</v>
      </c>
      <c r="C660" t="s">
        <v>1284</v>
      </c>
    </row>
    <row r="661" spans="2:3" x14ac:dyDescent="0.2">
      <c r="B661" t="s">
        <v>2021</v>
      </c>
      <c r="C661" t="s">
        <v>1285</v>
      </c>
    </row>
    <row r="662" spans="2:3" x14ac:dyDescent="0.2">
      <c r="B662" t="s">
        <v>2022</v>
      </c>
      <c r="C662" t="s">
        <v>1286</v>
      </c>
    </row>
    <row r="663" spans="2:3" x14ac:dyDescent="0.2">
      <c r="B663" t="s">
        <v>2023</v>
      </c>
      <c r="C663" t="s">
        <v>1287</v>
      </c>
    </row>
    <row r="664" spans="2:3" x14ac:dyDescent="0.2">
      <c r="B664" t="s">
        <v>2024</v>
      </c>
      <c r="C664" t="s">
        <v>1288</v>
      </c>
    </row>
    <row r="665" spans="2:3" x14ac:dyDescent="0.2">
      <c r="B665" t="s">
        <v>2025</v>
      </c>
      <c r="C665" t="s">
        <v>1289</v>
      </c>
    </row>
    <row r="666" spans="2:3" x14ac:dyDescent="0.2">
      <c r="B666" t="s">
        <v>2026</v>
      </c>
      <c r="C666" t="s">
        <v>1290</v>
      </c>
    </row>
    <row r="667" spans="2:3" x14ac:dyDescent="0.2">
      <c r="B667" t="s">
        <v>2027</v>
      </c>
      <c r="C667" t="s">
        <v>1291</v>
      </c>
    </row>
    <row r="668" spans="2:3" x14ac:dyDescent="0.2">
      <c r="B668" t="s">
        <v>2028</v>
      </c>
      <c r="C668" t="s">
        <v>1292</v>
      </c>
    </row>
    <row r="669" spans="2:3" x14ac:dyDescent="0.2">
      <c r="B669" t="s">
        <v>2029</v>
      </c>
      <c r="C669" t="s">
        <v>1293</v>
      </c>
    </row>
    <row r="670" spans="2:3" x14ac:dyDescent="0.2">
      <c r="B670" t="s">
        <v>2030</v>
      </c>
      <c r="C670" t="s">
        <v>1294</v>
      </c>
    </row>
    <row r="671" spans="2:3" x14ac:dyDescent="0.2">
      <c r="B671" t="s">
        <v>2031</v>
      </c>
      <c r="C671" t="s">
        <v>1295</v>
      </c>
    </row>
    <row r="672" spans="2:3" x14ac:dyDescent="0.2">
      <c r="B672" t="s">
        <v>2032</v>
      </c>
      <c r="C672" t="s">
        <v>1296</v>
      </c>
    </row>
    <row r="673" spans="2:3" x14ac:dyDescent="0.2">
      <c r="B673" t="s">
        <v>2033</v>
      </c>
      <c r="C673" t="s">
        <v>1297</v>
      </c>
    </row>
    <row r="674" spans="2:3" x14ac:dyDescent="0.2">
      <c r="B674" t="s">
        <v>2034</v>
      </c>
      <c r="C674" t="s">
        <v>1298</v>
      </c>
    </row>
    <row r="675" spans="2:3" x14ac:dyDescent="0.2">
      <c r="B675" t="s">
        <v>2035</v>
      </c>
      <c r="C675" t="s">
        <v>1299</v>
      </c>
    </row>
    <row r="676" spans="2:3" x14ac:dyDescent="0.2">
      <c r="B676" t="s">
        <v>2036</v>
      </c>
      <c r="C676" t="s">
        <v>1300</v>
      </c>
    </row>
    <row r="677" spans="2:3" x14ac:dyDescent="0.2">
      <c r="B677" t="s">
        <v>2037</v>
      </c>
      <c r="C677" t="s">
        <v>1301</v>
      </c>
    </row>
    <row r="678" spans="2:3" x14ac:dyDescent="0.2">
      <c r="B678" t="s">
        <v>2038</v>
      </c>
      <c r="C678" t="s">
        <v>1302</v>
      </c>
    </row>
    <row r="679" spans="2:3" x14ac:dyDescent="0.2">
      <c r="B679" t="s">
        <v>2039</v>
      </c>
      <c r="C679" t="s">
        <v>1303</v>
      </c>
    </row>
    <row r="680" spans="2:3" x14ac:dyDescent="0.2">
      <c r="B680" t="s">
        <v>2040</v>
      </c>
      <c r="C680" t="s">
        <v>1304</v>
      </c>
    </row>
    <row r="681" spans="2:3" x14ac:dyDescent="0.2">
      <c r="B681" t="s">
        <v>2041</v>
      </c>
      <c r="C681" t="s">
        <v>1305</v>
      </c>
    </row>
    <row r="682" spans="2:3" x14ac:dyDescent="0.2">
      <c r="B682" t="s">
        <v>2042</v>
      </c>
      <c r="C682" t="s">
        <v>1306</v>
      </c>
    </row>
    <row r="683" spans="2:3" x14ac:dyDescent="0.2">
      <c r="B683" t="s">
        <v>2043</v>
      </c>
      <c r="C683" t="s">
        <v>1307</v>
      </c>
    </row>
    <row r="684" spans="2:3" x14ac:dyDescent="0.2">
      <c r="B684" t="s">
        <v>2044</v>
      </c>
      <c r="C684" t="s">
        <v>1308</v>
      </c>
    </row>
    <row r="685" spans="2:3" x14ac:dyDescent="0.2">
      <c r="B685" t="s">
        <v>2045</v>
      </c>
      <c r="C685" t="s">
        <v>1309</v>
      </c>
    </row>
    <row r="686" spans="2:3" x14ac:dyDescent="0.2">
      <c r="B686" t="s">
        <v>2046</v>
      </c>
      <c r="C686" t="s">
        <v>1310</v>
      </c>
    </row>
    <row r="687" spans="2:3" x14ac:dyDescent="0.2">
      <c r="B687" t="s">
        <v>2047</v>
      </c>
      <c r="C687" t="s">
        <v>1311</v>
      </c>
    </row>
    <row r="688" spans="2:3" x14ac:dyDescent="0.2">
      <c r="B688" t="s">
        <v>2048</v>
      </c>
      <c r="C688" t="s">
        <v>1312</v>
      </c>
    </row>
    <row r="689" spans="2:3" x14ac:dyDescent="0.2">
      <c r="B689" t="s">
        <v>2049</v>
      </c>
      <c r="C689" t="s">
        <v>1313</v>
      </c>
    </row>
    <row r="690" spans="2:3" x14ac:dyDescent="0.2">
      <c r="B690" t="s">
        <v>2050</v>
      </c>
      <c r="C690" t="s">
        <v>1314</v>
      </c>
    </row>
    <row r="691" spans="2:3" x14ac:dyDescent="0.2">
      <c r="B691" t="s">
        <v>2051</v>
      </c>
      <c r="C691" t="s">
        <v>1315</v>
      </c>
    </row>
    <row r="692" spans="2:3" x14ac:dyDescent="0.2">
      <c r="B692" t="s">
        <v>2052</v>
      </c>
      <c r="C692" t="s">
        <v>1316</v>
      </c>
    </row>
    <row r="693" spans="2:3" x14ac:dyDescent="0.2">
      <c r="B693" t="s">
        <v>2053</v>
      </c>
      <c r="C693" t="s">
        <v>1317</v>
      </c>
    </row>
    <row r="694" spans="2:3" x14ac:dyDescent="0.2">
      <c r="B694" t="s">
        <v>2054</v>
      </c>
      <c r="C694" t="s">
        <v>1318</v>
      </c>
    </row>
    <row r="695" spans="2:3" x14ac:dyDescent="0.2">
      <c r="B695" t="s">
        <v>2055</v>
      </c>
      <c r="C695" t="s">
        <v>1319</v>
      </c>
    </row>
    <row r="696" spans="2:3" x14ac:dyDescent="0.2">
      <c r="B696" t="s">
        <v>2056</v>
      </c>
      <c r="C696" t="s">
        <v>1320</v>
      </c>
    </row>
    <row r="697" spans="2:3" x14ac:dyDescent="0.2">
      <c r="B697" t="s">
        <v>2057</v>
      </c>
      <c r="C697" t="s">
        <v>1321</v>
      </c>
    </row>
    <row r="698" spans="2:3" x14ac:dyDescent="0.2">
      <c r="B698" t="s">
        <v>2058</v>
      </c>
      <c r="C698" t="s">
        <v>1322</v>
      </c>
    </row>
    <row r="699" spans="2:3" x14ac:dyDescent="0.2">
      <c r="B699" t="s">
        <v>2059</v>
      </c>
      <c r="C699" t="s">
        <v>1323</v>
      </c>
    </row>
    <row r="700" spans="2:3" x14ac:dyDescent="0.2">
      <c r="B700" t="s">
        <v>2060</v>
      </c>
      <c r="C700" t="s">
        <v>1324</v>
      </c>
    </row>
    <row r="701" spans="2:3" x14ac:dyDescent="0.2">
      <c r="B701" t="s">
        <v>2061</v>
      </c>
      <c r="C701" t="s">
        <v>1325</v>
      </c>
    </row>
    <row r="702" spans="2:3" x14ac:dyDescent="0.2">
      <c r="B702" t="s">
        <v>2062</v>
      </c>
      <c r="C702" t="s">
        <v>1326</v>
      </c>
    </row>
    <row r="703" spans="2:3" x14ac:dyDescent="0.2">
      <c r="B703" t="s">
        <v>2063</v>
      </c>
      <c r="C703" t="s">
        <v>1327</v>
      </c>
    </row>
    <row r="704" spans="2:3" x14ac:dyDescent="0.2">
      <c r="B704" t="s">
        <v>2064</v>
      </c>
      <c r="C704" t="s">
        <v>1328</v>
      </c>
    </row>
    <row r="705" spans="2:3" x14ac:dyDescent="0.2">
      <c r="B705" t="s">
        <v>2065</v>
      </c>
      <c r="C705" t="s">
        <v>1329</v>
      </c>
    </row>
    <row r="706" spans="2:3" x14ac:dyDescent="0.2">
      <c r="B706" t="s">
        <v>2066</v>
      </c>
      <c r="C706" t="s">
        <v>1330</v>
      </c>
    </row>
    <row r="707" spans="2:3" x14ac:dyDescent="0.2">
      <c r="B707" t="s">
        <v>2067</v>
      </c>
      <c r="C707" t="s">
        <v>1331</v>
      </c>
    </row>
    <row r="708" spans="2:3" x14ac:dyDescent="0.2">
      <c r="B708" t="s">
        <v>2068</v>
      </c>
      <c r="C708" t="s">
        <v>1332</v>
      </c>
    </row>
    <row r="709" spans="2:3" x14ac:dyDescent="0.2">
      <c r="B709" t="s">
        <v>2069</v>
      </c>
      <c r="C709" t="s">
        <v>1333</v>
      </c>
    </row>
    <row r="710" spans="2:3" x14ac:dyDescent="0.2">
      <c r="B710" t="s">
        <v>2070</v>
      </c>
      <c r="C710" t="s">
        <v>1334</v>
      </c>
    </row>
    <row r="711" spans="2:3" x14ac:dyDescent="0.2">
      <c r="B711" t="s">
        <v>2071</v>
      </c>
      <c r="C711" t="s">
        <v>1335</v>
      </c>
    </row>
    <row r="712" spans="2:3" x14ac:dyDescent="0.2">
      <c r="B712" t="s">
        <v>2072</v>
      </c>
      <c r="C712" t="s">
        <v>1336</v>
      </c>
    </row>
    <row r="713" spans="2:3" x14ac:dyDescent="0.2">
      <c r="B713" t="s">
        <v>2073</v>
      </c>
      <c r="C713" t="s">
        <v>1337</v>
      </c>
    </row>
    <row r="714" spans="2:3" x14ac:dyDescent="0.2">
      <c r="B714" t="s">
        <v>2074</v>
      </c>
      <c r="C714" t="s">
        <v>1338</v>
      </c>
    </row>
    <row r="715" spans="2:3" x14ac:dyDescent="0.2">
      <c r="B715" t="s">
        <v>2075</v>
      </c>
      <c r="C715" t="s">
        <v>1339</v>
      </c>
    </row>
    <row r="716" spans="2:3" x14ac:dyDescent="0.2">
      <c r="B716" t="s">
        <v>2076</v>
      </c>
      <c r="C716" t="s">
        <v>1340</v>
      </c>
    </row>
    <row r="717" spans="2:3" x14ac:dyDescent="0.2">
      <c r="B717" t="s">
        <v>2077</v>
      </c>
      <c r="C717" t="s">
        <v>1341</v>
      </c>
    </row>
    <row r="718" spans="2:3" x14ac:dyDescent="0.2">
      <c r="B718" t="s">
        <v>2078</v>
      </c>
      <c r="C718" t="s">
        <v>1342</v>
      </c>
    </row>
    <row r="719" spans="2:3" x14ac:dyDescent="0.2">
      <c r="B719" t="s">
        <v>2079</v>
      </c>
      <c r="C719" t="s">
        <v>1343</v>
      </c>
    </row>
    <row r="720" spans="2:3" x14ac:dyDescent="0.2">
      <c r="B720" t="s">
        <v>2080</v>
      </c>
      <c r="C720" t="s">
        <v>1344</v>
      </c>
    </row>
    <row r="721" spans="2:3" x14ac:dyDescent="0.2">
      <c r="B721" t="s">
        <v>2081</v>
      </c>
      <c r="C721" t="s">
        <v>1345</v>
      </c>
    </row>
    <row r="722" spans="2:3" x14ac:dyDescent="0.2">
      <c r="B722" t="s">
        <v>2082</v>
      </c>
      <c r="C722" t="s">
        <v>1346</v>
      </c>
    </row>
    <row r="723" spans="2:3" x14ac:dyDescent="0.2">
      <c r="B723" t="s">
        <v>2083</v>
      </c>
      <c r="C723" t="s">
        <v>1347</v>
      </c>
    </row>
    <row r="724" spans="2:3" x14ac:dyDescent="0.2">
      <c r="B724" t="s">
        <v>2084</v>
      </c>
      <c r="C724" t="s">
        <v>1348</v>
      </c>
    </row>
    <row r="725" spans="2:3" x14ac:dyDescent="0.2">
      <c r="B725" t="s">
        <v>2085</v>
      </c>
      <c r="C725" t="s">
        <v>1349</v>
      </c>
    </row>
    <row r="726" spans="2:3" x14ac:dyDescent="0.2">
      <c r="B726" t="s">
        <v>2086</v>
      </c>
      <c r="C726" t="s">
        <v>1350</v>
      </c>
    </row>
    <row r="727" spans="2:3" x14ac:dyDescent="0.2">
      <c r="B727" t="s">
        <v>2087</v>
      </c>
      <c r="C727" t="s">
        <v>1351</v>
      </c>
    </row>
    <row r="728" spans="2:3" x14ac:dyDescent="0.2">
      <c r="B728" t="s">
        <v>2088</v>
      </c>
      <c r="C728" t="s">
        <v>1352</v>
      </c>
    </row>
    <row r="729" spans="2:3" x14ac:dyDescent="0.2">
      <c r="B729" t="s">
        <v>2089</v>
      </c>
      <c r="C729" t="s">
        <v>1353</v>
      </c>
    </row>
    <row r="730" spans="2:3" x14ac:dyDescent="0.2">
      <c r="B730" t="s">
        <v>2090</v>
      </c>
      <c r="C730" t="s">
        <v>1354</v>
      </c>
    </row>
    <row r="731" spans="2:3" x14ac:dyDescent="0.2">
      <c r="B731" t="s">
        <v>2091</v>
      </c>
      <c r="C731" t="s">
        <v>124</v>
      </c>
    </row>
    <row r="732" spans="2:3" x14ac:dyDescent="0.2">
      <c r="B732" t="s">
        <v>2092</v>
      </c>
      <c r="C732" t="s">
        <v>1355</v>
      </c>
    </row>
    <row r="733" spans="2:3" x14ac:dyDescent="0.2">
      <c r="B733" t="s">
        <v>2093</v>
      </c>
      <c r="C733" t="s">
        <v>1356</v>
      </c>
    </row>
    <row r="734" spans="2:3" x14ac:dyDescent="0.2">
      <c r="B734" t="s">
        <v>2094</v>
      </c>
      <c r="C734" t="s">
        <v>1357</v>
      </c>
    </row>
    <row r="735" spans="2:3" x14ac:dyDescent="0.2">
      <c r="B735" t="s">
        <v>2095</v>
      </c>
      <c r="C735" t="s">
        <v>1358</v>
      </c>
    </row>
    <row r="736" spans="2:3" x14ac:dyDescent="0.2">
      <c r="B736" t="s">
        <v>2096</v>
      </c>
      <c r="C736" t="s">
        <v>1359</v>
      </c>
    </row>
    <row r="737" spans="2:3" x14ac:dyDescent="0.2">
      <c r="B737" t="s">
        <v>2097</v>
      </c>
      <c r="C737" t="s">
        <v>1360</v>
      </c>
    </row>
    <row r="738" spans="2:3" x14ac:dyDescent="0.2">
      <c r="B738" t="s">
        <v>2098</v>
      </c>
      <c r="C738" t="s">
        <v>125</v>
      </c>
    </row>
    <row r="739" spans="2:3" x14ac:dyDescent="0.2">
      <c r="B739" t="s">
        <v>2099</v>
      </c>
      <c r="C739" t="s">
        <v>126</v>
      </c>
    </row>
    <row r="740" spans="2:3" x14ac:dyDescent="0.2">
      <c r="B740" t="s">
        <v>2100</v>
      </c>
      <c r="C740" t="s">
        <v>1361</v>
      </c>
    </row>
    <row r="741" spans="2:3" x14ac:dyDescent="0.2">
      <c r="B741" t="s">
        <v>2101</v>
      </c>
      <c r="C741" t="s">
        <v>127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E89B0F08-50B1-4C42-80EB-40CC9B938A18}"/>
</file>

<file path=customXml/itemProps2.xml><?xml version="1.0" encoding="utf-8"?>
<ds:datastoreItem xmlns:ds="http://schemas.openxmlformats.org/officeDocument/2006/customXml" ds:itemID="{58783DF9-43EA-4297-8B32-C394DAAD3A20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cd2579e3-8ada-4ef3-bc49-5bbf5e4a775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0A0091-D98B-42B0-AEA6-E95F33AECD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In-State Sch_Transaction</vt:lpstr>
      <vt:lpstr>ValidationPage</vt:lpstr>
      <vt:lpstr>In-state Invoices</vt:lpstr>
      <vt:lpstr>Description</vt:lpstr>
      <vt:lpstr>Look Up</vt:lpstr>
      <vt:lpstr>Meta Data</vt:lpstr>
      <vt:lpstr>Tax_Juri_Lk_Up</vt:lpstr>
    </vt:vector>
  </TitlesOfParts>
  <Company>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In-state tobacco example</dc:title>
  <dc:creator>Collins C Kamau</dc:creator>
  <cp:lastModifiedBy>ORR Randi</cp:lastModifiedBy>
  <dcterms:created xsi:type="dcterms:W3CDTF">2018-03-16T14:05:00Z</dcterms:created>
  <dcterms:modified xsi:type="dcterms:W3CDTF">2022-09-07T19:50:58Z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0x0101009590197C6C6DEE45AB26D2BD6130F280</vt:lpwstr>
  </property>
  <property fmtid="{D5CDD505-2E9C-101B-9397-08002B2CF9AE}" pid="3" name="Agency Home Page Mission Statement">
    <vt:lpwstr/>
  </property>
  <property fmtid="{D5CDD505-2E9C-101B-9397-08002B2CF9AE}" pid="4" name="Agency Relative Content">
    <vt:lpwstr/>
  </property>
  <property fmtid="{D5CDD505-2E9C-101B-9397-08002B2CF9AE}" pid="5" name="SeoKeywords">
    <vt:lpwstr/>
  </property>
  <property fmtid="{D5CDD505-2E9C-101B-9397-08002B2CF9AE}" pid="6" name="PublishingRollupImage">
    <vt:lpwstr/>
  </property>
  <property fmtid="{D5CDD505-2E9C-101B-9397-08002B2CF9AE}" pid="7" name="Agency Home Page Task Boxes">
    <vt:lpwstr/>
  </property>
  <property fmtid="{D5CDD505-2E9C-101B-9397-08002B2CF9AE}" pid="8" name="Agency Home Page Feature Box 1">
    <vt:lpwstr/>
  </property>
  <property fmtid="{D5CDD505-2E9C-101B-9397-08002B2CF9AE}" pid="9" name="Agency Main Content">
    <vt:lpwstr/>
  </property>
  <property fmtid="{D5CDD505-2E9C-101B-9397-08002B2CF9AE}" pid="10" name="PublishingContactEmail">
    <vt:lpwstr/>
  </property>
  <property fmtid="{D5CDD505-2E9C-101B-9397-08002B2CF9AE}" pid="11" name="Meta Keywords">
    <vt:lpwstr/>
  </property>
  <property fmtid="{D5CDD505-2E9C-101B-9397-08002B2CF9AE}" pid="12" name="Agency Home Page Carousel">
    <vt:lpwstr/>
  </property>
  <property fmtid="{D5CDD505-2E9C-101B-9397-08002B2CF9AE}" pid="13" name="Footer Column 3">
    <vt:lpwstr/>
  </property>
  <property fmtid="{D5CDD505-2E9C-101B-9397-08002B2CF9AE}" pid="14" name="SeoMetaDescription">
    <vt:lpwstr/>
  </property>
  <property fmtid="{D5CDD505-2E9C-101B-9397-08002B2CF9AE}" pid="15" name="Comments">
    <vt:lpwstr/>
  </property>
  <property fmtid="{D5CDD505-2E9C-101B-9397-08002B2CF9AE}" pid="16" name="PublishingPageLayout">
    <vt:lpwstr/>
  </property>
  <property fmtid="{D5CDD505-2E9C-101B-9397-08002B2CF9AE}" pid="17" name="Agency Home Page Feature Box 3">
    <vt:lpwstr/>
  </property>
  <property fmtid="{D5CDD505-2E9C-101B-9397-08002B2CF9AE}" pid="18" name="Meta Description">
    <vt:lpwstr/>
  </property>
  <property fmtid="{D5CDD505-2E9C-101B-9397-08002B2CF9AE}" pid="19" name="Footer Column 1">
    <vt:lpwstr/>
  </property>
  <property fmtid="{D5CDD505-2E9C-101B-9397-08002B2CF9AE}" pid="20" name="Audience">
    <vt:lpwstr/>
  </property>
  <property fmtid="{D5CDD505-2E9C-101B-9397-08002B2CF9AE}" pid="21" name="Agency Home Page Feature Box 2">
    <vt:lpwstr/>
  </property>
  <property fmtid="{D5CDD505-2E9C-101B-9397-08002B2CF9AE}" pid="22" name="Agency Special Feature Title">
    <vt:lpwstr/>
  </property>
  <property fmtid="{D5CDD505-2E9C-101B-9397-08002B2CF9AE}" pid="23" name="RoutingRuleDescription">
    <vt:lpwstr/>
  </property>
  <property fmtid="{D5CDD505-2E9C-101B-9397-08002B2CF9AE}" pid="24" name="Accordion Content">
    <vt:lpwstr/>
  </property>
  <property fmtid="{D5CDD505-2E9C-101B-9397-08002B2CF9AE}" pid="25" name="PublishingContactPicture">
    <vt:lpwstr/>
  </property>
  <property fmtid="{D5CDD505-2E9C-101B-9397-08002B2CF9AE}" pid="26" name="PublishingContactName">
    <vt:lpwstr/>
  </property>
  <property fmtid="{D5CDD505-2E9C-101B-9397-08002B2CF9AE}" pid="27" name="Footer Column 2">
    <vt:lpwstr/>
  </property>
</Properties>
</file>