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stateoforegon.sharepoint.com/sites/DASEISStatewideQualityAssuranceProgram/Shared Documents/General/Quarterly Reporting/_Templates/"/>
    </mc:Choice>
  </mc:AlternateContent>
  <xr:revisionPtr revIDLastSave="12" documentId="8_{8F67F4E5-AA9D-467B-B42C-BDA7C8BBCCAE}" xr6:coauthVersionLast="47" xr6:coauthVersionMax="47" xr10:uidLastSave="{8696DC38-6B31-493D-BFC2-CDF131746BD7}"/>
  <bookViews>
    <workbookView xWindow="-36975" yWindow="1245" windowWidth="25830" windowHeight="19035" xr2:uid="{00000000-000D-0000-FFFF-FFFF00000000}"/>
  </bookViews>
  <sheets>
    <sheet name="Template" sheetId="4" r:id="rId1"/>
    <sheet name="Sample" sheetId="1" r:id="rId2"/>
  </sheets>
  <definedNames>
    <definedName name="_xlnm.Print_Area" localSheetId="1">Sample!$A$3:$L$25</definedName>
    <definedName name="_xlnm.Print_Area" localSheetId="0">Template!$A$1:$L$30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M19" i="1"/>
  <c r="N19" i="1"/>
  <c r="M20" i="1"/>
  <c r="M21" i="1"/>
  <c r="N21" i="1"/>
  <c r="E7" i="1"/>
  <c r="F7" i="1" s="1"/>
  <c r="E8" i="1"/>
  <c r="F8" i="1" s="1"/>
  <c r="E9" i="1"/>
  <c r="F9" i="1" s="1"/>
  <c r="J7" i="1"/>
  <c r="K7" i="1" s="1"/>
  <c r="J8" i="1"/>
  <c r="K8" i="1"/>
  <c r="J9" i="1"/>
  <c r="K9" i="1" s="1"/>
  <c r="P19" i="1"/>
  <c r="O19" i="1"/>
  <c r="P20" i="1"/>
  <c r="O20" i="1"/>
  <c r="K20" i="1" s="1"/>
  <c r="P21" i="1"/>
  <c r="O21" i="1"/>
  <c r="K21" i="1" s="1"/>
  <c r="M18" i="1"/>
  <c r="N18" i="1"/>
  <c r="E6" i="1"/>
  <c r="F6" i="1" s="1"/>
  <c r="E20" i="1"/>
  <c r="J6" i="1"/>
  <c r="K6" i="1"/>
  <c r="J21" i="1"/>
  <c r="J20" i="1"/>
  <c r="J19" i="1"/>
  <c r="E19" i="1"/>
  <c r="E18" i="1"/>
  <c r="E21" i="1"/>
  <c r="P18" i="1"/>
  <c r="O18" i="1"/>
  <c r="K18" i="1" s="1"/>
  <c r="J18" i="1"/>
  <c r="E11" i="4"/>
  <c r="F11" i="4" s="1"/>
  <c r="E12" i="4"/>
  <c r="F12" i="4" s="1"/>
  <c r="E13" i="4"/>
  <c r="F13" i="4" s="1"/>
  <c r="E14" i="4"/>
  <c r="F14" i="4"/>
  <c r="M24" i="4"/>
  <c r="F24" i="4" s="1"/>
  <c r="N24" i="4"/>
  <c r="N25" i="4"/>
  <c r="M25" i="4"/>
  <c r="F25" i="4" s="1"/>
  <c r="M26" i="4"/>
  <c r="N26" i="4"/>
  <c r="J12" i="4"/>
  <c r="K12" i="4"/>
  <c r="J13" i="4"/>
  <c r="K13" i="4"/>
  <c r="J14" i="4"/>
  <c r="K14" i="4"/>
  <c r="P24" i="4"/>
  <c r="K24" i="4" s="1"/>
  <c r="O24" i="4"/>
  <c r="P25" i="4"/>
  <c r="O25" i="4"/>
  <c r="P26" i="4"/>
  <c r="K26" i="4" s="1"/>
  <c r="O26" i="4"/>
  <c r="M23" i="4"/>
  <c r="N23" i="4"/>
  <c r="E25" i="4"/>
  <c r="J11" i="4"/>
  <c r="K11" i="4" s="1"/>
  <c r="J26" i="4"/>
  <c r="J25" i="4"/>
  <c r="J24" i="4"/>
  <c r="E24" i="4"/>
  <c r="E23" i="4"/>
  <c r="E26" i="4"/>
  <c r="P23" i="4"/>
  <c r="O23" i="4"/>
  <c r="J23" i="4"/>
  <c r="F26" i="4"/>
  <c r="K25" i="4"/>
  <c r="F18" i="1" l="1"/>
  <c r="F20" i="1"/>
  <c r="F21" i="1"/>
  <c r="F19" i="1"/>
  <c r="K19" i="1"/>
  <c r="K23" i="4"/>
  <c r="F23" i="4"/>
</calcChain>
</file>

<file path=xl/sharedStrings.xml><?xml version="1.0" encoding="utf-8"?>
<sst xmlns="http://schemas.openxmlformats.org/spreadsheetml/2006/main" count="112" uniqueCount="46">
  <si>
    <t>Agency Name:</t>
  </si>
  <si>
    <t>Person completing this form and affiliation:</t>
  </si>
  <si>
    <t>Reporting Period:</t>
  </si>
  <si>
    <t>[e.g., Q1 2024]</t>
  </si>
  <si>
    <t>Date when form was completed:</t>
  </si>
  <si>
    <t xml:space="preserve">Budget Variance </t>
  </si>
  <si>
    <t>Current Budget Variance</t>
  </si>
  <si>
    <t>Projected Budget Variance at Completion</t>
  </si>
  <si>
    <t>Project</t>
  </si>
  <si>
    <t>Report as of Date</t>
  </si>
  <si>
    <t>Actual Expenditures</t>
  </si>
  <si>
    <t>Planned Expenditures</t>
  </si>
  <si>
    <t>Variance Amount</t>
  </si>
  <si>
    <t>Variance Percentage</t>
  </si>
  <si>
    <t>Date Baseline Occurred</t>
  </si>
  <si>
    <t>Baseline Budget</t>
  </si>
  <si>
    <t>Estimate At Complete</t>
  </si>
  <si>
    <t>Comments*</t>
  </si>
  <si>
    <t>Project A</t>
  </si>
  <si>
    <t>Project B</t>
  </si>
  <si>
    <t>Project C</t>
  </si>
  <si>
    <t>Project D</t>
  </si>
  <si>
    <t>Budget Variance Key</t>
  </si>
  <si>
    <t xml:space="preserve">Schedule Variance </t>
  </si>
  <si>
    <t>Current Schedule Variance</t>
  </si>
  <si>
    <t>Projected Schedule Variance at Completion</t>
  </si>
  <si>
    <t>Project Start Date</t>
  </si>
  <si>
    <t>Actual Date</t>
  </si>
  <si>
    <t>Earned Date</t>
  </si>
  <si>
    <t>Variance Amount (Days)</t>
  </si>
  <si>
    <t>Baseline End Date</t>
  </si>
  <si>
    <t>Projected End Date</t>
  </si>
  <si>
    <t>Planned</t>
  </si>
  <si>
    <t>Actual</t>
  </si>
  <si>
    <t>Schedule Variance Key</t>
  </si>
  <si>
    <t>Notes:</t>
  </si>
  <si>
    <t>* Explanation required when variance is yellow or red.</t>
  </si>
  <si>
    <t>Less than 5% (+/-) variance from approved baseline budget</t>
  </si>
  <si>
    <t>5-15% (+/-) variance from approved baseline budget</t>
  </si>
  <si>
    <t>Greater than 15% (+/-) variance from approved baseline budget</t>
  </si>
  <si>
    <t>On schedule or less than 5% behind approved baseline schedule</t>
  </si>
  <si>
    <t>Delayed with project duration 5-15% behind approved baseline schedule</t>
  </si>
  <si>
    <t>More than 15% behind approved baseline schedule</t>
  </si>
  <si>
    <t>Project Variance Report (Version 2.5)</t>
  </si>
  <si>
    <t>Project Variance Report (Version 2.5) - SAMPLE</t>
  </si>
  <si>
    <t>Template updated 2025Feb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</si>
</sst>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;@"/>
    <numFmt numFmtId="165" formatCode="&quot;$&quot;#,##0"/>
    <numFmt numFmtId="166" formatCode="0.0%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2" fontId="0" fillId="0" borderId="1" xfId="1" applyNumberFormat="1" applyFont="1" applyBorder="1"/>
    <xf numFmtId="42" fontId="0" fillId="0" borderId="2" xfId="1" applyNumberFormat="1" applyFont="1" applyBorder="1"/>
    <xf numFmtId="42" fontId="0" fillId="0" borderId="3" xfId="1" applyNumberFormat="1" applyFont="1" applyBorder="1"/>
    <xf numFmtId="42" fontId="0" fillId="0" borderId="4" xfId="1" applyNumberFormat="1" applyFont="1" applyBorder="1"/>
    <xf numFmtId="9" fontId="0" fillId="0" borderId="5" xfId="2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5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14" fontId="0" fillId="0" borderId="8" xfId="0" applyNumberFormat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2" fontId="0" fillId="0" borderId="0" xfId="0" applyNumberFormat="1"/>
    <xf numFmtId="164" fontId="0" fillId="0" borderId="2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42" fontId="0" fillId="0" borderId="0" xfId="1" applyNumberFormat="1" applyFont="1" applyBorder="1"/>
    <xf numFmtId="9" fontId="0" fillId="0" borderId="0" xfId="2" applyFont="1" applyFill="1" applyBorder="1" applyAlignment="1">
      <alignment horizontal="center"/>
    </xf>
    <xf numFmtId="0" fontId="0" fillId="0" borderId="10" xfId="0" applyBorder="1"/>
    <xf numFmtId="0" fontId="0" fillId="4" borderId="0" xfId="0" applyFill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6" fontId="3" fillId="0" borderId="2" xfId="0" applyNumberFormat="1" applyFont="1" applyBorder="1"/>
    <xf numFmtId="0" fontId="3" fillId="3" borderId="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6" fontId="3" fillId="0" borderId="4" xfId="0" applyNumberFormat="1" applyFont="1" applyBorder="1"/>
    <xf numFmtId="42" fontId="1" fillId="0" borderId="4" xfId="1" applyNumberFormat="1" applyBorder="1"/>
    <xf numFmtId="17" fontId="0" fillId="0" borderId="1" xfId="2" applyNumberFormat="1" applyFont="1" applyBorder="1" applyAlignment="1">
      <alignment horizontal="center"/>
    </xf>
    <xf numFmtId="17" fontId="0" fillId="0" borderId="3" xfId="2" applyNumberFormat="1" applyFont="1" applyBorder="1" applyAlignment="1">
      <alignment horizontal="center"/>
    </xf>
    <xf numFmtId="164" fontId="0" fillId="0" borderId="0" xfId="0" applyNumberFormat="1"/>
    <xf numFmtId="17" fontId="0" fillId="0" borderId="1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14" fontId="0" fillId="0" borderId="19" xfId="0" applyNumberFormat="1" applyBorder="1" applyAlignment="1">
      <alignment horizontal="center" wrapText="1"/>
    </xf>
    <xf numFmtId="14" fontId="0" fillId="0" borderId="20" xfId="0" applyNumberFormat="1" applyBorder="1" applyAlignment="1">
      <alignment horizontal="center" wrapText="1"/>
    </xf>
    <xf numFmtId="165" fontId="0" fillId="0" borderId="2" xfId="0" applyNumberFormat="1" applyBorder="1"/>
    <xf numFmtId="0" fontId="3" fillId="5" borderId="6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9" fontId="0" fillId="0" borderId="0" xfId="2" applyFont="1"/>
    <xf numFmtId="17" fontId="0" fillId="0" borderId="3" xfId="2" applyNumberFormat="1" applyFont="1" applyFill="1" applyBorder="1" applyAlignment="1">
      <alignment horizontal="center"/>
    </xf>
    <xf numFmtId="38" fontId="3" fillId="0" borderId="2" xfId="1" applyNumberFormat="1" applyFont="1" applyBorder="1" applyAlignment="1">
      <alignment horizontal="center"/>
    </xf>
    <xf numFmtId="38" fontId="3" fillId="0" borderId="4" xfId="1" applyNumberFormat="1" applyFont="1" applyBorder="1" applyAlignment="1">
      <alignment horizontal="center"/>
    </xf>
    <xf numFmtId="166" fontId="0" fillId="0" borderId="5" xfId="2" applyNumberFormat="1" applyFont="1" applyBorder="1" applyAlignment="1">
      <alignment horizontal="center"/>
    </xf>
    <xf numFmtId="42" fontId="0" fillId="0" borderId="2" xfId="1" applyNumberFormat="1" applyFont="1" applyBorder="1" applyAlignment="1">
      <alignment horizontal="center"/>
    </xf>
    <xf numFmtId="42" fontId="4" fillId="0" borderId="4" xfId="1" applyNumberFormat="1" applyFont="1" applyBorder="1" applyAlignment="1">
      <alignment horizontal="center"/>
    </xf>
    <xf numFmtId="42" fontId="1" fillId="0" borderId="2" xfId="1" applyNumberFormat="1" applyBorder="1"/>
    <xf numFmtId="42" fontId="1" fillId="0" borderId="2" xfId="1" applyNumberFormat="1" applyBorder="1" applyAlignment="1">
      <alignment horizontal="center"/>
    </xf>
    <xf numFmtId="9" fontId="1" fillId="0" borderId="5" xfId="2" applyBorder="1" applyAlignment="1">
      <alignment horizontal="center"/>
    </xf>
    <xf numFmtId="17" fontId="1" fillId="0" borderId="1" xfId="2" applyNumberFormat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42" fontId="1" fillId="0" borderId="1" xfId="1" applyNumberFormat="1" applyBorder="1"/>
    <xf numFmtId="17" fontId="1" fillId="0" borderId="1" xfId="2" applyNumberFormat="1" applyFill="1" applyBorder="1" applyAlignment="1">
      <alignment horizontal="center"/>
    </xf>
    <xf numFmtId="42" fontId="1" fillId="0" borderId="3" xfId="1" applyNumberFormat="1" applyBorder="1"/>
    <xf numFmtId="17" fontId="1" fillId="0" borderId="3" xfId="2" applyNumberFormat="1" applyBorder="1" applyAlignment="1">
      <alignment horizontal="center"/>
    </xf>
    <xf numFmtId="42" fontId="1" fillId="0" borderId="0" xfId="1" applyNumberFormat="1" applyBorder="1"/>
    <xf numFmtId="9" fontId="1" fillId="0" borderId="0" xfId="2" applyFill="1" applyBorder="1" applyAlignment="1">
      <alignment horizontal="center"/>
    </xf>
    <xf numFmtId="164" fontId="1" fillId="0" borderId="2" xfId="1" applyNumberFormat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17" fontId="1" fillId="0" borderId="3" xfId="2" applyNumberFormat="1" applyFill="1" applyBorder="1" applyAlignment="1">
      <alignment horizontal="center"/>
    </xf>
    <xf numFmtId="9" fontId="1" fillId="0" borderId="0" xfId="2"/>
    <xf numFmtId="9" fontId="0" fillId="4" borderId="5" xfId="2" applyFont="1" applyFill="1" applyBorder="1" applyAlignment="1">
      <alignment horizontal="center"/>
    </xf>
    <xf numFmtId="166" fontId="1" fillId="0" borderId="5" xfId="2" applyNumberFormat="1" applyFill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6" fontId="1" fillId="0" borderId="1" xfId="0" applyNumberFormat="1" applyFont="1" applyBorder="1"/>
    <xf numFmtId="42" fontId="1" fillId="0" borderId="4" xfId="1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6" borderId="11" xfId="0" applyFill="1" applyBorder="1"/>
    <xf numFmtId="0" fontId="0" fillId="8" borderId="12" xfId="0" applyFill="1" applyBorder="1"/>
    <xf numFmtId="0" fontId="0" fillId="7" borderId="13" xfId="0" applyFill="1" applyBorder="1"/>
    <xf numFmtId="0" fontId="3" fillId="9" borderId="14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3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42" fontId="3" fillId="2" borderId="21" xfId="1" applyNumberFormat="1" applyFont="1" applyFill="1" applyBorder="1" applyAlignment="1">
      <alignment horizontal="center"/>
    </xf>
    <xf numFmtId="42" fontId="3" fillId="2" borderId="22" xfId="1" applyNumberFormat="1" applyFont="1" applyFill="1" applyBorder="1" applyAlignment="1">
      <alignment horizontal="center"/>
    </xf>
    <xf numFmtId="42" fontId="3" fillId="2" borderId="23" xfId="1" applyNumberFormat="1" applyFont="1" applyFill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0" xfId="0" applyFont="1" applyAlignment="1"/>
  </cellXfs>
  <cellStyles count="3">
    <cellStyle name="Currency" xfId="1" builtinId="4"/>
    <cellStyle name="Normal" xfId="0" builtinId="0"/>
    <cellStyle name="Percent" xfId="2" builtinId="5"/>
  </cellStyles>
  <dxfs count="12">
    <dxf>
      <font>
        <b/>
        <i val="0"/>
        <condense val="0"/>
        <extend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ndense val="0"/>
        <extend val="0"/>
      </font>
      <fill>
        <patternFill>
          <bgColor rgb="FF92D050"/>
        </patternFill>
      </fill>
    </dxf>
    <dxf>
      <font>
        <b/>
        <i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  <condense val="0"/>
        <extend val="0"/>
      </font>
      <fill>
        <patternFill>
          <bgColor theme="7" tint="0.39994506668294322"/>
        </patternFill>
      </fill>
    </dxf>
    <dxf>
      <font>
        <b/>
        <i val="0"/>
        <condense val="0"/>
        <extend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ndense val="0"/>
        <extend val="0"/>
      </font>
      <fill>
        <patternFill>
          <bgColor theme="7" tint="0.39994506668294322"/>
        </patternFill>
      </fill>
    </dxf>
    <dxf>
      <font>
        <b/>
        <i val="0"/>
        <condense val="0"/>
        <extend val="0"/>
      </font>
      <fill>
        <patternFill>
          <bgColor rgb="FF92D050"/>
        </patternFill>
      </fill>
    </dxf>
    <dxf>
      <font>
        <b/>
        <i val="0"/>
        <condense val="0"/>
        <extend val="0"/>
        <color indexed="9"/>
      </font>
      <fill>
        <patternFill>
          <bgColor rgb="FFC00000"/>
        </patternFill>
      </fill>
    </dxf>
    <dxf>
      <font>
        <b/>
        <i val="0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workbookViewId="0">
      <selection activeCell="H38" sqref="H38"/>
    </sheetView>
  </sheetViews>
  <sheetFormatPr defaultRowHeight="12.5" x14ac:dyDescent="0.25"/>
  <cols>
    <col min="1" max="1" width="21.453125" style="1" customWidth="1"/>
    <col min="2" max="2" width="15.54296875" style="1" customWidth="1"/>
    <col min="3" max="11" width="12.54296875" customWidth="1"/>
    <col min="12" max="12" width="33.54296875" customWidth="1"/>
    <col min="13" max="13" width="16.54296875" hidden="1" customWidth="1"/>
    <col min="14" max="14" width="16.81640625" hidden="1" customWidth="1"/>
    <col min="15" max="15" width="12.54296875" hidden="1" customWidth="1"/>
    <col min="16" max="16" width="14.453125" hidden="1" customWidth="1"/>
  </cols>
  <sheetData>
    <row r="1" spans="1:14" ht="20" x14ac:dyDescent="0.4">
      <c r="A1" s="85" t="s">
        <v>43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s="71" customFormat="1" x14ac:dyDescent="0.25">
      <c r="A2" s="72"/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71" customFormat="1" x14ac:dyDescent="0.25">
      <c r="A3" s="108" t="s">
        <v>0</v>
      </c>
      <c r="B3" s="108"/>
      <c r="C3" s="107"/>
      <c r="D3" s="107"/>
      <c r="E3" s="107"/>
      <c r="F3" s="107"/>
      <c r="G3" s="73"/>
      <c r="H3" s="73"/>
      <c r="I3" s="73"/>
      <c r="J3" s="73"/>
      <c r="K3" s="73"/>
      <c r="L3" s="73"/>
      <c r="M3" s="73"/>
      <c r="N3" s="73"/>
    </row>
    <row r="4" spans="1:14" s="71" customFormat="1" x14ac:dyDescent="0.25">
      <c r="A4" s="108" t="s">
        <v>1</v>
      </c>
      <c r="B4" s="108"/>
      <c r="C4" s="107"/>
      <c r="D4" s="107"/>
      <c r="E4" s="107"/>
      <c r="F4" s="107"/>
      <c r="G4" s="73"/>
      <c r="H4" s="73"/>
      <c r="I4" s="73"/>
      <c r="J4" s="73"/>
      <c r="K4" s="73"/>
      <c r="L4" s="73"/>
      <c r="M4" s="73"/>
      <c r="N4" s="73"/>
    </row>
    <row r="5" spans="1:14" s="71" customFormat="1" x14ac:dyDescent="0.25">
      <c r="A5" s="108" t="s">
        <v>2</v>
      </c>
      <c r="B5" s="108"/>
      <c r="C5" s="107" t="s">
        <v>3</v>
      </c>
      <c r="D5" s="107"/>
      <c r="E5" s="107"/>
      <c r="F5" s="107"/>
      <c r="G5" s="73"/>
      <c r="H5" s="73"/>
      <c r="I5" s="73"/>
      <c r="J5" s="73"/>
      <c r="K5" s="73"/>
      <c r="L5" s="73"/>
      <c r="M5" s="73"/>
      <c r="N5" s="73"/>
    </row>
    <row r="6" spans="1:14" s="71" customFormat="1" x14ac:dyDescent="0.25">
      <c r="A6" s="108" t="s">
        <v>4</v>
      </c>
      <c r="B6" s="108"/>
      <c r="C6" s="107"/>
      <c r="D6" s="107"/>
      <c r="E6" s="107"/>
      <c r="F6" s="107"/>
      <c r="G6" s="73"/>
      <c r="H6" s="73"/>
      <c r="I6" s="73"/>
      <c r="J6" s="73"/>
      <c r="K6" s="73"/>
      <c r="L6" s="73"/>
      <c r="M6" s="73"/>
      <c r="N6" s="73"/>
    </row>
    <row r="7" spans="1:14" s="71" customFormat="1" ht="13" thickBot="1" x14ac:dyDescent="0.3">
      <c r="A7" s="73"/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ht="13.5" thickBot="1" x14ac:dyDescent="0.35">
      <c r="C8" s="104" t="s">
        <v>5</v>
      </c>
      <c r="D8" s="105"/>
      <c r="E8" s="105"/>
      <c r="F8" s="105"/>
      <c r="G8" s="105"/>
      <c r="H8" s="105"/>
      <c r="I8" s="105"/>
      <c r="J8" s="105"/>
      <c r="K8" s="106"/>
    </row>
    <row r="9" spans="1:14" ht="13.5" thickBot="1" x14ac:dyDescent="0.35">
      <c r="C9" s="89" t="s">
        <v>6</v>
      </c>
      <c r="D9" s="90"/>
      <c r="E9" s="90"/>
      <c r="F9" s="91"/>
      <c r="G9" s="92" t="s">
        <v>7</v>
      </c>
      <c r="H9" s="93"/>
      <c r="I9" s="93"/>
      <c r="J9" s="93"/>
      <c r="K9" s="94"/>
    </row>
    <row r="10" spans="1:14" s="2" customFormat="1" ht="38.25" customHeight="1" x14ac:dyDescent="0.3">
      <c r="A10" s="9" t="s">
        <v>8</v>
      </c>
      <c r="B10" s="38" t="s">
        <v>9</v>
      </c>
      <c r="C10" s="42" t="s">
        <v>10</v>
      </c>
      <c r="D10" s="43" t="s">
        <v>11</v>
      </c>
      <c r="E10" s="43" t="s">
        <v>12</v>
      </c>
      <c r="F10" s="44" t="s">
        <v>13</v>
      </c>
      <c r="G10" s="28" t="s">
        <v>14</v>
      </c>
      <c r="H10" s="29" t="s">
        <v>15</v>
      </c>
      <c r="I10" s="29" t="s">
        <v>16</v>
      </c>
      <c r="J10" s="29" t="s">
        <v>12</v>
      </c>
      <c r="K10" s="30" t="s">
        <v>13</v>
      </c>
      <c r="L10" s="83" t="s">
        <v>17</v>
      </c>
      <c r="M10" s="24"/>
      <c r="N10" s="24"/>
    </row>
    <row r="11" spans="1:14" ht="13" x14ac:dyDescent="0.3">
      <c r="A11" s="11" t="s">
        <v>18</v>
      </c>
      <c r="B11" s="39"/>
      <c r="C11" s="74"/>
      <c r="D11" s="52"/>
      <c r="E11" s="53">
        <f>C11-D11</f>
        <v>0</v>
      </c>
      <c r="F11" s="54">
        <f>IFERROR(E11/D11,0)</f>
        <v>0</v>
      </c>
      <c r="G11" s="55"/>
      <c r="H11" s="27"/>
      <c r="I11" s="52"/>
      <c r="J11" s="53">
        <f>I11-H11</f>
        <v>0</v>
      </c>
      <c r="K11" s="56">
        <f>IFERROR(J11/I11,0)</f>
        <v>0</v>
      </c>
      <c r="L11" s="25"/>
      <c r="M11" s="1"/>
      <c r="N11" s="1"/>
    </row>
    <row r="12" spans="1:14" ht="13" x14ac:dyDescent="0.3">
      <c r="A12" s="11" t="s">
        <v>19</v>
      </c>
      <c r="B12" s="39"/>
      <c r="C12" s="57"/>
      <c r="D12" s="52"/>
      <c r="E12" s="53">
        <f>C12-D12</f>
        <v>0</v>
      </c>
      <c r="F12" s="54">
        <f>IFERROR(E12/D12,0)</f>
        <v>0</v>
      </c>
      <c r="G12" s="58"/>
      <c r="H12" s="27"/>
      <c r="I12" s="52"/>
      <c r="J12" s="53">
        <f>I12-H12</f>
        <v>0</v>
      </c>
      <c r="K12" s="56">
        <f>IFERROR(J12/I12,0)</f>
        <v>0</v>
      </c>
      <c r="L12" s="25"/>
      <c r="M12" s="1"/>
      <c r="N12" s="1"/>
    </row>
    <row r="13" spans="1:14" ht="13" x14ac:dyDescent="0.3">
      <c r="A13" s="11" t="s">
        <v>20</v>
      </c>
      <c r="B13" s="39"/>
      <c r="C13" s="57"/>
      <c r="D13" s="41"/>
      <c r="E13" s="53">
        <f>C13-D13</f>
        <v>0</v>
      </c>
      <c r="F13" s="54">
        <f>IFERROR(E13/D13,0)</f>
        <v>0</v>
      </c>
      <c r="G13" s="55"/>
      <c r="H13" s="27"/>
      <c r="I13" s="52"/>
      <c r="J13" s="53">
        <f>I13-H13</f>
        <v>0</v>
      </c>
      <c r="K13" s="56">
        <f>IFERROR(J13/I13,0)</f>
        <v>0</v>
      </c>
      <c r="L13" s="25"/>
      <c r="M13" s="1"/>
      <c r="N13" s="1"/>
    </row>
    <row r="14" spans="1:14" ht="13.5" thickBot="1" x14ac:dyDescent="0.35">
      <c r="A14" s="13" t="s">
        <v>21</v>
      </c>
      <c r="B14" s="40"/>
      <c r="C14" s="59"/>
      <c r="D14" s="32"/>
      <c r="E14" s="75">
        <f>C14-D14</f>
        <v>0</v>
      </c>
      <c r="F14" s="54">
        <f>IFERROR(E14/D14,0)</f>
        <v>0</v>
      </c>
      <c r="G14" s="60"/>
      <c r="H14" s="31"/>
      <c r="I14" s="32"/>
      <c r="J14" s="75">
        <f>I14-H14</f>
        <v>0</v>
      </c>
      <c r="K14" s="56">
        <f>IFERROR(J14/I14,0)</f>
        <v>0</v>
      </c>
      <c r="L14" s="26"/>
      <c r="M14" s="1"/>
      <c r="N14" s="1"/>
    </row>
    <row r="15" spans="1:14" ht="13" x14ac:dyDescent="0.3">
      <c r="B15" s="8"/>
      <c r="C15" s="61"/>
      <c r="D15" s="61"/>
      <c r="E15" s="95" t="s">
        <v>22</v>
      </c>
      <c r="F15" s="96"/>
      <c r="G15" s="96"/>
      <c r="H15" s="96"/>
      <c r="I15" s="96"/>
      <c r="J15" s="97"/>
      <c r="K15" s="62"/>
      <c r="L15" s="1"/>
    </row>
    <row r="16" spans="1:14" ht="13" customHeight="1" x14ac:dyDescent="0.25">
      <c r="B16" s="37"/>
      <c r="C16" s="61"/>
      <c r="D16" s="61"/>
      <c r="E16" s="80"/>
      <c r="F16" s="98" t="s">
        <v>37</v>
      </c>
      <c r="G16" s="99"/>
      <c r="H16" s="99"/>
      <c r="I16" s="99"/>
      <c r="J16" s="100"/>
      <c r="K16" s="62"/>
    </row>
    <row r="17" spans="1:16" ht="13" customHeight="1" x14ac:dyDescent="0.25">
      <c r="E17" s="81"/>
      <c r="F17" s="101" t="s">
        <v>38</v>
      </c>
      <c r="G17" s="102"/>
      <c r="H17" s="102"/>
      <c r="I17" s="102"/>
      <c r="J17" s="103"/>
    </row>
    <row r="18" spans="1:16" ht="13" customHeight="1" thickBot="1" x14ac:dyDescent="0.3">
      <c r="E18" s="82"/>
      <c r="F18" s="86" t="s">
        <v>39</v>
      </c>
      <c r="G18" s="87"/>
      <c r="H18" s="87"/>
      <c r="I18" s="87"/>
      <c r="J18" s="88"/>
    </row>
    <row r="19" spans="1:16" ht="13" thickBot="1" x14ac:dyDescent="0.3">
      <c r="E19" s="23"/>
    </row>
    <row r="20" spans="1:16" ht="13.5" thickBot="1" x14ac:dyDescent="0.35">
      <c r="C20" s="104" t="s">
        <v>23</v>
      </c>
      <c r="D20" s="105"/>
      <c r="E20" s="105"/>
      <c r="F20" s="105"/>
      <c r="G20" s="105"/>
      <c r="H20" s="105"/>
      <c r="I20" s="105"/>
      <c r="J20" s="105"/>
      <c r="K20" s="106"/>
    </row>
    <row r="21" spans="1:16" ht="13.5" thickBot="1" x14ac:dyDescent="0.35">
      <c r="C21" s="89" t="s">
        <v>24</v>
      </c>
      <c r="D21" s="90"/>
      <c r="E21" s="90"/>
      <c r="F21" s="91"/>
      <c r="G21" s="92" t="s">
        <v>25</v>
      </c>
      <c r="H21" s="93"/>
      <c r="I21" s="93"/>
      <c r="J21" s="93"/>
      <c r="K21" s="94"/>
    </row>
    <row r="22" spans="1:16" ht="39" x14ac:dyDescent="0.3">
      <c r="A22" s="9" t="s">
        <v>8</v>
      </c>
      <c r="B22" s="10" t="s">
        <v>26</v>
      </c>
      <c r="C22" s="42" t="s">
        <v>27</v>
      </c>
      <c r="D22" s="43" t="s">
        <v>28</v>
      </c>
      <c r="E22" s="43" t="s">
        <v>29</v>
      </c>
      <c r="F22" s="44" t="s">
        <v>13</v>
      </c>
      <c r="G22" s="28" t="s">
        <v>14</v>
      </c>
      <c r="H22" s="29" t="s">
        <v>30</v>
      </c>
      <c r="I22" s="29" t="s">
        <v>31</v>
      </c>
      <c r="J22" s="29" t="s">
        <v>29</v>
      </c>
      <c r="K22" s="30" t="s">
        <v>13</v>
      </c>
      <c r="L22" s="83" t="s">
        <v>17</v>
      </c>
      <c r="M22" s="15" t="s">
        <v>32</v>
      </c>
      <c r="N22" s="15" t="s">
        <v>33</v>
      </c>
      <c r="O22" s="15" t="s">
        <v>32</v>
      </c>
      <c r="P22" s="15" t="s">
        <v>33</v>
      </c>
    </row>
    <row r="23" spans="1:16" ht="13" x14ac:dyDescent="0.3">
      <c r="A23" s="11" t="s">
        <v>18</v>
      </c>
      <c r="B23" s="12"/>
      <c r="C23" s="76"/>
      <c r="D23" s="63"/>
      <c r="E23" s="47">
        <f>D23-C23</f>
        <v>0</v>
      </c>
      <c r="F23" s="54">
        <f>IFERROR(M23/N23-1,0)</f>
        <v>0</v>
      </c>
      <c r="G23" s="55"/>
      <c r="H23" s="77"/>
      <c r="I23" s="77"/>
      <c r="J23" s="47">
        <f>H23-I23</f>
        <v>0</v>
      </c>
      <c r="K23" s="70">
        <f>IFERROR(P23/O23-1,0)</f>
        <v>0</v>
      </c>
      <c r="L23" s="25"/>
      <c r="M23" s="16">
        <f>C23-B23</f>
        <v>0</v>
      </c>
      <c r="N23" s="16">
        <f>D23-B23</f>
        <v>0</v>
      </c>
      <c r="O23" s="16">
        <f>H23-B23</f>
        <v>0</v>
      </c>
      <c r="P23" s="16">
        <f>I23-B23</f>
        <v>0</v>
      </c>
    </row>
    <row r="24" spans="1:16" ht="13" x14ac:dyDescent="0.3">
      <c r="A24" s="11" t="s">
        <v>19</v>
      </c>
      <c r="B24" s="12"/>
      <c r="C24" s="64"/>
      <c r="D24" s="63"/>
      <c r="E24" s="47">
        <f>D24-C24</f>
        <v>0</v>
      </c>
      <c r="F24" s="54">
        <f>IFERROR(M24/N24-1,0)</f>
        <v>0</v>
      </c>
      <c r="G24" s="58"/>
      <c r="H24" s="77"/>
      <c r="I24" s="77"/>
      <c r="J24" s="47">
        <f>H24-I24</f>
        <v>0</v>
      </c>
      <c r="K24" s="70">
        <f>IFERROR(P24/O24-1,0)</f>
        <v>0</v>
      </c>
      <c r="L24" s="25"/>
      <c r="M24" s="16">
        <f>C24-B24</f>
        <v>0</v>
      </c>
      <c r="N24" s="16">
        <f>D24-B24</f>
        <v>0</v>
      </c>
      <c r="O24" s="16">
        <f>H24-B24</f>
        <v>0</v>
      </c>
      <c r="P24" s="16">
        <f>I24-B24</f>
        <v>0</v>
      </c>
    </row>
    <row r="25" spans="1:16" ht="13" x14ac:dyDescent="0.3">
      <c r="A25" s="11" t="s">
        <v>20</v>
      </c>
      <c r="B25" s="12"/>
      <c r="C25" s="64"/>
      <c r="D25" s="63"/>
      <c r="E25" s="47">
        <f>D25-C25</f>
        <v>0</v>
      </c>
      <c r="F25" s="54">
        <f>IFERROR(M25/N25-1,0)</f>
        <v>0</v>
      </c>
      <c r="G25" s="55"/>
      <c r="H25" s="77"/>
      <c r="I25" s="77"/>
      <c r="J25" s="47">
        <f>H25-I25</f>
        <v>0</v>
      </c>
      <c r="K25" s="70">
        <f>IFERROR(P25/O25-1,0)</f>
        <v>0</v>
      </c>
      <c r="L25" s="25"/>
      <c r="M25" s="16">
        <f>C25-B25</f>
        <v>0</v>
      </c>
      <c r="N25" s="16">
        <f>D25-B25</f>
        <v>0</v>
      </c>
      <c r="O25" s="16">
        <f>H25-B25</f>
        <v>0</v>
      </c>
      <c r="P25" s="16">
        <f>I25-B25</f>
        <v>0</v>
      </c>
    </row>
    <row r="26" spans="1:16" ht="13.5" thickBot="1" x14ac:dyDescent="0.35">
      <c r="A26" s="13" t="s">
        <v>21</v>
      </c>
      <c r="B26" s="14"/>
      <c r="C26" s="65"/>
      <c r="D26" s="66"/>
      <c r="E26" s="48">
        <f>D26-C26</f>
        <v>0</v>
      </c>
      <c r="F26" s="54">
        <f>IFERROR(M26/N26-1,0)</f>
        <v>0</v>
      </c>
      <c r="G26" s="67"/>
      <c r="H26" s="78"/>
      <c r="I26" s="78"/>
      <c r="J26" s="48">
        <f>H26-I26</f>
        <v>0</v>
      </c>
      <c r="K26" s="70">
        <f>IFERROR(P26/O26-1,0)</f>
        <v>0</v>
      </c>
      <c r="L26" s="26"/>
      <c r="M26" s="16">
        <f>C26-B26</f>
        <v>0</v>
      </c>
      <c r="N26" s="16">
        <f>D26-B26</f>
        <v>0</v>
      </c>
      <c r="O26" s="16">
        <f>H26-B26</f>
        <v>0</v>
      </c>
      <c r="P26" s="16">
        <f>I26-B26</f>
        <v>0</v>
      </c>
    </row>
    <row r="27" spans="1:16" ht="13" x14ac:dyDescent="0.3">
      <c r="E27" s="95" t="s">
        <v>34</v>
      </c>
      <c r="F27" s="96"/>
      <c r="G27" s="96"/>
      <c r="H27" s="96"/>
      <c r="I27" s="96"/>
      <c r="J27" s="97"/>
    </row>
    <row r="28" spans="1:16" ht="13.4" customHeight="1" x14ac:dyDescent="0.25">
      <c r="E28" s="80"/>
      <c r="F28" s="98" t="s">
        <v>40</v>
      </c>
      <c r="G28" s="99"/>
      <c r="H28" s="99"/>
      <c r="I28" s="99"/>
      <c r="J28" s="100"/>
    </row>
    <row r="29" spans="1:16" ht="13.4" customHeight="1" x14ac:dyDescent="0.25">
      <c r="E29" s="81"/>
      <c r="F29" s="101" t="s">
        <v>41</v>
      </c>
      <c r="G29" s="102"/>
      <c r="H29" s="102"/>
      <c r="I29" s="102"/>
      <c r="J29" s="103"/>
    </row>
    <row r="30" spans="1:16" ht="13.75" customHeight="1" thickBot="1" x14ac:dyDescent="0.3">
      <c r="E30" s="82"/>
      <c r="F30" s="86" t="s">
        <v>42</v>
      </c>
      <c r="G30" s="87"/>
      <c r="H30" s="87"/>
      <c r="I30" s="87"/>
      <c r="J30" s="88"/>
    </row>
    <row r="31" spans="1:16" x14ac:dyDescent="0.25">
      <c r="I31" s="35"/>
    </row>
    <row r="32" spans="1:16" ht="13" x14ac:dyDescent="0.3">
      <c r="B32" s="84" t="s">
        <v>35</v>
      </c>
      <c r="C32" s="73"/>
      <c r="D32" s="73"/>
      <c r="E32" s="73"/>
    </row>
    <row r="33" spans="2:5" x14ac:dyDescent="0.25">
      <c r="B33" s="73" t="s">
        <v>36</v>
      </c>
      <c r="C33" s="73"/>
      <c r="D33" s="73"/>
      <c r="E33" s="73"/>
    </row>
    <row r="34" spans="2:5" x14ac:dyDescent="0.25">
      <c r="D34" s="68"/>
    </row>
    <row r="35" spans="2:5" x14ac:dyDescent="0.25">
      <c r="B35" s="109" t="s">
        <v>45</v>
      </c>
    </row>
  </sheetData>
  <mergeCells count="23">
    <mergeCell ref="A3:B3"/>
    <mergeCell ref="C4:F4"/>
    <mergeCell ref="C5:F5"/>
    <mergeCell ref="C6:F6"/>
    <mergeCell ref="A5:B5"/>
    <mergeCell ref="A6:B6"/>
    <mergeCell ref="A4:B4"/>
    <mergeCell ref="A1:L1"/>
    <mergeCell ref="F30:J30"/>
    <mergeCell ref="C21:F21"/>
    <mergeCell ref="G21:K21"/>
    <mergeCell ref="E27:J27"/>
    <mergeCell ref="F28:J28"/>
    <mergeCell ref="F29:J29"/>
    <mergeCell ref="C8:K8"/>
    <mergeCell ref="C9:F9"/>
    <mergeCell ref="C20:K20"/>
    <mergeCell ref="G9:K9"/>
    <mergeCell ref="E15:J15"/>
    <mergeCell ref="F16:J16"/>
    <mergeCell ref="F17:J17"/>
    <mergeCell ref="F18:J18"/>
    <mergeCell ref="C3:F3"/>
  </mergeCells>
  <phoneticPr fontId="0" type="noConversion"/>
  <conditionalFormatting sqref="F11:F14 K11:K14 F23:F26 K23:K26">
    <cfRule type="cellIs" dxfId="11" priority="3" stopIfTrue="1" operator="between">
      <formula>0.05</formula>
      <formula>0.15</formula>
    </cfRule>
    <cfRule type="cellIs" dxfId="10" priority="6" stopIfTrue="1" operator="greaterThan">
      <formula>0.15</formula>
    </cfRule>
  </conditionalFormatting>
  <conditionalFormatting sqref="F11:F14 K11:K14">
    <cfRule type="cellIs" dxfId="9" priority="2" stopIfTrue="1" operator="between">
      <formula>-0.049</formula>
      <formula>0.049</formula>
    </cfRule>
    <cfRule type="cellIs" dxfId="8" priority="4" stopIfTrue="1" operator="between">
      <formula>-0.05</formula>
      <formula>-0.15</formula>
    </cfRule>
    <cfRule type="cellIs" dxfId="7" priority="7" stopIfTrue="1" operator="lessThan">
      <formula>-0.15</formula>
    </cfRule>
  </conditionalFormatting>
  <conditionalFormatting sqref="F23:F26 K23:K26">
    <cfRule type="cellIs" dxfId="6" priority="1" stopIfTrue="1" operator="lessThan">
      <formula>0.05</formula>
    </cfRule>
  </conditionalFormatting>
  <pageMargins left="0.5" right="0.36" top="0.97" bottom="0.38" header="0.19" footer="0.16"/>
  <pageSetup paperSize="5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9"/>
  <sheetViews>
    <sheetView workbookViewId="0">
      <selection sqref="A1:L1"/>
    </sheetView>
  </sheetViews>
  <sheetFormatPr defaultRowHeight="12.5" x14ac:dyDescent="0.25"/>
  <cols>
    <col min="1" max="1" width="21.453125" style="1" customWidth="1"/>
    <col min="2" max="2" width="15.54296875" style="1" customWidth="1"/>
    <col min="3" max="11" width="12.54296875" customWidth="1"/>
    <col min="12" max="12" width="33.54296875" customWidth="1"/>
    <col min="13" max="13" width="16.54296875" hidden="1" customWidth="1"/>
    <col min="14" max="14" width="16.81640625" hidden="1" customWidth="1"/>
    <col min="15" max="15" width="12.54296875" hidden="1" customWidth="1"/>
    <col min="16" max="16" width="14.453125" hidden="1" customWidth="1"/>
  </cols>
  <sheetData>
    <row r="1" spans="1:14" ht="20" x14ac:dyDescent="0.4">
      <c r="A1" s="85" t="s">
        <v>44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13.5" thickBot="1" x14ac:dyDescent="0.35">
      <c r="C2" s="79"/>
      <c r="D2" s="79"/>
      <c r="E2" s="79"/>
      <c r="F2" s="79"/>
      <c r="G2" s="79"/>
      <c r="H2" s="79"/>
      <c r="I2" s="79"/>
      <c r="J2" s="79"/>
      <c r="K2" s="79"/>
    </row>
    <row r="3" spans="1:14" ht="13.5" thickBot="1" x14ac:dyDescent="0.35">
      <c r="C3" s="104" t="s">
        <v>5</v>
      </c>
      <c r="D3" s="105"/>
      <c r="E3" s="105"/>
      <c r="F3" s="105"/>
      <c r="G3" s="105"/>
      <c r="H3" s="105"/>
      <c r="I3" s="105"/>
      <c r="J3" s="105"/>
      <c r="K3" s="106"/>
    </row>
    <row r="4" spans="1:14" ht="13.5" thickBot="1" x14ac:dyDescent="0.35">
      <c r="C4" s="89" t="s">
        <v>6</v>
      </c>
      <c r="D4" s="90"/>
      <c r="E4" s="90"/>
      <c r="F4" s="91"/>
      <c r="G4" s="92" t="s">
        <v>7</v>
      </c>
      <c r="H4" s="93"/>
      <c r="I4" s="93"/>
      <c r="J4" s="93"/>
      <c r="K4" s="94"/>
    </row>
    <row r="5" spans="1:14" s="2" customFormat="1" ht="38.25" customHeight="1" x14ac:dyDescent="0.3">
      <c r="A5" s="9" t="s">
        <v>8</v>
      </c>
      <c r="B5" s="38" t="s">
        <v>9</v>
      </c>
      <c r="C5" s="42" t="s">
        <v>10</v>
      </c>
      <c r="D5" s="43" t="s">
        <v>11</v>
      </c>
      <c r="E5" s="43" t="s">
        <v>12</v>
      </c>
      <c r="F5" s="44" t="s">
        <v>13</v>
      </c>
      <c r="G5" s="28" t="s">
        <v>14</v>
      </c>
      <c r="H5" s="29" t="s">
        <v>15</v>
      </c>
      <c r="I5" s="29" t="s">
        <v>16</v>
      </c>
      <c r="J5" s="29" t="s">
        <v>12</v>
      </c>
      <c r="K5" s="30" t="s">
        <v>13</v>
      </c>
      <c r="L5" s="83" t="s">
        <v>17</v>
      </c>
      <c r="M5" s="24"/>
      <c r="N5" s="24"/>
    </row>
    <row r="6" spans="1:14" ht="13" x14ac:dyDescent="0.3">
      <c r="A6" s="11" t="s">
        <v>18</v>
      </c>
      <c r="B6" s="39">
        <v>38960</v>
      </c>
      <c r="C6" s="74">
        <v>1100000</v>
      </c>
      <c r="D6" s="4">
        <v>1250000</v>
      </c>
      <c r="E6" s="50">
        <f>C6-D6</f>
        <v>-150000</v>
      </c>
      <c r="F6" s="69">
        <f>E6/D6</f>
        <v>-0.12</v>
      </c>
      <c r="G6" s="33">
        <v>38473</v>
      </c>
      <c r="H6" s="27">
        <v>1300000</v>
      </c>
      <c r="I6" s="4">
        <v>1300000</v>
      </c>
      <c r="J6" s="50">
        <f>I6-H6</f>
        <v>0</v>
      </c>
      <c r="K6" s="49">
        <f>J6/H6</f>
        <v>0</v>
      </c>
      <c r="L6" s="25"/>
      <c r="M6" s="1"/>
      <c r="N6" s="1"/>
    </row>
    <row r="7" spans="1:14" ht="13" x14ac:dyDescent="0.3">
      <c r="A7" s="11" t="s">
        <v>19</v>
      </c>
      <c r="B7" s="39">
        <v>38960</v>
      </c>
      <c r="C7" s="3">
        <v>1700000</v>
      </c>
      <c r="D7" s="4">
        <v>1750000</v>
      </c>
      <c r="E7" s="50">
        <f>C7-D7</f>
        <v>-50000</v>
      </c>
      <c r="F7" s="7">
        <f>E7/D7</f>
        <v>-2.8571428571428571E-2</v>
      </c>
      <c r="G7" s="36">
        <v>38473</v>
      </c>
      <c r="H7" s="27">
        <v>2400000</v>
      </c>
      <c r="I7" s="4">
        <v>2300000</v>
      </c>
      <c r="J7" s="50">
        <f>I7-H7</f>
        <v>-100000</v>
      </c>
      <c r="K7" s="49">
        <f>J7/H7</f>
        <v>-4.1666666666666664E-2</v>
      </c>
      <c r="L7" s="25"/>
      <c r="M7" s="1"/>
      <c r="N7" s="1"/>
    </row>
    <row r="8" spans="1:14" ht="13" x14ac:dyDescent="0.3">
      <c r="A8" s="11" t="s">
        <v>20</v>
      </c>
      <c r="B8" s="39">
        <v>38960</v>
      </c>
      <c r="C8" s="3">
        <v>1300000</v>
      </c>
      <c r="D8" s="41">
        <v>1250000</v>
      </c>
      <c r="E8" s="50">
        <f>C8-D8</f>
        <v>50000</v>
      </c>
      <c r="F8" s="7">
        <f>E8/D8</f>
        <v>0.04</v>
      </c>
      <c r="G8" s="33">
        <v>38718</v>
      </c>
      <c r="H8" s="27">
        <v>3150000</v>
      </c>
      <c r="I8" s="4">
        <v>4000000</v>
      </c>
      <c r="J8" s="50">
        <f>I8-H8</f>
        <v>850000</v>
      </c>
      <c r="K8" s="49">
        <f>J8/H8</f>
        <v>0.26984126984126983</v>
      </c>
      <c r="L8" s="25"/>
      <c r="M8" s="1"/>
      <c r="N8" s="1"/>
    </row>
    <row r="9" spans="1:14" ht="13.5" thickBot="1" x14ac:dyDescent="0.35">
      <c r="A9" s="13" t="s">
        <v>21</v>
      </c>
      <c r="B9" s="40">
        <v>38960</v>
      </c>
      <c r="C9" s="5">
        <v>2000000</v>
      </c>
      <c r="D9" s="6">
        <v>1800000</v>
      </c>
      <c r="E9" s="51">
        <f>C9-D9</f>
        <v>200000</v>
      </c>
      <c r="F9" s="7">
        <f>E9/D9</f>
        <v>0.1111111111111111</v>
      </c>
      <c r="G9" s="34">
        <v>38749</v>
      </c>
      <c r="H9" s="31">
        <v>3000000</v>
      </c>
      <c r="I9" s="32">
        <v>3050000</v>
      </c>
      <c r="J9" s="51">
        <f>I9-H9</f>
        <v>50000</v>
      </c>
      <c r="K9" s="49">
        <f>J9/H9</f>
        <v>1.6666666666666666E-2</v>
      </c>
      <c r="L9" s="26"/>
      <c r="M9" s="1"/>
      <c r="N9" s="1"/>
    </row>
    <row r="10" spans="1:14" ht="13" x14ac:dyDescent="0.3">
      <c r="B10" s="8"/>
      <c r="C10" s="21"/>
      <c r="D10" s="21"/>
      <c r="E10" s="95" t="s">
        <v>22</v>
      </c>
      <c r="F10" s="96"/>
      <c r="G10" s="96"/>
      <c r="H10" s="96"/>
      <c r="I10" s="96"/>
      <c r="J10" s="97"/>
      <c r="K10" s="22"/>
      <c r="L10" s="1"/>
    </row>
    <row r="11" spans="1:14" ht="13" customHeight="1" x14ac:dyDescent="0.25">
      <c r="B11" s="37"/>
      <c r="C11" s="21"/>
      <c r="D11" s="21"/>
      <c r="E11" s="80"/>
      <c r="F11" s="98" t="s">
        <v>37</v>
      </c>
      <c r="G11" s="99"/>
      <c r="H11" s="99"/>
      <c r="I11" s="99"/>
      <c r="J11" s="100"/>
      <c r="K11" s="22"/>
    </row>
    <row r="12" spans="1:14" ht="13" customHeight="1" x14ac:dyDescent="0.25">
      <c r="E12" s="81"/>
      <c r="F12" s="101" t="s">
        <v>38</v>
      </c>
      <c r="G12" s="102"/>
      <c r="H12" s="102"/>
      <c r="I12" s="102"/>
      <c r="J12" s="103"/>
    </row>
    <row r="13" spans="1:14" ht="13" customHeight="1" thickBot="1" x14ac:dyDescent="0.3">
      <c r="E13" s="82"/>
      <c r="F13" s="86" t="s">
        <v>39</v>
      </c>
      <c r="G13" s="87"/>
      <c r="H13" s="87"/>
      <c r="I13" s="87"/>
      <c r="J13" s="88"/>
    </row>
    <row r="14" spans="1:14" ht="13" thickBot="1" x14ac:dyDescent="0.3">
      <c r="E14" s="23"/>
    </row>
    <row r="15" spans="1:14" ht="13.5" thickBot="1" x14ac:dyDescent="0.35">
      <c r="C15" s="104" t="s">
        <v>23</v>
      </c>
      <c r="D15" s="105"/>
      <c r="E15" s="105"/>
      <c r="F15" s="105"/>
      <c r="G15" s="105"/>
      <c r="H15" s="105"/>
      <c r="I15" s="105"/>
      <c r="J15" s="105"/>
      <c r="K15" s="106"/>
    </row>
    <row r="16" spans="1:14" ht="13.5" thickBot="1" x14ac:dyDescent="0.35">
      <c r="C16" s="89" t="s">
        <v>24</v>
      </c>
      <c r="D16" s="90"/>
      <c r="E16" s="90"/>
      <c r="F16" s="91"/>
      <c r="G16" s="92" t="s">
        <v>25</v>
      </c>
      <c r="H16" s="93"/>
      <c r="I16" s="93"/>
      <c r="J16" s="93"/>
      <c r="K16" s="94"/>
    </row>
    <row r="17" spans="1:16" ht="39" x14ac:dyDescent="0.3">
      <c r="A17" s="9" t="s">
        <v>8</v>
      </c>
      <c r="B17" s="10" t="s">
        <v>26</v>
      </c>
      <c r="C17" s="42" t="s">
        <v>27</v>
      </c>
      <c r="D17" s="43" t="s">
        <v>28</v>
      </c>
      <c r="E17" s="43" t="s">
        <v>29</v>
      </c>
      <c r="F17" s="44" t="s">
        <v>13</v>
      </c>
      <c r="G17" s="28" t="s">
        <v>14</v>
      </c>
      <c r="H17" s="29" t="s">
        <v>30</v>
      </c>
      <c r="I17" s="29" t="s">
        <v>31</v>
      </c>
      <c r="J17" s="29" t="s">
        <v>29</v>
      </c>
      <c r="K17" s="30" t="s">
        <v>13</v>
      </c>
      <c r="L17" s="83" t="s">
        <v>17</v>
      </c>
      <c r="M17" s="15" t="s">
        <v>32</v>
      </c>
      <c r="N17" s="15" t="s">
        <v>33</v>
      </c>
      <c r="O17" s="15" t="s">
        <v>32</v>
      </c>
      <c r="P17" s="15" t="s">
        <v>33</v>
      </c>
    </row>
    <row r="18" spans="1:16" ht="13" x14ac:dyDescent="0.3">
      <c r="A18" s="11" t="s">
        <v>18</v>
      </c>
      <c r="B18" s="12">
        <v>38322</v>
      </c>
      <c r="C18" s="76">
        <v>38960</v>
      </c>
      <c r="D18" s="17">
        <v>38960</v>
      </c>
      <c r="E18" s="47">
        <f>D18-C18</f>
        <v>0</v>
      </c>
      <c r="F18" s="7">
        <f>M18/N18-1</f>
        <v>0</v>
      </c>
      <c r="G18" s="33">
        <v>38412</v>
      </c>
      <c r="H18" s="77">
        <v>38960</v>
      </c>
      <c r="I18" s="77">
        <v>39050</v>
      </c>
      <c r="J18" s="47">
        <f>H18-I18</f>
        <v>-90</v>
      </c>
      <c r="K18" s="49">
        <f>P18/O18-1</f>
        <v>0.14106583072100309</v>
      </c>
      <c r="L18" s="25"/>
      <c r="M18" s="16">
        <f>C18-B18</f>
        <v>638</v>
      </c>
      <c r="N18" s="16">
        <f>D18-B18</f>
        <v>638</v>
      </c>
      <c r="O18" s="16">
        <f>H18-B18</f>
        <v>638</v>
      </c>
      <c r="P18" s="16">
        <f>I18-B18</f>
        <v>728</v>
      </c>
    </row>
    <row r="19" spans="1:16" ht="13" x14ac:dyDescent="0.3">
      <c r="A19" s="11" t="s">
        <v>19</v>
      </c>
      <c r="B19" s="12">
        <v>37454</v>
      </c>
      <c r="C19" s="19">
        <v>38960</v>
      </c>
      <c r="D19" s="17">
        <v>38960</v>
      </c>
      <c r="E19" s="47">
        <f>D19-C19</f>
        <v>0</v>
      </c>
      <c r="F19" s="7">
        <f>M19/N19-1</f>
        <v>0</v>
      </c>
      <c r="G19" s="36">
        <v>38687</v>
      </c>
      <c r="H19" s="77">
        <v>39113</v>
      </c>
      <c r="I19" s="77">
        <v>39082</v>
      </c>
      <c r="J19" s="47">
        <f>H19-I19</f>
        <v>31</v>
      </c>
      <c r="K19" s="49">
        <f>P19/O19-1</f>
        <v>-1.8685955394816101E-2</v>
      </c>
      <c r="L19" s="25"/>
      <c r="M19" s="16">
        <f>C19-B19</f>
        <v>1506</v>
      </c>
      <c r="N19" s="16">
        <f>D19-B19</f>
        <v>1506</v>
      </c>
      <c r="O19" s="16">
        <f>H19-B19</f>
        <v>1659</v>
      </c>
      <c r="P19" s="16">
        <f>I19-B19</f>
        <v>1628</v>
      </c>
    </row>
    <row r="20" spans="1:16" ht="13" x14ac:dyDescent="0.3">
      <c r="A20" s="11" t="s">
        <v>20</v>
      </c>
      <c r="B20" s="12">
        <v>37959</v>
      </c>
      <c r="C20" s="19">
        <v>38960</v>
      </c>
      <c r="D20" s="17">
        <v>38827</v>
      </c>
      <c r="E20" s="47">
        <f>D20-C20</f>
        <v>-133</v>
      </c>
      <c r="F20" s="7">
        <f>M20/N20-1</f>
        <v>0.15322580645161299</v>
      </c>
      <c r="G20" s="33">
        <v>38777</v>
      </c>
      <c r="H20" s="77">
        <v>39294</v>
      </c>
      <c r="I20" s="77">
        <v>39385</v>
      </c>
      <c r="J20" s="47">
        <f>H20-I20</f>
        <v>-91</v>
      </c>
      <c r="K20" s="49">
        <f>P20/O20-1</f>
        <v>6.8164794007490537E-2</v>
      </c>
      <c r="L20" s="25"/>
      <c r="M20" s="16">
        <f>C20-B20</f>
        <v>1001</v>
      </c>
      <c r="N20" s="16">
        <f>D20-B20</f>
        <v>868</v>
      </c>
      <c r="O20" s="16">
        <f>H20-B20</f>
        <v>1335</v>
      </c>
      <c r="P20" s="16">
        <f>I20-B20</f>
        <v>1426</v>
      </c>
    </row>
    <row r="21" spans="1:16" ht="13.5" thickBot="1" x14ac:dyDescent="0.35">
      <c r="A21" s="13" t="s">
        <v>21</v>
      </c>
      <c r="B21" s="14">
        <v>38450</v>
      </c>
      <c r="C21" s="20">
        <v>38960</v>
      </c>
      <c r="D21" s="18">
        <v>38930</v>
      </c>
      <c r="E21" s="48">
        <f>D21-C21</f>
        <v>-30</v>
      </c>
      <c r="F21" s="7">
        <f>M21/N21-1</f>
        <v>6.25E-2</v>
      </c>
      <c r="G21" s="46">
        <v>38899</v>
      </c>
      <c r="H21" s="78">
        <v>39128</v>
      </c>
      <c r="I21" s="78">
        <v>39259</v>
      </c>
      <c r="J21" s="48">
        <f>H21-I21</f>
        <v>-131</v>
      </c>
      <c r="K21" s="49">
        <f>P21/O21-1</f>
        <v>0.19321533923303824</v>
      </c>
      <c r="L21" s="26"/>
      <c r="M21" s="16">
        <f>C21-B21</f>
        <v>510</v>
      </c>
      <c r="N21" s="16">
        <f>D21-B21</f>
        <v>480</v>
      </c>
      <c r="O21" s="16">
        <f>H21-B21</f>
        <v>678</v>
      </c>
      <c r="P21" s="16">
        <f>I21-B21</f>
        <v>809</v>
      </c>
    </row>
    <row r="22" spans="1:16" ht="13" x14ac:dyDescent="0.3">
      <c r="E22" s="95" t="s">
        <v>34</v>
      </c>
      <c r="F22" s="96"/>
      <c r="G22" s="96"/>
      <c r="H22" s="96"/>
      <c r="I22" s="96"/>
      <c r="J22" s="97"/>
    </row>
    <row r="23" spans="1:16" ht="12.75" customHeight="1" x14ac:dyDescent="0.25">
      <c r="E23" s="80"/>
      <c r="F23" s="98" t="s">
        <v>40</v>
      </c>
      <c r="G23" s="99"/>
      <c r="H23" s="99"/>
      <c r="I23" s="99"/>
      <c r="J23" s="100"/>
    </row>
    <row r="24" spans="1:16" ht="12.75" customHeight="1" x14ac:dyDescent="0.25">
      <c r="E24" s="81"/>
      <c r="F24" s="101" t="s">
        <v>41</v>
      </c>
      <c r="G24" s="102"/>
      <c r="H24" s="102"/>
      <c r="I24" s="102"/>
      <c r="J24" s="103"/>
    </row>
    <row r="25" spans="1:16" ht="13.5" customHeight="1" thickBot="1" x14ac:dyDescent="0.3">
      <c r="E25" s="82"/>
      <c r="F25" s="86" t="s">
        <v>42</v>
      </c>
      <c r="G25" s="87"/>
      <c r="H25" s="87"/>
      <c r="I25" s="87"/>
      <c r="J25" s="88"/>
    </row>
    <row r="26" spans="1:16" x14ac:dyDescent="0.25">
      <c r="I26" s="35"/>
    </row>
    <row r="27" spans="1:16" ht="13" x14ac:dyDescent="0.3">
      <c r="B27" s="84" t="s">
        <v>35</v>
      </c>
      <c r="C27" s="73"/>
      <c r="D27" s="73"/>
      <c r="E27" s="73"/>
    </row>
    <row r="28" spans="1:16" x14ac:dyDescent="0.25">
      <c r="B28" s="73" t="s">
        <v>36</v>
      </c>
      <c r="C28" s="73"/>
      <c r="D28" s="73"/>
      <c r="E28" s="73"/>
    </row>
    <row r="29" spans="1:16" x14ac:dyDescent="0.25">
      <c r="D29" s="45"/>
    </row>
  </sheetData>
  <mergeCells count="15">
    <mergeCell ref="A1:L1"/>
    <mergeCell ref="F25:J25"/>
    <mergeCell ref="C3:K3"/>
    <mergeCell ref="C4:F4"/>
    <mergeCell ref="C15:K15"/>
    <mergeCell ref="G4:K4"/>
    <mergeCell ref="E10:J10"/>
    <mergeCell ref="F11:J11"/>
    <mergeCell ref="F12:J12"/>
    <mergeCell ref="F13:J13"/>
    <mergeCell ref="C16:F16"/>
    <mergeCell ref="G16:K16"/>
    <mergeCell ref="E22:J22"/>
    <mergeCell ref="F23:J23"/>
    <mergeCell ref="F24:J24"/>
  </mergeCells>
  <phoneticPr fontId="0" type="noConversion"/>
  <conditionalFormatting sqref="F6:F9 K6:K9 F18:F21 K18:K21">
    <cfRule type="cellIs" dxfId="5" priority="3" stopIfTrue="1" operator="between">
      <formula>0.05</formula>
      <formula>0.15</formula>
    </cfRule>
    <cfRule type="cellIs" dxfId="4" priority="6" stopIfTrue="1" operator="greaterThan">
      <formula>0.15</formula>
    </cfRule>
  </conditionalFormatting>
  <conditionalFormatting sqref="F6:F9 K6:K9">
    <cfRule type="cellIs" dxfId="3" priority="2" stopIfTrue="1" operator="between">
      <formula>-0.049</formula>
      <formula>0.049</formula>
    </cfRule>
    <cfRule type="cellIs" dxfId="2" priority="4" stopIfTrue="1" operator="between">
      <formula>-0.05</formula>
      <formula>0-15</formula>
    </cfRule>
    <cfRule type="cellIs" dxfId="1" priority="7" stopIfTrue="1" operator="lessThan">
      <formula>-0.15</formula>
    </cfRule>
  </conditionalFormatting>
  <conditionalFormatting sqref="F18:F21 K18:K21">
    <cfRule type="cellIs" dxfId="0" priority="1" stopIfTrue="1" operator="lessThan">
      <formula>0.05</formula>
    </cfRule>
  </conditionalFormatting>
  <pageMargins left="0.5" right="0.36" top="0.97" bottom="0.38" header="0.19" footer="0.16"/>
  <pageSetup paperSize="5" scale="91" orientation="landscape" r:id="rId1"/>
  <headerFooter alignWithMargins="0">
    <oddHeader>&amp;C&amp;16ODOT Transportation Applications Development
Project Variance Report</oddHeader>
    <oddFooter>&amp;L&amp;8&amp;Z&amp;F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1F63F35B81EF48A8887663F457022D" ma:contentTypeVersion="6" ma:contentTypeDescription="Create a new document." ma:contentTypeScope="" ma:versionID="e5a64626cfe8b9ff1f647d456c42f7aa">
  <xsd:schema xmlns:xsd="http://www.w3.org/2001/XMLSchema" xmlns:xs="http://www.w3.org/2001/XMLSchema" xmlns:p="http://schemas.microsoft.com/office/2006/metadata/properties" xmlns:ns1="http://schemas.microsoft.com/sharepoint/v3" xmlns:ns2="49bc2396-9ad9-483e-8df1-4677d7fe714d" xmlns:ns3="9bb3aac4-0f75-4e0f-b667-2d2e4f0b378c" targetNamespace="http://schemas.microsoft.com/office/2006/metadata/properties" ma:root="true" ma:fieldsID="120594c47d493c936658f8527ddf7bba" ns1:_="" ns2:_="" ns3:_="">
    <xsd:import namespace="http://schemas.microsoft.com/sharepoint/v3"/>
    <xsd:import namespace="49bc2396-9ad9-483e-8df1-4677d7fe714d"/>
    <xsd:import namespace="9bb3aac4-0f75-4e0f-b667-2d2e4f0b378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/>
                <xsd:element ref="ns3:SharedWithUsers" minOccurs="0"/>
                <xsd:element ref="ns2:gn1v" minOccurs="0"/>
                <xsd:element ref="ns2:_x0064_e37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c2396-9ad9-483e-8df1-4677d7fe714d" elementFormDefault="qualified">
    <xsd:import namespace="http://schemas.microsoft.com/office/2006/documentManagement/types"/>
    <xsd:import namespace="http://schemas.microsoft.com/office/infopath/2007/PartnerControls"/>
    <xsd:element name="Category" ma:index="10" ma:displayName="Category" ma:internalName="Category">
      <xsd:simpleType>
        <xsd:restriction base="dms:Text">
          <xsd:maxLength value="255"/>
        </xsd:restriction>
      </xsd:simpleType>
    </xsd:element>
    <xsd:element name="gn1v" ma:index="12" nillable="true" ma:displayName="Order" ma:internalName="gn1v">
      <xsd:simpleType>
        <xsd:restriction base="dms:Text"/>
      </xsd:simpleType>
    </xsd:element>
    <xsd:element name="_x0064_e37" ma:index="13" ma:displayName="Area" ma:internalName="_x0064_e37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3aac4-0f75-4e0f-b667-2d2e4f0b378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bb3aac4-0f75-4e0f-b667-2d2e4f0b378c">
      <UserInfo>
        <DisplayName>DEJONG Jennifer * DAS</DisplayName>
        <AccountId>15</AccountId>
        <AccountType/>
      </UserInfo>
      <UserInfo>
        <DisplayName>MCDOWELL Jack * DAS</DisplayName>
        <AccountId>12</AccountId>
        <AccountType/>
      </UserInfo>
      <UserInfo>
        <DisplayName>COLMAN Phoebe K * DAS</DisplayName>
        <AccountId>52</AccountId>
        <AccountType/>
      </UserInfo>
    </SharedWithUsers>
    <gn1v xmlns="49bc2396-9ad9-483e-8df1-4677d7fe714d" xsi:nil="true"/>
    <_x0064_e37 xmlns="49bc2396-9ad9-483e-8df1-4677d7fe714d">QA</_x0064_e37>
    <PublishingExpirationDate xmlns="http://schemas.microsoft.com/sharepoint/v3" xsi:nil="true"/>
    <PublishingStartDate xmlns="http://schemas.microsoft.com/sharepoint/v3" xsi:nil="true"/>
    <Category xmlns="49bc2396-9ad9-483e-8df1-4677d7fe714d">Report</Categor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C21D3-13F8-4E8D-B719-1D079F463A12}"/>
</file>

<file path=customXml/itemProps2.xml><?xml version="1.0" encoding="utf-8"?>
<ds:datastoreItem xmlns:ds="http://schemas.openxmlformats.org/officeDocument/2006/customXml" ds:itemID="{AB144300-1CA1-4C2E-A910-82CFB99C71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7ACDDB1-8C7D-46C5-B349-06CE7643882F}">
  <ds:schemaRefs>
    <ds:schemaRef ds:uri="http://schemas.microsoft.com/office/2006/documentManagement/types"/>
    <ds:schemaRef ds:uri="4c04394c-d571-44f8-a398-737c86fd78f4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eb691718-c86a-4754-8d0a-6e8f9e30b7d9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78E8982-0296-4FDF-8EB0-035900006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Sample</vt:lpstr>
      <vt:lpstr>Sample!Print_Area</vt:lpstr>
      <vt:lpstr>Template!Print_Area</vt:lpstr>
    </vt:vector>
  </TitlesOfParts>
  <Manager/>
  <Company>DAS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Variance report</dc:title>
  <dc:subject/>
  <dc:creator>MCDOWELL Jack * DAS</dc:creator>
  <cp:keywords/>
  <dc:description/>
  <cp:lastModifiedBy>COLMAN Phoebe K * DAS</cp:lastModifiedBy>
  <cp:revision/>
  <dcterms:created xsi:type="dcterms:W3CDTF">2006-09-06T18:54:35Z</dcterms:created>
  <dcterms:modified xsi:type="dcterms:W3CDTF">2025-02-06T19:32:40Z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ub-Topic">
    <vt:lpwstr>Quality Assurance</vt:lpwstr>
  </property>
  <property fmtid="{D5CDD505-2E9C-101B-9397-08002B2CF9AE}" pid="3" name="Document Title">
    <vt:lpwstr/>
  </property>
  <property fmtid="{D5CDD505-2E9C-101B-9397-08002B2CF9AE}" pid="4" name="Topic">
    <vt:lpwstr>Shared Services</vt:lpwstr>
  </property>
  <property fmtid="{D5CDD505-2E9C-101B-9397-08002B2CF9AE}" pid="5" name="display_urn:schemas-microsoft-com:office:office#Editor">
    <vt:lpwstr>Jack McDowell</vt:lpwstr>
  </property>
  <property fmtid="{D5CDD505-2E9C-101B-9397-08002B2CF9AE}" pid="6" name="display_urn:schemas-microsoft-com:office:office#Author">
    <vt:lpwstr>Jack McDowell</vt:lpwstr>
  </property>
  <property fmtid="{D5CDD505-2E9C-101B-9397-08002B2CF9AE}" pid="7" name="Category">
    <vt:lpwstr>Report</vt:lpwstr>
  </property>
  <property fmtid="{D5CDD505-2E9C-101B-9397-08002B2CF9AE}" pid="8" name="de37">
    <vt:lpwstr>QA</vt:lpwstr>
  </property>
  <property fmtid="{D5CDD505-2E9C-101B-9397-08002B2CF9AE}" pid="9" name="gn1v">
    <vt:lpwstr/>
  </property>
  <property fmtid="{D5CDD505-2E9C-101B-9397-08002B2CF9AE}" pid="10" name="PublishingExpirationDate">
    <vt:lpwstr/>
  </property>
  <property fmtid="{D5CDD505-2E9C-101B-9397-08002B2CF9AE}" pid="11" name="PublishingStartDate">
    <vt:lpwstr/>
  </property>
  <property fmtid="{D5CDD505-2E9C-101B-9397-08002B2CF9AE}" pid="12" name="ContentTypeId">
    <vt:lpwstr>0x0101003D1F63F35B81EF48A8887663F457022D</vt:lpwstr>
  </property>
  <property fmtid="{D5CDD505-2E9C-101B-9397-08002B2CF9AE}" pid="13" name="MSIP_Label_db79d039-fcd0-4045-9c78-4cfb2eba0904_Enabled">
    <vt:lpwstr>true</vt:lpwstr>
  </property>
  <property fmtid="{D5CDD505-2E9C-101B-9397-08002B2CF9AE}" pid="14" name="MSIP_Label_db79d039-fcd0-4045-9c78-4cfb2eba0904_SetDate">
    <vt:lpwstr>2024-01-08T19:00:59Z</vt:lpwstr>
  </property>
  <property fmtid="{D5CDD505-2E9C-101B-9397-08002B2CF9AE}" pid="15" name="MSIP_Label_db79d039-fcd0-4045-9c78-4cfb2eba0904_Method">
    <vt:lpwstr>Privileged</vt:lpwstr>
  </property>
  <property fmtid="{D5CDD505-2E9C-101B-9397-08002B2CF9AE}" pid="16" name="MSIP_Label_db79d039-fcd0-4045-9c78-4cfb2eba0904_Name">
    <vt:lpwstr>Level 2 - Limited (Items)</vt:lpwstr>
  </property>
  <property fmtid="{D5CDD505-2E9C-101B-9397-08002B2CF9AE}" pid="17" name="MSIP_Label_db79d039-fcd0-4045-9c78-4cfb2eba0904_SiteId">
    <vt:lpwstr>aa3f6932-fa7c-47b4-a0ce-a598cad161cf</vt:lpwstr>
  </property>
  <property fmtid="{D5CDD505-2E9C-101B-9397-08002B2CF9AE}" pid="18" name="MSIP_Label_db79d039-fcd0-4045-9c78-4cfb2eba0904_ActionId">
    <vt:lpwstr>cc8e07bd-986d-43b1-b276-66d2bcf9bc7a</vt:lpwstr>
  </property>
  <property fmtid="{D5CDD505-2E9C-101B-9397-08002B2CF9AE}" pid="19" name="MSIP_Label_db79d039-fcd0-4045-9c78-4cfb2eba0904_ContentBits">
    <vt:lpwstr>0</vt:lpwstr>
  </property>
  <property fmtid="{D5CDD505-2E9C-101B-9397-08002B2CF9AE}" pid="20" name="MediaServiceImageTags">
    <vt:lpwstr/>
  </property>
</Properties>
</file>